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9720" windowHeight="68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tartalék!$2:$9</definedName>
    <definedName name="_xlnm.Print_Area" localSheetId="1">tartalék!$A$1:$H$90</definedName>
  </definedNames>
  <calcPr calcId="145621"/>
</workbook>
</file>

<file path=xl/calcChain.xml><?xml version="1.0" encoding="utf-8"?>
<calcChain xmlns="http://schemas.openxmlformats.org/spreadsheetml/2006/main">
  <c r="G41" i="2" l="1"/>
  <c r="H30" i="2"/>
  <c r="H31" i="2"/>
  <c r="H32" i="2"/>
  <c r="H28" i="2"/>
  <c r="G77" i="2"/>
  <c r="F77" i="2"/>
  <c r="F41" i="2"/>
  <c r="H34" i="2"/>
  <c r="H35" i="2"/>
  <c r="H18" i="2"/>
  <c r="H19" i="2"/>
  <c r="H20" i="2"/>
  <c r="H21" i="2"/>
  <c r="H22" i="2"/>
  <c r="H23" i="2"/>
  <c r="H24" i="2"/>
  <c r="H25" i="2"/>
  <c r="H26" i="2"/>
  <c r="H27" i="2"/>
  <c r="H29" i="2"/>
  <c r="H33" i="2"/>
  <c r="H38" i="2"/>
  <c r="H43" i="2"/>
  <c r="H44" i="2"/>
  <c r="H46" i="2"/>
  <c r="H47" i="2"/>
  <c r="H48" i="2"/>
  <c r="H49" i="2"/>
  <c r="H50" i="2"/>
  <c r="H52" i="2"/>
  <c r="H53" i="2"/>
  <c r="H54" i="2"/>
  <c r="H55" i="2"/>
  <c r="H56" i="2"/>
  <c r="H58" i="2"/>
  <c r="H59" i="2"/>
  <c r="H60" i="2"/>
  <c r="H61" i="2"/>
  <c r="H63" i="2"/>
  <c r="H64" i="2"/>
  <c r="H65" i="2"/>
  <c r="H66" i="2"/>
  <c r="H67" i="2"/>
  <c r="H68" i="2"/>
  <c r="H69" i="2"/>
  <c r="H71" i="2"/>
  <c r="H72" i="2"/>
  <c r="H73" i="2"/>
  <c r="H74" i="2"/>
  <c r="H79" i="2"/>
  <c r="H82" i="2"/>
  <c r="H87" i="2"/>
  <c r="H88" i="2"/>
  <c r="H89" i="2"/>
  <c r="H13" i="2"/>
  <c r="E55" i="2"/>
  <c r="E54" i="2"/>
  <c r="E49" i="2"/>
  <c r="E20" i="2"/>
  <c r="E18" i="2"/>
  <c r="E41" i="2" s="1"/>
  <c r="E32" i="2"/>
  <c r="E33" i="2"/>
  <c r="E34" i="2"/>
  <c r="E35" i="2"/>
  <c r="E69" i="2"/>
  <c r="E30" i="2"/>
  <c r="E31" i="2"/>
  <c r="E74" i="2"/>
  <c r="E28" i="2"/>
  <c r="E29" i="2"/>
  <c r="E73" i="2"/>
  <c r="E66" i="2"/>
  <c r="E67" i="2"/>
  <c r="E22" i="2"/>
  <c r="E79" i="2"/>
  <c r="E87" i="2"/>
  <c r="E89" i="2"/>
  <c r="E27" i="2"/>
  <c r="E25" i="2"/>
  <c r="E26" i="2"/>
  <c r="E24" i="2"/>
  <c r="E47" i="2"/>
  <c r="E50" i="2"/>
  <c r="E19" i="2"/>
  <c r="E56" i="2"/>
  <c r="E82" i="2"/>
  <c r="E23" i="2"/>
  <c r="E88" i="2"/>
  <c r="D77" i="2"/>
  <c r="C77" i="2"/>
  <c r="E72" i="2"/>
  <c r="E68" i="2"/>
  <c r="E65" i="2"/>
  <c r="E64" i="2"/>
  <c r="E61" i="2"/>
  <c r="E60" i="2"/>
  <c r="E59" i="2"/>
  <c r="E53" i="2"/>
  <c r="E48" i="2"/>
  <c r="E44" i="2"/>
  <c r="E77" i="2" s="1"/>
  <c r="D41" i="2"/>
  <c r="D85" i="2" s="1"/>
  <c r="D90" i="2" s="1"/>
  <c r="C41" i="2"/>
  <c r="C85" i="2"/>
  <c r="C90" i="2" s="1"/>
  <c r="E21" i="2"/>
  <c r="E13" i="2"/>
  <c r="E38" i="2"/>
  <c r="E85" i="2" l="1"/>
  <c r="E90" i="2" s="1"/>
  <c r="H77" i="2"/>
  <c r="H41" i="2"/>
  <c r="F85" i="2"/>
  <c r="F90" i="2" s="1"/>
  <c r="G85" i="2"/>
  <c r="G90" i="2" s="1"/>
  <c r="H85" i="2" l="1"/>
  <c r="H90" i="2" s="1"/>
</calcChain>
</file>

<file path=xl/sharedStrings.xml><?xml version="1.0" encoding="utf-8"?>
<sst xmlns="http://schemas.openxmlformats.org/spreadsheetml/2006/main" count="79" uniqueCount="77">
  <si>
    <t>szám</t>
  </si>
  <si>
    <t>Tartalék jogcíme</t>
  </si>
  <si>
    <t>Általános tartalék</t>
  </si>
  <si>
    <t xml:space="preserve">  Általános tartalék</t>
  </si>
  <si>
    <t>7101=7100</t>
  </si>
  <si>
    <t xml:space="preserve">  Központilag kezelt oktatási pályázatok és feladatok </t>
  </si>
  <si>
    <t xml:space="preserve">  Központilag kezelt sport pályázatok és feladatok </t>
  </si>
  <si>
    <t>ezer Ft</t>
  </si>
  <si>
    <t xml:space="preserve">   Központilag kezelt kerület-fejlesztési pályázatok és feladatok</t>
  </si>
  <si>
    <t xml:space="preserve">      Fiatal házasok első lakás megszerzéséhez nyújtott támogatás</t>
  </si>
  <si>
    <t xml:space="preserve">      Fiatal házasok első lakás megszerzéséhez visszatérítendő kölcsön</t>
  </si>
  <si>
    <t xml:space="preserve">      Lakásvásárláshoz és építéshez visszatérítendő kölcsön (helyi kölcsön)</t>
  </si>
  <si>
    <t xml:space="preserve">         előirányzata  összesen</t>
  </si>
  <si>
    <t xml:space="preserve">  Központilag kezelt ágazati feladatok </t>
  </si>
  <si>
    <t xml:space="preserve">  Központilag kezelt közművelődési pályázatok és feladatok</t>
  </si>
  <si>
    <t xml:space="preserve">  Központilag kezelt szociális és egészségügyi pályázatok és feladatok</t>
  </si>
  <si>
    <t xml:space="preserve">      Kerületi diákönkormányzat támogatása </t>
  </si>
  <si>
    <t xml:space="preserve">  Kerületi sportegyesületek támogatása (pályázat)</t>
  </si>
  <si>
    <t xml:space="preserve">  "Élen a tanulásban, Élen a sportban"</t>
  </si>
  <si>
    <t xml:space="preserve">      Növényesítési feladatok előirányzata</t>
  </si>
  <si>
    <t xml:space="preserve">      Társasházi felújítási pályázat (kölcsön)</t>
  </si>
  <si>
    <t xml:space="preserve">      Társasházi felújítási pályázat (támogatás)</t>
  </si>
  <si>
    <t>7401=7400</t>
  </si>
  <si>
    <t xml:space="preserve">        céltartalékok előirányzata összesen</t>
  </si>
  <si>
    <t xml:space="preserve">  Polgármesterre átruházott döntési  hatáskörű</t>
  </si>
  <si>
    <t xml:space="preserve">      Gázvezeték felújítási kölcsön</t>
  </si>
  <si>
    <t xml:space="preserve">         Pedagógus Nap dologi kiadásai</t>
  </si>
  <si>
    <t xml:space="preserve">         Pályázati önerő</t>
  </si>
  <si>
    <t>Céltartalék</t>
  </si>
  <si>
    <t>Erzsébetvárosi Kisebbségi Önkormányzatok működési előirányzatai</t>
  </si>
  <si>
    <t>Cím-</t>
  </si>
  <si>
    <t>7501=7500</t>
  </si>
  <si>
    <t>Önkormányzati biztonsági tartalék</t>
  </si>
  <si>
    <t xml:space="preserve">         Kulturális céltámogatás</t>
  </si>
  <si>
    <t xml:space="preserve">  Központilag kezelt pályázati önrész</t>
  </si>
  <si>
    <t>Pályázatok előirányzatai összesen</t>
  </si>
  <si>
    <t>Első Energia-beszerzési Önkormányzati Társulás előirányzatai</t>
  </si>
  <si>
    <t xml:space="preserve"> </t>
  </si>
  <si>
    <t xml:space="preserve">  Tárt kapus létesítmények</t>
  </si>
  <si>
    <t>Bizottságokra átruházott döntési hatáskörű céltartalékok</t>
  </si>
  <si>
    <r>
      <t xml:space="preserve">Tartalék előirányzatok mindösszesen </t>
    </r>
    <r>
      <rPr>
        <sz val="13"/>
        <rFont val="Times New Roman"/>
        <family val="1"/>
        <charset val="238"/>
      </rPr>
      <t>(7000+4100+6700+9000)</t>
    </r>
  </si>
  <si>
    <t>Működési
célra</t>
  </si>
  <si>
    <t>Felhalmozási
célra</t>
  </si>
  <si>
    <t>Tartalék előirányzat mindösszesen
(3+4)</t>
  </si>
  <si>
    <t xml:space="preserve">      Kémény felújítási pályázat (támogatás)</t>
  </si>
  <si>
    <t xml:space="preserve">      Kémény felújítási pályázat (kölcsön)</t>
  </si>
  <si>
    <t xml:space="preserve">   Központilag kezelt környezetvédelmi pályázatok és feladatok</t>
  </si>
  <si>
    <t xml:space="preserve">    IP telefon fejlesztése (Garay utca 5.)</t>
  </si>
  <si>
    <t xml:space="preserve">    Erzsébetvárosi Média Nonprofit Kft. eszközfejlesztése</t>
  </si>
  <si>
    <t xml:space="preserve">         Közoktatási Innovációs Keret</t>
  </si>
  <si>
    <t xml:space="preserve">      Környezetvédelmi célú tartalék</t>
  </si>
  <si>
    <r>
      <t xml:space="preserve">Tartalék előirányzat összesen </t>
    </r>
    <r>
      <rPr>
        <sz val="11"/>
        <rFont val="Times New Roman"/>
        <family val="1"/>
        <charset val="238"/>
      </rPr>
      <t>(7100 + 7200 + 7300 + 7400 + 7500)</t>
    </r>
  </si>
  <si>
    <t>Központilag kezelt  beruházási célú tartalék</t>
  </si>
  <si>
    <t>Módosított előirányzat</t>
  </si>
  <si>
    <t>Költségvetési szerveknél foglalkoztatottak 2011. évi kompenzációja</t>
  </si>
  <si>
    <t>Tartalék előirányzat mindösszesen
(9+10)</t>
  </si>
  <si>
    <t>Erzsébetvárosi Közterület-felügyelet részére térfigyelő hálózat, kamerák beszerzése</t>
  </si>
  <si>
    <t>Nevelési-oktatási intézmények átszervezése</t>
  </si>
  <si>
    <t>Erzsébetvárosi Közterület-felügyelet tartaléka</t>
  </si>
  <si>
    <t xml:space="preserve">      Kaputelefon korszerűsítési pályázat</t>
  </si>
  <si>
    <t xml:space="preserve">      Önkormányzati bérlakások felújítása</t>
  </si>
  <si>
    <t>Idegenforgalmi adóbevétel</t>
  </si>
  <si>
    <t>2011. évi népszámlálás</t>
  </si>
  <si>
    <t>Jelzőrendszeres házi segítségnyújtás</t>
  </si>
  <si>
    <t>Osztalék- és hozambevétel</t>
  </si>
  <si>
    <t>Budapest Főváros VII. Kerület Erzsébetváros Önkormányzata
2011. I-III. negyedévi költségvetési tartalék előirányzata</t>
  </si>
  <si>
    <t>2011. évi eredeti előirányzat</t>
  </si>
  <si>
    <t>Kisebbségek kulturális kerete</t>
  </si>
  <si>
    <t>Intézményi működés biztosítása</t>
  </si>
  <si>
    <t>Rendkívüli önkormányzati kiadások biztosítása</t>
  </si>
  <si>
    <t>Folyamatban lévő beruházások fedezetéhez igénybevett hitelek kamatkiadása</t>
  </si>
  <si>
    <t>Adósságszolgálat fedezete</t>
  </si>
  <si>
    <t xml:space="preserve">         Erzsébetvárosi Civil Szervezetek Kerete</t>
  </si>
  <si>
    <t xml:space="preserve">  Nyári táborok (pályázat)</t>
  </si>
  <si>
    <t>Balatonmáriafürdő üzemeltetési kiadásai</t>
  </si>
  <si>
    <t>Téli központi táborok</t>
  </si>
  <si>
    <t>Kerületi egyházak támogatása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</si>
</sst>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12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b/>
      <sz val="13"/>
      <name val="Times New Roman"/>
      <family val="1"/>
      <charset val="238"/>
    </font>
    <font>
      <sz val="13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100">
    <xf numFmtId="0" fontId="0" fillId="0" borderId="0" xfId="0"/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Continuous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Continuous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3" fontId="5" fillId="0" borderId="13" xfId="0" applyNumberFormat="1" applyFont="1" applyBorder="1" applyAlignment="1">
      <alignment horizontal="right"/>
    </xf>
    <xf numFmtId="3" fontId="5" fillId="0" borderId="14" xfId="0" applyNumberFormat="1" applyFont="1" applyBorder="1" applyAlignment="1">
      <alignment horizontal="right"/>
    </xf>
    <xf numFmtId="0" fontId="6" fillId="0" borderId="15" xfId="0" applyFont="1" applyBorder="1" applyAlignment="1">
      <alignment horizontal="center"/>
    </xf>
    <xf numFmtId="0" fontId="6" fillId="0" borderId="15" xfId="0" applyFont="1" applyBorder="1" applyAlignment="1">
      <alignment horizontal="left"/>
    </xf>
    <xf numFmtId="3" fontId="6" fillId="0" borderId="16" xfId="0" applyNumberFormat="1" applyFont="1" applyBorder="1" applyAlignment="1">
      <alignment horizontal="right"/>
    </xf>
    <xf numFmtId="3" fontId="6" fillId="0" borderId="17" xfId="0" applyNumberFormat="1" applyFont="1" applyBorder="1" applyAlignment="1">
      <alignment horizontal="right"/>
    </xf>
    <xf numFmtId="0" fontId="6" fillId="0" borderId="18" xfId="0" applyFont="1" applyBorder="1"/>
    <xf numFmtId="3" fontId="6" fillId="0" borderId="13" xfId="0" applyNumberFormat="1" applyFont="1" applyBorder="1" applyAlignment="1">
      <alignment horizontal="right"/>
    </xf>
    <xf numFmtId="3" fontId="6" fillId="0" borderId="14" xfId="0" applyNumberFormat="1" applyFont="1" applyBorder="1" applyAlignment="1">
      <alignment horizontal="right"/>
    </xf>
    <xf numFmtId="0" fontId="6" fillId="0" borderId="0" xfId="0" applyFont="1"/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horizontal="left" indent="1"/>
    </xf>
    <xf numFmtId="0" fontId="5" fillId="0" borderId="12" xfId="0" applyFont="1" applyBorder="1"/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left"/>
    </xf>
    <xf numFmtId="3" fontId="6" fillId="0" borderId="21" xfId="0" applyNumberFormat="1" applyFont="1" applyBorder="1" applyAlignment="1">
      <alignment horizontal="right"/>
    </xf>
    <xf numFmtId="3" fontId="6" fillId="0" borderId="22" xfId="0" applyNumberFormat="1" applyFont="1" applyBorder="1" applyAlignment="1">
      <alignment horizontal="right"/>
    </xf>
    <xf numFmtId="0" fontId="5" fillId="0" borderId="23" xfId="0" applyFont="1" applyBorder="1"/>
    <xf numFmtId="0" fontId="5" fillId="0" borderId="15" xfId="0" applyFont="1" applyBorder="1" applyAlignment="1">
      <alignment horizontal="center"/>
    </xf>
    <xf numFmtId="0" fontId="5" fillId="0" borderId="18" xfId="0" applyFont="1" applyBorder="1"/>
    <xf numFmtId="3" fontId="6" fillId="0" borderId="24" xfId="0" applyNumberFormat="1" applyFont="1" applyBorder="1" applyAlignment="1">
      <alignment horizontal="right"/>
    </xf>
    <xf numFmtId="3" fontId="6" fillId="0" borderId="11" xfId="0" applyNumberFormat="1" applyFont="1" applyBorder="1" applyAlignment="1">
      <alignment horizontal="right"/>
    </xf>
    <xf numFmtId="0" fontId="5" fillId="0" borderId="15" xfId="0" applyFont="1" applyBorder="1"/>
    <xf numFmtId="0" fontId="6" fillId="0" borderId="15" xfId="0" applyFont="1" applyBorder="1"/>
    <xf numFmtId="0" fontId="6" fillId="0" borderId="25" xfId="0" applyFont="1" applyBorder="1" applyAlignment="1">
      <alignment horizontal="center"/>
    </xf>
    <xf numFmtId="0" fontId="6" fillId="0" borderId="4" xfId="0" applyFont="1" applyBorder="1"/>
    <xf numFmtId="3" fontId="6" fillId="0" borderId="26" xfId="0" applyNumberFormat="1" applyFont="1" applyBorder="1" applyAlignment="1">
      <alignment horizontal="right"/>
    </xf>
    <xf numFmtId="3" fontId="6" fillId="0" borderId="27" xfId="0" applyNumberFormat="1" applyFont="1" applyBorder="1" applyAlignment="1">
      <alignment horizontal="right"/>
    </xf>
    <xf numFmtId="3" fontId="6" fillId="0" borderId="28" xfId="0" applyNumberFormat="1" applyFont="1" applyBorder="1" applyAlignment="1">
      <alignment horizontal="right"/>
    </xf>
    <xf numFmtId="0" fontId="6" fillId="0" borderId="6" xfId="0" applyFont="1" applyBorder="1"/>
    <xf numFmtId="3" fontId="6" fillId="0" borderId="29" xfId="0" applyNumberFormat="1" applyFont="1" applyBorder="1" applyAlignment="1">
      <alignment horizontal="right"/>
    </xf>
    <xf numFmtId="0" fontId="6" fillId="0" borderId="9" xfId="0" applyFont="1" applyBorder="1" applyAlignment="1">
      <alignment horizontal="center"/>
    </xf>
    <xf numFmtId="0" fontId="6" fillId="0" borderId="30" xfId="0" applyFont="1" applyBorder="1"/>
    <xf numFmtId="3" fontId="6" fillId="0" borderId="31" xfId="0" applyNumberFormat="1" applyFont="1" applyBorder="1" applyAlignment="1">
      <alignment horizontal="right"/>
    </xf>
    <xf numFmtId="0" fontId="7" fillId="0" borderId="0" xfId="0" applyFont="1"/>
    <xf numFmtId="0" fontId="6" fillId="0" borderId="12" xfId="0" applyFont="1" applyBorder="1"/>
    <xf numFmtId="0" fontId="6" fillId="0" borderId="20" xfId="0" applyFont="1" applyBorder="1" applyAlignment="1">
      <alignment horizontal="center"/>
    </xf>
    <xf numFmtId="0" fontId="6" fillId="0" borderId="9" xfId="0" applyFont="1" applyBorder="1" applyAlignment="1">
      <alignment horizontal="left"/>
    </xf>
    <xf numFmtId="0" fontId="6" fillId="0" borderId="32" xfId="0" applyFont="1" applyBorder="1" applyAlignment="1">
      <alignment horizontal="center"/>
    </xf>
    <xf numFmtId="0" fontId="6" fillId="0" borderId="32" xfId="0" applyFont="1" applyBorder="1"/>
    <xf numFmtId="3" fontId="6" fillId="0" borderId="33" xfId="0" applyNumberFormat="1" applyFont="1" applyBorder="1" applyAlignment="1">
      <alignment horizontal="right"/>
    </xf>
    <xf numFmtId="3" fontId="6" fillId="0" borderId="34" xfId="0" applyNumberFormat="1" applyFont="1" applyBorder="1" applyAlignment="1">
      <alignment horizontal="right"/>
    </xf>
    <xf numFmtId="3" fontId="5" fillId="0" borderId="33" xfId="0" applyNumberFormat="1" applyFont="1" applyBorder="1" applyAlignment="1">
      <alignment horizontal="right"/>
    </xf>
    <xf numFmtId="3" fontId="5" fillId="0" borderId="35" xfId="0" applyNumberFormat="1" applyFont="1" applyBorder="1" applyAlignment="1">
      <alignment horizontal="right"/>
    </xf>
    <xf numFmtId="0" fontId="6" fillId="0" borderId="12" xfId="0" applyFont="1" applyBorder="1" applyAlignment="1">
      <alignment horizontal="left"/>
    </xf>
    <xf numFmtId="0" fontId="6" fillId="0" borderId="0" xfId="0" applyFont="1" applyBorder="1"/>
    <xf numFmtId="3" fontId="5" fillId="0" borderId="24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5" fillId="0" borderId="9" xfId="0" applyFont="1" applyBorder="1" applyAlignment="1">
      <alignment horizontal="left"/>
    </xf>
    <xf numFmtId="0" fontId="6" fillId="0" borderId="36" xfId="0" applyFont="1" applyBorder="1"/>
    <xf numFmtId="3" fontId="5" fillId="0" borderId="31" xfId="0" applyNumberFormat="1" applyFont="1" applyBorder="1" applyAlignment="1">
      <alignment horizontal="right"/>
    </xf>
    <xf numFmtId="0" fontId="10" fillId="0" borderId="15" xfId="0" applyFont="1" applyBorder="1"/>
    <xf numFmtId="0" fontId="5" fillId="0" borderId="0" xfId="0" applyFont="1" applyAlignment="1">
      <alignment horizontal="right"/>
    </xf>
    <xf numFmtId="0" fontId="6" fillId="0" borderId="0" xfId="0" applyFont="1" applyAlignment="1"/>
    <xf numFmtId="0" fontId="6" fillId="0" borderId="20" xfId="0" applyFont="1" applyBorder="1"/>
    <xf numFmtId="0" fontId="8" fillId="0" borderId="32" xfId="0" applyFont="1" applyBorder="1" applyAlignment="1">
      <alignment horizontal="center" vertical="center"/>
    </xf>
    <xf numFmtId="0" fontId="8" fillId="0" borderId="32" xfId="0" applyFont="1" applyBorder="1" applyAlignment="1">
      <alignment vertical="center"/>
    </xf>
    <xf numFmtId="3" fontId="8" fillId="0" borderId="33" xfId="0" applyNumberFormat="1" applyFont="1" applyBorder="1" applyAlignment="1">
      <alignment horizontal="right" vertical="center"/>
    </xf>
    <xf numFmtId="3" fontId="8" fillId="0" borderId="34" xfId="0" applyNumberFormat="1" applyFont="1" applyBorder="1" applyAlignment="1">
      <alignment horizontal="right" vertical="center"/>
    </xf>
    <xf numFmtId="0" fontId="5" fillId="0" borderId="31" xfId="0" applyFont="1" applyBorder="1"/>
    <xf numFmtId="0" fontId="5" fillId="0" borderId="12" xfId="0" applyFont="1" applyBorder="1" applyAlignment="1">
      <alignment horizontal="left" indent="2"/>
    </xf>
    <xf numFmtId="0" fontId="5" fillId="0" borderId="12" xfId="0" applyFont="1" applyBorder="1" applyAlignment="1">
      <alignment horizontal="left" wrapText="1" indent="2"/>
    </xf>
    <xf numFmtId="3" fontId="11" fillId="0" borderId="13" xfId="0" applyNumberFormat="1" applyFont="1" applyBorder="1" applyAlignment="1">
      <alignment horizontal="right"/>
    </xf>
    <xf numFmtId="3" fontId="11" fillId="0" borderId="35" xfId="0" applyNumberFormat="1" applyFont="1" applyBorder="1" applyAlignment="1">
      <alignment horizontal="right"/>
    </xf>
    <xf numFmtId="3" fontId="10" fillId="0" borderId="13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0" fontId="6" fillId="0" borderId="0" xfId="0" applyFont="1" applyAlignment="1">
      <alignment horizontal="center" wrapText="1"/>
    </xf>
    <xf numFmtId="0" fontId="6" fillId="0" borderId="3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wrapText="1"/>
    </xf>
    <xf numFmtId="0" fontId="6" fillId="0" borderId="39" xfId="0" applyFont="1" applyBorder="1" applyAlignment="1">
      <alignment horizontal="center" wrapText="1"/>
    </xf>
    <xf numFmtId="0" fontId="6" fillId="0" borderId="40" xfId="0" applyFont="1" applyBorder="1" applyAlignment="1">
      <alignment horizontal="center" wrapText="1"/>
    </xf>
    <xf numFmtId="3" fontId="6" fillId="0" borderId="38" xfId="0" applyNumberFormat="1" applyFont="1" applyBorder="1" applyAlignment="1">
      <alignment horizontal="right"/>
    </xf>
    <xf numFmtId="3" fontId="6" fillId="0" borderId="40" xfId="0" applyNumberFormat="1" applyFont="1" applyBorder="1" applyAlignment="1">
      <alignment horizontal="right"/>
    </xf>
    <xf numFmtId="3" fontId="6" fillId="0" borderId="39" xfId="0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3" fontId="6" fillId="0" borderId="42" xfId="0" applyNumberFormat="1" applyFont="1" applyBorder="1" applyAlignment="1">
      <alignment horizontal="right"/>
    </xf>
    <xf numFmtId="3" fontId="6" fillId="0" borderId="43" xfId="0" applyNumberFormat="1" applyFont="1" applyBorder="1" applyAlignment="1">
      <alignment horizontal="right"/>
    </xf>
    <xf numFmtId="3" fontId="8" fillId="0" borderId="43" xfId="0" applyNumberFormat="1" applyFont="1" applyBorder="1" applyAlignment="1">
      <alignment horizontal="right" vertic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tabSelected="1" view="pageBreakPreview" zoomScale="80" zoomScaleNormal="100" zoomScaleSheetLayoutView="80" workbookViewId="0">
      <pane xSplit="2" ySplit="9" topLeftCell="D49" activePane="bottomRight" state="frozen"/>
      <selection pane="topRight" activeCell="C1" sqref="C1"/>
      <selection pane="bottomLeft" activeCell="A10" sqref="A10"/>
      <selection pane="bottomRight" activeCell="F83" sqref="F83"/>
    </sheetView>
  </sheetViews>
  <sheetFormatPr defaultRowHeight="14.25" x14ac:dyDescent="0.2"/>
  <cols>
    <col min="1" max="1" width="12" style="51" customWidth="1"/>
    <col min="2" max="2" width="71.85546875" style="51" customWidth="1"/>
    <col min="3" max="3" width="13.85546875" style="51" customWidth="1"/>
    <col min="4" max="5" width="15.7109375" style="51" customWidth="1"/>
    <col min="6" max="6" width="13.85546875" style="51" customWidth="1"/>
    <col min="7" max="8" width="15.7109375" style="51" customWidth="1"/>
    <col min="9" max="16384" width="9.140625" style="51"/>
  </cols>
  <sheetData>
    <row r="1" spans="1:8" ht="15" x14ac:dyDescent="0.25">
      <c r="B1" s="69"/>
    </row>
    <row r="2" spans="1:8" s="1" customFormat="1" ht="28.5" customHeight="1" x14ac:dyDescent="0.25">
      <c r="A2" s="83" t="s">
        <v>65</v>
      </c>
      <c r="B2" s="83"/>
      <c r="C2" s="83"/>
      <c r="D2" s="83"/>
      <c r="E2" s="83"/>
      <c r="F2" s="83"/>
      <c r="G2" s="83"/>
      <c r="H2" s="83"/>
    </row>
    <row r="3" spans="1:8" s="1" customFormat="1" ht="15" x14ac:dyDescent="0.25">
      <c r="A3" s="70"/>
      <c r="B3" s="70"/>
    </row>
    <row r="4" spans="1:8" s="1" customFormat="1" ht="15.75" thickBot="1" x14ac:dyDescent="0.3">
      <c r="E4" s="3"/>
      <c r="H4" s="3" t="s">
        <v>7</v>
      </c>
    </row>
    <row r="5" spans="1:8" s="1" customFormat="1" ht="15" customHeight="1" x14ac:dyDescent="0.25">
      <c r="A5" s="4"/>
      <c r="B5" s="5"/>
      <c r="C5" s="84" t="s">
        <v>66</v>
      </c>
      <c r="D5" s="85"/>
      <c r="E5" s="86"/>
      <c r="F5" s="84" t="s">
        <v>53</v>
      </c>
      <c r="G5" s="85"/>
      <c r="H5" s="86"/>
    </row>
    <row r="6" spans="1:8" s="1" customFormat="1" ht="18" customHeight="1" x14ac:dyDescent="0.25">
      <c r="A6" s="6"/>
      <c r="B6" s="7"/>
      <c r="C6" s="87" t="s">
        <v>41</v>
      </c>
      <c r="D6" s="87" t="s">
        <v>42</v>
      </c>
      <c r="E6" s="90" t="s">
        <v>43</v>
      </c>
      <c r="F6" s="87" t="s">
        <v>41</v>
      </c>
      <c r="G6" s="87" t="s">
        <v>42</v>
      </c>
      <c r="H6" s="90" t="s">
        <v>55</v>
      </c>
    </row>
    <row r="7" spans="1:8" s="1" customFormat="1" ht="15.75" customHeight="1" x14ac:dyDescent="0.25">
      <c r="A7" s="8" t="s">
        <v>30</v>
      </c>
      <c r="B7" s="9" t="s">
        <v>1</v>
      </c>
      <c r="C7" s="88"/>
      <c r="D7" s="88"/>
      <c r="E7" s="91"/>
      <c r="F7" s="88"/>
      <c r="G7" s="88"/>
      <c r="H7" s="91"/>
    </row>
    <row r="8" spans="1:8" s="1" customFormat="1" ht="22.5" customHeight="1" x14ac:dyDescent="0.25">
      <c r="A8" s="10" t="s">
        <v>0</v>
      </c>
      <c r="B8" s="11"/>
      <c r="C8" s="89"/>
      <c r="D8" s="89"/>
      <c r="E8" s="92"/>
      <c r="F8" s="89"/>
      <c r="G8" s="89"/>
      <c r="H8" s="92"/>
    </row>
    <row r="9" spans="1:8" s="1" customFormat="1" ht="15.75" thickBot="1" x14ac:dyDescent="0.3">
      <c r="A9" s="12">
        <v>1</v>
      </c>
      <c r="B9" s="12">
        <v>2</v>
      </c>
      <c r="C9" s="13">
        <v>3</v>
      </c>
      <c r="D9" s="13">
        <v>4</v>
      </c>
      <c r="E9" s="14">
        <v>5</v>
      </c>
      <c r="F9" s="13">
        <v>9</v>
      </c>
      <c r="G9" s="13">
        <v>10</v>
      </c>
      <c r="H9" s="14">
        <v>11</v>
      </c>
    </row>
    <row r="10" spans="1:8" s="1" customFormat="1" ht="18" customHeight="1" x14ac:dyDescent="0.25">
      <c r="A10" s="15"/>
      <c r="B10" s="16"/>
      <c r="C10" s="17"/>
      <c r="D10" s="17"/>
      <c r="E10" s="18"/>
      <c r="F10" s="17"/>
      <c r="G10" s="17"/>
      <c r="H10" s="18"/>
    </row>
    <row r="11" spans="1:8" s="1" customFormat="1" ht="15" x14ac:dyDescent="0.25">
      <c r="A11" s="16">
        <v>7100</v>
      </c>
      <c r="B11" s="16" t="s">
        <v>2</v>
      </c>
      <c r="C11" s="17"/>
      <c r="D11" s="17"/>
      <c r="E11" s="18"/>
      <c r="F11" s="17"/>
      <c r="G11" s="17"/>
      <c r="H11" s="18"/>
    </row>
    <row r="12" spans="1:8" s="1" customFormat="1" ht="10.5" customHeight="1" x14ac:dyDescent="0.25">
      <c r="A12" s="15"/>
      <c r="B12" s="16"/>
      <c r="C12" s="17"/>
      <c r="D12" s="17"/>
      <c r="E12" s="18"/>
      <c r="F12" s="17"/>
      <c r="G12" s="17"/>
      <c r="H12" s="18"/>
    </row>
    <row r="13" spans="1:8" s="23" customFormat="1" x14ac:dyDescent="0.2">
      <c r="A13" s="19" t="s">
        <v>4</v>
      </c>
      <c r="B13" s="20" t="s">
        <v>3</v>
      </c>
      <c r="C13" s="21">
        <v>1000</v>
      </c>
      <c r="D13" s="21"/>
      <c r="E13" s="22">
        <f>SUM(C13:D13)</f>
        <v>1000</v>
      </c>
      <c r="F13" s="21">
        <v>1000</v>
      </c>
      <c r="G13" s="21"/>
      <c r="H13" s="22">
        <f>SUM(F13:G13)</f>
        <v>1000</v>
      </c>
    </row>
    <row r="14" spans="1:8" s="62" customFormat="1" x14ac:dyDescent="0.2">
      <c r="A14" s="16"/>
      <c r="B14" s="61"/>
      <c r="C14" s="24"/>
      <c r="D14" s="24"/>
      <c r="E14" s="25"/>
      <c r="F14" s="24"/>
      <c r="G14" s="24"/>
      <c r="H14" s="25"/>
    </row>
    <row r="15" spans="1:8" s="62" customFormat="1" x14ac:dyDescent="0.2">
      <c r="A15" s="16"/>
      <c r="B15" s="16" t="s">
        <v>28</v>
      </c>
      <c r="C15" s="24"/>
      <c r="D15" s="24"/>
      <c r="E15" s="25"/>
      <c r="F15" s="24"/>
      <c r="G15" s="24"/>
      <c r="H15" s="25"/>
    </row>
    <row r="16" spans="1:8" s="26" customFormat="1" ht="11.25" customHeight="1" x14ac:dyDescent="0.2">
      <c r="A16" s="16"/>
      <c r="B16" s="16"/>
      <c r="C16" s="24"/>
      <c r="D16" s="24"/>
      <c r="E16" s="25"/>
      <c r="F16" s="24"/>
      <c r="G16" s="24"/>
      <c r="H16" s="25"/>
    </row>
    <row r="17" spans="1:8" s="1" customFormat="1" ht="18.75" customHeight="1" x14ac:dyDescent="0.25">
      <c r="A17" s="15">
        <v>7201</v>
      </c>
      <c r="B17" s="27" t="s">
        <v>13</v>
      </c>
      <c r="C17" s="24"/>
      <c r="D17" s="24"/>
      <c r="E17" s="25"/>
      <c r="F17" s="24"/>
      <c r="G17" s="24"/>
      <c r="H17" s="25"/>
    </row>
    <row r="18" spans="1:8" s="1" customFormat="1" ht="17.25" customHeight="1" x14ac:dyDescent="0.25">
      <c r="A18" s="15"/>
      <c r="B18" s="77" t="s">
        <v>68</v>
      </c>
      <c r="C18" s="17">
        <v>24023</v>
      </c>
      <c r="D18" s="80"/>
      <c r="E18" s="25">
        <f>SUM(C18:D18)</f>
        <v>24023</v>
      </c>
      <c r="F18" s="17">
        <v>10349</v>
      </c>
      <c r="G18" s="60"/>
      <c r="H18" s="25">
        <f t="shared" ref="H18:H74" si="0">SUM(F18:G18)</f>
        <v>10349</v>
      </c>
    </row>
    <row r="19" spans="1:8" s="1" customFormat="1" ht="17.25" customHeight="1" x14ac:dyDescent="0.25">
      <c r="A19" s="15"/>
      <c r="B19" s="77" t="s">
        <v>69</v>
      </c>
      <c r="C19" s="17">
        <v>15786</v>
      </c>
      <c r="D19" s="60">
        <v>44284</v>
      </c>
      <c r="E19" s="25">
        <f>SUM(C19:D19)</f>
        <v>60070</v>
      </c>
      <c r="F19" s="17">
        <v>391</v>
      </c>
      <c r="G19" s="60"/>
      <c r="H19" s="25">
        <f t="shared" si="0"/>
        <v>391</v>
      </c>
    </row>
    <row r="20" spans="1:8" s="1" customFormat="1" ht="18.75" customHeight="1" x14ac:dyDescent="0.25">
      <c r="A20" s="15"/>
      <c r="B20" s="77" t="s">
        <v>67</v>
      </c>
      <c r="C20" s="17">
        <v>3500</v>
      </c>
      <c r="D20" s="82"/>
      <c r="E20" s="25">
        <f>SUM(C20:D20)</f>
        <v>3500</v>
      </c>
      <c r="F20" s="17">
        <v>0</v>
      </c>
      <c r="G20" s="82"/>
      <c r="H20" s="25">
        <f t="shared" si="0"/>
        <v>0</v>
      </c>
    </row>
    <row r="21" spans="1:8" s="2" customFormat="1" ht="15" x14ac:dyDescent="0.25">
      <c r="A21" s="15"/>
      <c r="B21" s="77" t="s">
        <v>70</v>
      </c>
      <c r="C21" s="79"/>
      <c r="D21" s="60">
        <v>53220</v>
      </c>
      <c r="E21" s="25">
        <f t="shared" ref="E21:E35" si="1">SUM(C21:D21)</f>
        <v>53220</v>
      </c>
      <c r="F21" s="17"/>
      <c r="G21" s="60">
        <v>51979</v>
      </c>
      <c r="H21" s="25">
        <f t="shared" si="0"/>
        <v>51979</v>
      </c>
    </row>
    <row r="22" spans="1:8" s="2" customFormat="1" ht="15" x14ac:dyDescent="0.25">
      <c r="A22" s="15"/>
      <c r="B22" s="77" t="s">
        <v>71</v>
      </c>
      <c r="C22" s="79"/>
      <c r="D22" s="60">
        <v>108254</v>
      </c>
      <c r="E22" s="25">
        <f t="shared" ref="E22:E27" si="2">SUM(C22:D22)</f>
        <v>108254</v>
      </c>
      <c r="F22" s="17"/>
      <c r="G22" s="60">
        <v>108254</v>
      </c>
      <c r="H22" s="25">
        <f t="shared" si="0"/>
        <v>108254</v>
      </c>
    </row>
    <row r="23" spans="1:8" s="2" customFormat="1" ht="15" x14ac:dyDescent="0.25">
      <c r="A23" s="15"/>
      <c r="B23" s="77" t="s">
        <v>76</v>
      </c>
      <c r="C23" s="79"/>
      <c r="D23" s="60">
        <v>40000</v>
      </c>
      <c r="E23" s="25">
        <f t="shared" si="2"/>
        <v>40000</v>
      </c>
      <c r="F23" s="17"/>
      <c r="G23" s="60">
        <v>4500</v>
      </c>
      <c r="H23" s="25">
        <f t="shared" si="0"/>
        <v>4500</v>
      </c>
    </row>
    <row r="24" spans="1:8" s="1" customFormat="1" ht="15" customHeight="1" x14ac:dyDescent="0.25">
      <c r="A24" s="15"/>
      <c r="B24" s="77" t="s">
        <v>75</v>
      </c>
      <c r="C24" s="17">
        <v>3500</v>
      </c>
      <c r="D24" s="80"/>
      <c r="E24" s="25">
        <f t="shared" si="2"/>
        <v>3500</v>
      </c>
      <c r="F24" s="17">
        <v>3500</v>
      </c>
      <c r="G24" s="60"/>
      <c r="H24" s="25">
        <f t="shared" si="0"/>
        <v>3500</v>
      </c>
    </row>
    <row r="25" spans="1:8" s="1" customFormat="1" ht="15" customHeight="1" x14ac:dyDescent="0.25">
      <c r="A25" s="15"/>
      <c r="B25" s="77" t="s">
        <v>74</v>
      </c>
      <c r="C25" s="17">
        <v>8000</v>
      </c>
      <c r="D25" s="80"/>
      <c r="E25" s="25">
        <f t="shared" si="2"/>
        <v>8000</v>
      </c>
      <c r="F25" s="17">
        <v>8000</v>
      </c>
      <c r="G25" s="60"/>
      <c r="H25" s="25">
        <f t="shared" si="0"/>
        <v>8000</v>
      </c>
    </row>
    <row r="26" spans="1:8" s="1" customFormat="1" ht="15" customHeight="1" x14ac:dyDescent="0.25">
      <c r="A26" s="15"/>
      <c r="B26" s="28" t="s">
        <v>47</v>
      </c>
      <c r="C26" s="79"/>
      <c r="D26" s="60">
        <v>5000</v>
      </c>
      <c r="E26" s="25">
        <f t="shared" si="2"/>
        <v>5000</v>
      </c>
      <c r="F26" s="17"/>
      <c r="G26" s="60">
        <v>5000</v>
      </c>
      <c r="H26" s="25">
        <f t="shared" si="0"/>
        <v>5000</v>
      </c>
    </row>
    <row r="27" spans="1:8" s="1" customFormat="1" ht="15" customHeight="1" x14ac:dyDescent="0.25">
      <c r="A27" s="15"/>
      <c r="B27" s="28" t="s">
        <v>48</v>
      </c>
      <c r="C27" s="79"/>
      <c r="D27" s="60">
        <v>40000</v>
      </c>
      <c r="E27" s="25">
        <f t="shared" si="2"/>
        <v>40000</v>
      </c>
      <c r="F27" s="17"/>
      <c r="G27" s="60">
        <v>0</v>
      </c>
      <c r="H27" s="25">
        <f t="shared" si="0"/>
        <v>0</v>
      </c>
    </row>
    <row r="28" spans="1:8" s="1" customFormat="1" ht="15" customHeight="1" x14ac:dyDescent="0.25">
      <c r="A28" s="15"/>
      <c r="B28" s="77" t="s">
        <v>54</v>
      </c>
      <c r="C28" s="79"/>
      <c r="D28" s="80"/>
      <c r="E28" s="25">
        <f t="shared" si="1"/>
        <v>0</v>
      </c>
      <c r="F28" s="17">
        <v>11518</v>
      </c>
      <c r="G28" s="60"/>
      <c r="H28" s="25">
        <f t="shared" si="0"/>
        <v>11518</v>
      </c>
    </row>
    <row r="29" spans="1:8" s="1" customFormat="1" ht="30" x14ac:dyDescent="0.25">
      <c r="A29" s="15"/>
      <c r="B29" s="78" t="s">
        <v>56</v>
      </c>
      <c r="C29" s="79"/>
      <c r="D29" s="80"/>
      <c r="E29" s="25">
        <f t="shared" si="1"/>
        <v>0</v>
      </c>
      <c r="F29" s="17"/>
      <c r="G29" s="17">
        <v>19150</v>
      </c>
      <c r="H29" s="25">
        <f t="shared" si="0"/>
        <v>19150</v>
      </c>
    </row>
    <row r="30" spans="1:8" s="1" customFormat="1" ht="15" x14ac:dyDescent="0.25">
      <c r="A30" s="15"/>
      <c r="B30" s="78" t="s">
        <v>57</v>
      </c>
      <c r="C30" s="79"/>
      <c r="D30" s="80"/>
      <c r="E30" s="25">
        <f t="shared" si="1"/>
        <v>0</v>
      </c>
      <c r="F30" s="17">
        <v>0</v>
      </c>
      <c r="G30" s="60"/>
      <c r="H30" s="25">
        <f t="shared" si="0"/>
        <v>0</v>
      </c>
    </row>
    <row r="31" spans="1:8" s="1" customFormat="1" ht="15" x14ac:dyDescent="0.25">
      <c r="A31" s="15"/>
      <c r="B31" s="78" t="s">
        <v>58</v>
      </c>
      <c r="C31" s="79"/>
      <c r="D31" s="80"/>
      <c r="E31" s="25">
        <f t="shared" si="1"/>
        <v>0</v>
      </c>
      <c r="F31" s="17">
        <v>2878</v>
      </c>
      <c r="G31" s="60"/>
      <c r="H31" s="25">
        <f t="shared" si="0"/>
        <v>2878</v>
      </c>
    </row>
    <row r="32" spans="1:8" s="1" customFormat="1" ht="15" x14ac:dyDescent="0.25">
      <c r="A32" s="15"/>
      <c r="B32" s="78" t="s">
        <v>61</v>
      </c>
      <c r="C32" s="79"/>
      <c r="D32" s="80"/>
      <c r="E32" s="25">
        <f t="shared" si="1"/>
        <v>0</v>
      </c>
      <c r="F32" s="17">
        <v>138</v>
      </c>
      <c r="G32" s="60"/>
      <c r="H32" s="25">
        <f t="shared" si="0"/>
        <v>138</v>
      </c>
    </row>
    <row r="33" spans="1:8" s="1" customFormat="1" ht="15" x14ac:dyDescent="0.25">
      <c r="A33" s="15"/>
      <c r="B33" s="78" t="s">
        <v>62</v>
      </c>
      <c r="C33" s="79"/>
      <c r="D33" s="80"/>
      <c r="E33" s="25">
        <f t="shared" si="1"/>
        <v>0</v>
      </c>
      <c r="F33" s="17">
        <v>0</v>
      </c>
      <c r="G33" s="60"/>
      <c r="H33" s="25">
        <f t="shared" si="0"/>
        <v>0</v>
      </c>
    </row>
    <row r="34" spans="1:8" s="1" customFormat="1" ht="15" x14ac:dyDescent="0.25">
      <c r="A34" s="15"/>
      <c r="B34" s="78" t="s">
        <v>63</v>
      </c>
      <c r="C34" s="79"/>
      <c r="D34" s="80"/>
      <c r="E34" s="25">
        <f t="shared" si="1"/>
        <v>0</v>
      </c>
      <c r="F34" s="17">
        <v>2250</v>
      </c>
      <c r="G34" s="17"/>
      <c r="H34" s="25">
        <f t="shared" si="0"/>
        <v>2250</v>
      </c>
    </row>
    <row r="35" spans="1:8" s="1" customFormat="1" ht="15" x14ac:dyDescent="0.25">
      <c r="A35" s="15"/>
      <c r="B35" s="78" t="s">
        <v>64</v>
      </c>
      <c r="C35" s="17"/>
      <c r="D35" s="80"/>
      <c r="E35" s="25">
        <f t="shared" si="1"/>
        <v>0</v>
      </c>
      <c r="F35" s="17"/>
      <c r="G35" s="17">
        <v>382</v>
      </c>
      <c r="H35" s="25">
        <f t="shared" si="0"/>
        <v>382</v>
      </c>
    </row>
    <row r="36" spans="1:8" s="1" customFormat="1" ht="15" customHeight="1" x14ac:dyDescent="0.25">
      <c r="A36" s="15"/>
      <c r="B36" s="28"/>
      <c r="C36" s="17"/>
      <c r="D36" s="80"/>
      <c r="E36" s="25"/>
      <c r="F36" s="17"/>
      <c r="G36" s="60"/>
      <c r="H36" s="25"/>
    </row>
    <row r="37" spans="1:8" s="1" customFormat="1" ht="15" x14ac:dyDescent="0.25">
      <c r="A37" s="15">
        <v>7203</v>
      </c>
      <c r="B37" s="27" t="s">
        <v>34</v>
      </c>
      <c r="C37" s="24"/>
      <c r="D37" s="81"/>
      <c r="E37" s="25"/>
      <c r="F37" s="24"/>
      <c r="G37" s="24"/>
      <c r="H37" s="25"/>
    </row>
    <row r="38" spans="1:8" s="1" customFormat="1" ht="15" x14ac:dyDescent="0.25">
      <c r="A38" s="15"/>
      <c r="B38" s="29" t="s">
        <v>27</v>
      </c>
      <c r="C38" s="17"/>
      <c r="D38" s="17">
        <v>50000</v>
      </c>
      <c r="E38" s="25">
        <f>SUM(C38:D38)</f>
        <v>50000</v>
      </c>
      <c r="F38" s="17"/>
      <c r="G38" s="17">
        <v>41691</v>
      </c>
      <c r="H38" s="25">
        <f t="shared" si="0"/>
        <v>41691</v>
      </c>
    </row>
    <row r="39" spans="1:8" s="1" customFormat="1" ht="17.25" customHeight="1" x14ac:dyDescent="0.25">
      <c r="A39" s="15"/>
      <c r="B39" s="27"/>
      <c r="C39" s="21"/>
      <c r="D39" s="81"/>
      <c r="E39" s="25"/>
      <c r="F39" s="21"/>
      <c r="G39" s="24"/>
      <c r="H39" s="25"/>
    </row>
    <row r="40" spans="1:8" s="34" customFormat="1" ht="15" x14ac:dyDescent="0.25">
      <c r="A40" s="30">
        <v>7200</v>
      </c>
      <c r="B40" s="31" t="s">
        <v>24</v>
      </c>
      <c r="C40" s="32"/>
      <c r="D40" s="32"/>
      <c r="E40" s="33"/>
      <c r="F40" s="32"/>
      <c r="G40" s="32"/>
      <c r="H40" s="33"/>
    </row>
    <row r="41" spans="1:8" s="36" customFormat="1" ht="15.75" thickBot="1" x14ac:dyDescent="0.3">
      <c r="A41" s="12"/>
      <c r="B41" s="54" t="s">
        <v>23</v>
      </c>
      <c r="C41" s="37">
        <f>SUM(C16:C39)</f>
        <v>54809</v>
      </c>
      <c r="D41" s="37">
        <f>SUM(D16:D39)</f>
        <v>340758</v>
      </c>
      <c r="E41" s="38">
        <f>SUM(E17:E39)</f>
        <v>395567</v>
      </c>
      <c r="F41" s="37">
        <f>SUM(F14:F40)</f>
        <v>39024</v>
      </c>
      <c r="G41" s="37">
        <f>SUM(G14:G40)</f>
        <v>230956</v>
      </c>
      <c r="H41" s="37">
        <f t="shared" ref="H41" si="3">SUM(H14:H40)</f>
        <v>269980</v>
      </c>
    </row>
    <row r="42" spans="1:8" s="2" customFormat="1" ht="11.25" customHeight="1" x14ac:dyDescent="0.25">
      <c r="A42" s="15"/>
      <c r="B42" s="29"/>
      <c r="C42" s="24"/>
      <c r="D42" s="24"/>
      <c r="E42" s="25"/>
      <c r="F42" s="24"/>
      <c r="G42" s="24"/>
      <c r="H42" s="25"/>
    </row>
    <row r="43" spans="1:8" s="2" customFormat="1" ht="15" x14ac:dyDescent="0.25">
      <c r="A43" s="15">
        <v>7301</v>
      </c>
      <c r="B43" s="29" t="s">
        <v>5</v>
      </c>
      <c r="C43" s="24"/>
      <c r="D43" s="24"/>
      <c r="E43" s="25"/>
      <c r="F43" s="24"/>
      <c r="G43" s="24"/>
      <c r="H43" s="25">
        <f t="shared" si="0"/>
        <v>0</v>
      </c>
    </row>
    <row r="44" spans="1:8" s="2" customFormat="1" ht="15" x14ac:dyDescent="0.25">
      <c r="A44" s="15"/>
      <c r="B44" s="28" t="s">
        <v>16</v>
      </c>
      <c r="C44" s="17">
        <v>1000</v>
      </c>
      <c r="D44" s="24"/>
      <c r="E44" s="25">
        <f>SUM(C44:D44)</f>
        <v>1000</v>
      </c>
      <c r="F44" s="17">
        <v>1000</v>
      </c>
      <c r="G44" s="24"/>
      <c r="H44" s="25">
        <f t="shared" si="0"/>
        <v>1000</v>
      </c>
    </row>
    <row r="45" spans="1:8" s="2" customFormat="1" ht="15" x14ac:dyDescent="0.25">
      <c r="A45" s="15"/>
      <c r="B45" s="28"/>
      <c r="C45" s="17"/>
      <c r="D45" s="24"/>
      <c r="E45" s="25"/>
      <c r="F45" s="17"/>
      <c r="G45" s="24"/>
      <c r="H45" s="25"/>
    </row>
    <row r="46" spans="1:8" s="2" customFormat="1" ht="15" x14ac:dyDescent="0.25">
      <c r="A46" s="15">
        <v>7302</v>
      </c>
      <c r="B46" s="29" t="s">
        <v>14</v>
      </c>
      <c r="C46" s="17"/>
      <c r="D46" s="24"/>
      <c r="E46" s="25"/>
      <c r="F46" s="17"/>
      <c r="G46" s="24"/>
      <c r="H46" s="25">
        <f t="shared" si="0"/>
        <v>0</v>
      </c>
    </row>
    <row r="47" spans="1:8" s="2" customFormat="1" ht="15" x14ac:dyDescent="0.25">
      <c r="A47" s="15"/>
      <c r="B47" s="27" t="s">
        <v>33</v>
      </c>
      <c r="C47" s="17">
        <v>5000</v>
      </c>
      <c r="D47" s="24"/>
      <c r="E47" s="25">
        <f>SUM(C47:D47)</f>
        <v>5000</v>
      </c>
      <c r="F47" s="17">
        <v>3514</v>
      </c>
      <c r="G47" s="24"/>
      <c r="H47" s="25">
        <f t="shared" si="0"/>
        <v>3514</v>
      </c>
    </row>
    <row r="48" spans="1:8" s="2" customFormat="1" ht="15" x14ac:dyDescent="0.25">
      <c r="A48" s="15"/>
      <c r="B48" s="27" t="s">
        <v>49</v>
      </c>
      <c r="C48" s="17">
        <v>5000</v>
      </c>
      <c r="D48" s="24"/>
      <c r="E48" s="25">
        <f>SUM(C48:D48)</f>
        <v>5000</v>
      </c>
      <c r="F48" s="17">
        <v>3973</v>
      </c>
      <c r="G48" s="24"/>
      <c r="H48" s="25">
        <f t="shared" si="0"/>
        <v>3973</v>
      </c>
    </row>
    <row r="49" spans="1:8" s="2" customFormat="1" ht="15" x14ac:dyDescent="0.25">
      <c r="A49" s="15"/>
      <c r="B49" s="27" t="s">
        <v>72</v>
      </c>
      <c r="C49" s="17">
        <v>5000</v>
      </c>
      <c r="D49" s="24"/>
      <c r="E49" s="25">
        <f>SUM(C49:D49)</f>
        <v>5000</v>
      </c>
      <c r="F49" s="17">
        <v>0</v>
      </c>
      <c r="G49" s="24"/>
      <c r="H49" s="25">
        <f t="shared" si="0"/>
        <v>0</v>
      </c>
    </row>
    <row r="50" spans="1:8" s="2" customFormat="1" ht="15" x14ac:dyDescent="0.25">
      <c r="A50" s="15"/>
      <c r="B50" s="27" t="s">
        <v>26</v>
      </c>
      <c r="C50" s="17">
        <v>2000</v>
      </c>
      <c r="D50" s="24"/>
      <c r="E50" s="25">
        <f>SUM(C50:D50)</f>
        <v>2000</v>
      </c>
      <c r="F50" s="17">
        <v>2000</v>
      </c>
      <c r="G50" s="24"/>
      <c r="H50" s="25">
        <f t="shared" si="0"/>
        <v>2000</v>
      </c>
    </row>
    <row r="51" spans="1:8" s="76" customFormat="1" ht="15.75" thickBot="1" x14ac:dyDescent="0.3">
      <c r="A51" s="12"/>
      <c r="B51" s="65"/>
      <c r="C51" s="63"/>
      <c r="D51" s="37"/>
      <c r="E51" s="38"/>
      <c r="F51" s="63"/>
      <c r="G51" s="37"/>
      <c r="H51" s="38"/>
    </row>
    <row r="52" spans="1:8" s="1" customFormat="1" ht="15" x14ac:dyDescent="0.25">
      <c r="A52" s="15">
        <v>7303</v>
      </c>
      <c r="B52" s="29" t="s">
        <v>6</v>
      </c>
      <c r="C52" s="24"/>
      <c r="D52" s="24"/>
      <c r="E52" s="25"/>
      <c r="F52" s="24"/>
      <c r="G52" s="24"/>
      <c r="H52" s="25">
        <f t="shared" si="0"/>
        <v>0</v>
      </c>
    </row>
    <row r="53" spans="1:8" s="1" customFormat="1" ht="15" x14ac:dyDescent="0.25">
      <c r="A53" s="15"/>
      <c r="B53" s="28" t="s">
        <v>17</v>
      </c>
      <c r="C53" s="17">
        <v>4000</v>
      </c>
      <c r="D53" s="24"/>
      <c r="E53" s="25">
        <f>SUM(C53:D53)</f>
        <v>4000</v>
      </c>
      <c r="F53" s="17">
        <v>491</v>
      </c>
      <c r="G53" s="24"/>
      <c r="H53" s="25">
        <f t="shared" si="0"/>
        <v>491</v>
      </c>
    </row>
    <row r="54" spans="1:8" s="1" customFormat="1" ht="15" x14ac:dyDescent="0.25">
      <c r="A54" s="15"/>
      <c r="B54" s="28" t="s">
        <v>73</v>
      </c>
      <c r="C54" s="17">
        <v>4000</v>
      </c>
      <c r="D54" s="24"/>
      <c r="E54" s="25">
        <f>SUM(C54:D54)</f>
        <v>4000</v>
      </c>
      <c r="F54" s="17">
        <v>0</v>
      </c>
      <c r="G54" s="24"/>
      <c r="H54" s="25">
        <f t="shared" si="0"/>
        <v>0</v>
      </c>
    </row>
    <row r="55" spans="1:8" s="1" customFormat="1" ht="15" x14ac:dyDescent="0.25">
      <c r="A55" s="15"/>
      <c r="B55" s="28" t="s">
        <v>18</v>
      </c>
      <c r="C55" s="17">
        <v>1200</v>
      </c>
      <c r="D55" s="24"/>
      <c r="E55" s="25">
        <f>SUM(C55:D55)</f>
        <v>1200</v>
      </c>
      <c r="F55" s="17">
        <v>101</v>
      </c>
      <c r="G55" s="24"/>
      <c r="H55" s="25">
        <f t="shared" si="0"/>
        <v>101</v>
      </c>
    </row>
    <row r="56" spans="1:8" s="1" customFormat="1" ht="15" x14ac:dyDescent="0.25">
      <c r="A56" s="15"/>
      <c r="B56" s="28" t="s">
        <v>38</v>
      </c>
      <c r="C56" s="17">
        <v>3000</v>
      </c>
      <c r="D56" s="24"/>
      <c r="E56" s="25">
        <f>SUM(C56:D56)</f>
        <v>3000</v>
      </c>
      <c r="F56" s="17">
        <v>3000</v>
      </c>
      <c r="G56" s="24"/>
      <c r="H56" s="25">
        <f t="shared" si="0"/>
        <v>3000</v>
      </c>
    </row>
    <row r="57" spans="1:8" s="1" customFormat="1" ht="19.5" customHeight="1" x14ac:dyDescent="0.25">
      <c r="A57" s="15"/>
      <c r="B57" s="28"/>
      <c r="C57" s="17"/>
      <c r="D57" s="24"/>
      <c r="E57" s="25"/>
      <c r="F57" s="17"/>
      <c r="G57" s="24"/>
      <c r="H57" s="25"/>
    </row>
    <row r="58" spans="1:8" s="1" customFormat="1" ht="19.5" customHeight="1" x14ac:dyDescent="0.25">
      <c r="A58" s="15">
        <v>7304</v>
      </c>
      <c r="B58" s="29" t="s">
        <v>15</v>
      </c>
      <c r="C58" s="24"/>
      <c r="D58" s="24"/>
      <c r="E58" s="25"/>
      <c r="F58" s="24"/>
      <c r="G58" s="24"/>
      <c r="H58" s="25">
        <f t="shared" si="0"/>
        <v>0</v>
      </c>
    </row>
    <row r="59" spans="1:8" s="1" customFormat="1" ht="15" x14ac:dyDescent="0.25">
      <c r="A59" s="15"/>
      <c r="B59" s="29" t="s">
        <v>9</v>
      </c>
      <c r="C59" s="17"/>
      <c r="D59" s="17">
        <v>1000</v>
      </c>
      <c r="E59" s="25">
        <f>SUM(C59:D59)</f>
        <v>1000</v>
      </c>
      <c r="F59" s="17"/>
      <c r="G59" s="17">
        <v>1000</v>
      </c>
      <c r="H59" s="25">
        <f t="shared" si="0"/>
        <v>1000</v>
      </c>
    </row>
    <row r="60" spans="1:8" s="1" customFormat="1" ht="15" x14ac:dyDescent="0.25">
      <c r="A60" s="15"/>
      <c r="B60" s="29" t="s">
        <v>10</v>
      </c>
      <c r="C60" s="17"/>
      <c r="D60" s="17">
        <v>1000</v>
      </c>
      <c r="E60" s="25">
        <f>SUM(C60:D60)</f>
        <v>1000</v>
      </c>
      <c r="F60" s="17"/>
      <c r="G60" s="17">
        <v>1000</v>
      </c>
      <c r="H60" s="25">
        <f t="shared" si="0"/>
        <v>1000</v>
      </c>
    </row>
    <row r="61" spans="1:8" s="1" customFormat="1" ht="15" x14ac:dyDescent="0.25">
      <c r="A61" s="15"/>
      <c r="B61" s="29" t="s">
        <v>11</v>
      </c>
      <c r="C61" s="17"/>
      <c r="D61" s="17">
        <v>3000</v>
      </c>
      <c r="E61" s="25">
        <f>SUM(C61:D61)</f>
        <v>3000</v>
      </c>
      <c r="F61" s="17"/>
      <c r="G61" s="17">
        <v>3000</v>
      </c>
      <c r="H61" s="25">
        <f t="shared" si="0"/>
        <v>3000</v>
      </c>
    </row>
    <row r="62" spans="1:8" s="1" customFormat="1" ht="12" customHeight="1" x14ac:dyDescent="0.25">
      <c r="A62" s="15"/>
      <c r="B62" s="29"/>
      <c r="C62" s="17"/>
      <c r="D62" s="17"/>
      <c r="E62" s="25"/>
      <c r="F62" s="17"/>
      <c r="G62" s="17"/>
      <c r="H62" s="25"/>
    </row>
    <row r="63" spans="1:8" s="1" customFormat="1" ht="16.5" customHeight="1" x14ac:dyDescent="0.25">
      <c r="A63" s="15">
        <v>7305</v>
      </c>
      <c r="B63" s="29" t="s">
        <v>8</v>
      </c>
      <c r="C63" s="24"/>
      <c r="D63" s="24"/>
      <c r="E63" s="25"/>
      <c r="F63" s="24"/>
      <c r="G63" s="24"/>
      <c r="H63" s="25">
        <f t="shared" si="0"/>
        <v>0</v>
      </c>
    </row>
    <row r="64" spans="1:8" s="1" customFormat="1" ht="16.5" customHeight="1" x14ac:dyDescent="0.25">
      <c r="A64" s="15"/>
      <c r="B64" s="29" t="s">
        <v>21</v>
      </c>
      <c r="C64" s="24"/>
      <c r="D64" s="17">
        <v>20000</v>
      </c>
      <c r="E64" s="25">
        <f t="shared" ref="E64:E69" si="4">SUM(C64:D64)</f>
        <v>20000</v>
      </c>
      <c r="F64" s="24"/>
      <c r="G64" s="17">
        <v>21126</v>
      </c>
      <c r="H64" s="25">
        <f t="shared" si="0"/>
        <v>21126</v>
      </c>
    </row>
    <row r="65" spans="1:8" s="1" customFormat="1" ht="16.5" customHeight="1" x14ac:dyDescent="0.25">
      <c r="A65" s="15"/>
      <c r="B65" s="29" t="s">
        <v>20</v>
      </c>
      <c r="C65" s="24"/>
      <c r="D65" s="17">
        <v>40000</v>
      </c>
      <c r="E65" s="25">
        <f t="shared" si="4"/>
        <v>40000</v>
      </c>
      <c r="F65" s="24"/>
      <c r="G65" s="17">
        <v>42957</v>
      </c>
      <c r="H65" s="25">
        <f t="shared" si="0"/>
        <v>42957</v>
      </c>
    </row>
    <row r="66" spans="1:8" s="1" customFormat="1" ht="16.5" customHeight="1" x14ac:dyDescent="0.25">
      <c r="A66" s="15"/>
      <c r="B66" s="29" t="s">
        <v>44</v>
      </c>
      <c r="C66" s="24"/>
      <c r="D66" s="17">
        <v>20000</v>
      </c>
      <c r="E66" s="25">
        <f t="shared" si="4"/>
        <v>20000</v>
      </c>
      <c r="F66" s="24"/>
      <c r="G66" s="17">
        <v>16931</v>
      </c>
      <c r="H66" s="25">
        <f t="shared" si="0"/>
        <v>16931</v>
      </c>
    </row>
    <row r="67" spans="1:8" s="1" customFormat="1" ht="16.5" customHeight="1" x14ac:dyDescent="0.25">
      <c r="A67" s="15"/>
      <c r="B67" s="29" t="s">
        <v>45</v>
      </c>
      <c r="C67" s="24"/>
      <c r="D67" s="17">
        <v>20000</v>
      </c>
      <c r="E67" s="25">
        <f t="shared" si="4"/>
        <v>20000</v>
      </c>
      <c r="F67" s="24"/>
      <c r="G67" s="17">
        <v>16931</v>
      </c>
      <c r="H67" s="25">
        <f t="shared" si="0"/>
        <v>16931</v>
      </c>
    </row>
    <row r="68" spans="1:8" s="1" customFormat="1" ht="16.5" customHeight="1" x14ac:dyDescent="0.25">
      <c r="A68" s="15"/>
      <c r="B68" s="29" t="s">
        <v>25</v>
      </c>
      <c r="C68" s="24"/>
      <c r="D68" s="17">
        <v>20000</v>
      </c>
      <c r="E68" s="25">
        <f t="shared" si="4"/>
        <v>20000</v>
      </c>
      <c r="F68" s="24"/>
      <c r="G68" s="17">
        <v>10808</v>
      </c>
      <c r="H68" s="25">
        <f t="shared" si="0"/>
        <v>10808</v>
      </c>
    </row>
    <row r="69" spans="1:8" s="1" customFormat="1" ht="16.5" customHeight="1" x14ac:dyDescent="0.25">
      <c r="A69" s="15"/>
      <c r="B69" s="29" t="s">
        <v>60</v>
      </c>
      <c r="C69" s="24"/>
      <c r="D69" s="17"/>
      <c r="E69" s="25">
        <f t="shared" si="4"/>
        <v>0</v>
      </c>
      <c r="F69" s="24"/>
      <c r="G69" s="17">
        <v>80000</v>
      </c>
      <c r="H69" s="25">
        <f t="shared" si="0"/>
        <v>80000</v>
      </c>
    </row>
    <row r="70" spans="1:8" s="1" customFormat="1" ht="12" customHeight="1" x14ac:dyDescent="0.25">
      <c r="A70" s="15"/>
      <c r="B70" s="29"/>
      <c r="C70" s="24"/>
      <c r="D70" s="17"/>
      <c r="E70" s="25"/>
      <c r="F70" s="24"/>
      <c r="G70" s="17"/>
      <c r="H70" s="25"/>
    </row>
    <row r="71" spans="1:8" s="1" customFormat="1" ht="16.5" customHeight="1" x14ac:dyDescent="0.25">
      <c r="A71" s="15">
        <v>7306</v>
      </c>
      <c r="B71" s="29" t="s">
        <v>46</v>
      </c>
      <c r="C71" s="24"/>
      <c r="D71" s="17"/>
      <c r="E71" s="25"/>
      <c r="F71" s="24"/>
      <c r="G71" s="17"/>
      <c r="H71" s="25">
        <f t="shared" si="0"/>
        <v>0</v>
      </c>
    </row>
    <row r="72" spans="1:8" s="1" customFormat="1" ht="16.5" customHeight="1" x14ac:dyDescent="0.25">
      <c r="A72" s="15"/>
      <c r="B72" s="29" t="s">
        <v>19</v>
      </c>
      <c r="C72" s="17">
        <v>4000</v>
      </c>
      <c r="D72" s="17"/>
      <c r="E72" s="25">
        <f>SUM(C72:D72)</f>
        <v>4000</v>
      </c>
      <c r="F72" s="17">
        <v>2037</v>
      </c>
      <c r="G72" s="17"/>
      <c r="H72" s="25">
        <f t="shared" si="0"/>
        <v>2037</v>
      </c>
    </row>
    <row r="73" spans="1:8" s="1" customFormat="1" ht="16.5" customHeight="1" x14ac:dyDescent="0.25">
      <c r="A73" s="15"/>
      <c r="B73" s="29" t="s">
        <v>50</v>
      </c>
      <c r="C73" s="17">
        <v>12857</v>
      </c>
      <c r="D73" s="17"/>
      <c r="E73" s="25">
        <f>SUM(C73:D73)</f>
        <v>12857</v>
      </c>
      <c r="F73" s="17">
        <v>0</v>
      </c>
      <c r="G73" s="17"/>
      <c r="H73" s="25">
        <f t="shared" si="0"/>
        <v>0</v>
      </c>
    </row>
    <row r="74" spans="1:8" s="1" customFormat="1" ht="16.5" customHeight="1" x14ac:dyDescent="0.25">
      <c r="A74" s="15"/>
      <c r="B74" s="29" t="s">
        <v>59</v>
      </c>
      <c r="C74" s="17"/>
      <c r="D74" s="17">
        <v>0</v>
      </c>
      <c r="E74" s="25">
        <f>SUM(C74:D74)</f>
        <v>0</v>
      </c>
      <c r="F74" s="17"/>
      <c r="G74" s="17">
        <v>4009</v>
      </c>
      <c r="H74" s="25">
        <f t="shared" si="0"/>
        <v>4009</v>
      </c>
    </row>
    <row r="75" spans="1:8" s="1" customFormat="1" ht="12" customHeight="1" x14ac:dyDescent="0.25">
      <c r="A75" s="35"/>
      <c r="B75" s="39"/>
      <c r="C75" s="21"/>
      <c r="D75" s="21"/>
      <c r="E75" s="22"/>
      <c r="F75" s="21"/>
      <c r="G75" s="21"/>
      <c r="H75" s="22"/>
    </row>
    <row r="76" spans="1:8" s="2" customFormat="1" ht="18" customHeight="1" x14ac:dyDescent="0.25">
      <c r="A76" s="53">
        <v>7300</v>
      </c>
      <c r="B76" s="71" t="s">
        <v>39</v>
      </c>
      <c r="C76" s="32"/>
      <c r="D76" s="32"/>
      <c r="E76" s="33"/>
      <c r="F76" s="32"/>
      <c r="G76" s="32"/>
      <c r="H76" s="93"/>
    </row>
    <row r="77" spans="1:8" s="1" customFormat="1" ht="15" x14ac:dyDescent="0.25">
      <c r="A77" s="19"/>
      <c r="B77" s="40" t="s">
        <v>12</v>
      </c>
      <c r="C77" s="21">
        <f>SUM(C43:C57)+SUM(C59:C75)</f>
        <v>47057</v>
      </c>
      <c r="D77" s="21">
        <f>SUM(D43:D57)+SUM(D59:D75)</f>
        <v>125000</v>
      </c>
      <c r="E77" s="22">
        <f>SUM(E43:E57)+SUM(E59:E75)</f>
        <v>172057</v>
      </c>
      <c r="F77" s="21">
        <f>SUM(F42:F75)</f>
        <v>16116</v>
      </c>
      <c r="G77" s="21">
        <f t="shared" ref="G77:H77" si="5">SUM(G42:G75)</f>
        <v>197762</v>
      </c>
      <c r="H77" s="94">
        <f t="shared" si="5"/>
        <v>213878</v>
      </c>
    </row>
    <row r="78" spans="1:8" s="1" customFormat="1" ht="12" customHeight="1" x14ac:dyDescent="0.25">
      <c r="A78" s="16"/>
      <c r="B78" s="52"/>
      <c r="C78" s="32"/>
      <c r="D78" s="17"/>
      <c r="E78" s="25"/>
      <c r="F78" s="32"/>
      <c r="G78" s="17"/>
      <c r="H78" s="95"/>
    </row>
    <row r="79" spans="1:8" s="1" customFormat="1" ht="15" x14ac:dyDescent="0.25">
      <c r="A79" s="16" t="s">
        <v>22</v>
      </c>
      <c r="B79" s="52" t="s">
        <v>52</v>
      </c>
      <c r="C79" s="24"/>
      <c r="D79" s="17">
        <v>2876027</v>
      </c>
      <c r="E79" s="25">
        <f>SUM(C79:D79)</f>
        <v>2876027</v>
      </c>
      <c r="F79" s="24"/>
      <c r="G79" s="17">
        <v>2876027</v>
      </c>
      <c r="H79" s="95">
        <f t="shared" ref="H79:H89" si="6">SUM(F79:G79)</f>
        <v>2876027</v>
      </c>
    </row>
    <row r="80" spans="1:8" s="1" customFormat="1" ht="12" customHeight="1" x14ac:dyDescent="0.25">
      <c r="A80" s="19"/>
      <c r="B80" s="40" t="s">
        <v>37</v>
      </c>
      <c r="C80" s="21"/>
      <c r="D80" s="64"/>
      <c r="E80" s="22"/>
      <c r="F80" s="21"/>
      <c r="G80" s="64"/>
      <c r="H80" s="94"/>
    </row>
    <row r="81" spans="1:8" s="1" customFormat="1" ht="12" customHeight="1" x14ac:dyDescent="0.25">
      <c r="A81" s="16"/>
      <c r="B81" s="52"/>
      <c r="C81" s="24"/>
      <c r="D81" s="17"/>
      <c r="E81" s="25"/>
      <c r="F81" s="24"/>
      <c r="G81" s="17"/>
      <c r="H81" s="95"/>
    </row>
    <row r="82" spans="1:8" s="1" customFormat="1" ht="15" x14ac:dyDescent="0.25">
      <c r="A82" s="16" t="s">
        <v>31</v>
      </c>
      <c r="B82" s="52" t="s">
        <v>32</v>
      </c>
      <c r="C82" s="24"/>
      <c r="D82" s="17">
        <v>1006541</v>
      </c>
      <c r="E82" s="25">
        <f>SUM(C82:D82)</f>
        <v>1006541</v>
      </c>
      <c r="F82" s="24"/>
      <c r="G82" s="17">
        <v>1232290</v>
      </c>
      <c r="H82" s="95">
        <f t="shared" si="6"/>
        <v>1232290</v>
      </c>
    </row>
    <row r="83" spans="1:8" s="1" customFormat="1" ht="12" customHeight="1" thickBot="1" x14ac:dyDescent="0.3">
      <c r="A83" s="19"/>
      <c r="B83" s="68"/>
      <c r="C83" s="21"/>
      <c r="D83" s="64"/>
      <c r="E83" s="22"/>
      <c r="F83" s="21"/>
      <c r="G83" s="64"/>
      <c r="H83" s="94"/>
    </row>
    <row r="84" spans="1:8" s="1" customFormat="1" ht="10.5" customHeight="1" x14ac:dyDescent="0.25">
      <c r="A84" s="41"/>
      <c r="B84" s="42"/>
      <c r="C84" s="43"/>
      <c r="D84" s="44"/>
      <c r="E84" s="45"/>
      <c r="F84" s="43"/>
      <c r="G84" s="44"/>
      <c r="H84" s="96"/>
    </row>
    <row r="85" spans="1:8" s="1" customFormat="1" ht="15" x14ac:dyDescent="0.25">
      <c r="A85" s="16">
        <v>7000</v>
      </c>
      <c r="B85" s="46" t="s">
        <v>51</v>
      </c>
      <c r="C85" s="47">
        <f>C13+C41+C77+C79+C82</f>
        <v>102866</v>
      </c>
      <c r="D85" s="24">
        <f>D13+D41+D77+D79+D82</f>
        <v>4348326</v>
      </c>
      <c r="E85" s="25">
        <f>E13+E41+E77+E79+E82</f>
        <v>4451192</v>
      </c>
      <c r="F85" s="47">
        <f>SUM(F82,F79,F77,F41,F13)</f>
        <v>56140</v>
      </c>
      <c r="G85" s="47">
        <f>SUM(G82,G79,G77,G41,G13)</f>
        <v>4537035</v>
      </c>
      <c r="H85" s="95">
        <f>SUM(H82,H79,H77,H41,H13)</f>
        <v>4593175</v>
      </c>
    </row>
    <row r="86" spans="1:8" s="1" customFormat="1" ht="16.5" customHeight="1" thickBot="1" x14ac:dyDescent="0.3">
      <c r="A86" s="48"/>
      <c r="B86" s="49"/>
      <c r="C86" s="50"/>
      <c r="D86" s="37"/>
      <c r="E86" s="38"/>
      <c r="F86" s="50"/>
      <c r="G86" s="37"/>
      <c r="H86" s="97"/>
    </row>
    <row r="87" spans="1:8" s="1" customFormat="1" ht="21.75" customHeight="1" thickBot="1" x14ac:dyDescent="0.3">
      <c r="A87" s="48">
        <v>4100</v>
      </c>
      <c r="B87" s="66" t="s">
        <v>36</v>
      </c>
      <c r="C87" s="67">
        <v>5013</v>
      </c>
      <c r="D87" s="37"/>
      <c r="E87" s="58">
        <f>SUM(C87:D87)</f>
        <v>5013</v>
      </c>
      <c r="F87" s="67">
        <v>5013</v>
      </c>
      <c r="G87" s="37"/>
      <c r="H87" s="98">
        <f t="shared" si="6"/>
        <v>5013</v>
      </c>
    </row>
    <row r="88" spans="1:8" s="2" customFormat="1" ht="23.25" customHeight="1" thickBot="1" x14ac:dyDescent="0.3">
      <c r="A88" s="55">
        <v>6700</v>
      </c>
      <c r="B88" s="56" t="s">
        <v>29</v>
      </c>
      <c r="C88" s="59">
        <v>4390</v>
      </c>
      <c r="D88" s="57"/>
      <c r="E88" s="58">
        <f>SUM(C88:D88)</f>
        <v>4390</v>
      </c>
      <c r="F88" s="59">
        <v>1353</v>
      </c>
      <c r="G88" s="57"/>
      <c r="H88" s="98">
        <f t="shared" si="6"/>
        <v>1353</v>
      </c>
    </row>
    <row r="89" spans="1:8" s="2" customFormat="1" ht="23.25" customHeight="1" thickBot="1" x14ac:dyDescent="0.3">
      <c r="A89" s="55">
        <v>9000</v>
      </c>
      <c r="B89" s="56" t="s">
        <v>35</v>
      </c>
      <c r="C89" s="59">
        <v>524</v>
      </c>
      <c r="D89" s="57"/>
      <c r="E89" s="58">
        <f>SUM(C89:D89)</f>
        <v>524</v>
      </c>
      <c r="F89" s="59">
        <v>524</v>
      </c>
      <c r="G89" s="57"/>
      <c r="H89" s="98">
        <f t="shared" si="6"/>
        <v>524</v>
      </c>
    </row>
    <row r="90" spans="1:8" ht="32.25" customHeight="1" thickBot="1" x14ac:dyDescent="0.25">
      <c r="A90" s="72"/>
      <c r="B90" s="73" t="s">
        <v>40</v>
      </c>
      <c r="C90" s="74">
        <f>SUM(C85:C89)</f>
        <v>112793</v>
      </c>
      <c r="D90" s="74">
        <f>SUM(D85:D89)</f>
        <v>4348326</v>
      </c>
      <c r="E90" s="75">
        <f>SUM(E85:E89)</f>
        <v>4461119</v>
      </c>
      <c r="F90" s="74">
        <f>SUM(F85:F89)</f>
        <v>63030</v>
      </c>
      <c r="G90" s="74">
        <f t="shared" ref="G90:H90" si="7">SUM(G85:G89)</f>
        <v>4537035</v>
      </c>
      <c r="H90" s="99">
        <f t="shared" si="7"/>
        <v>4600065</v>
      </c>
    </row>
    <row r="91" spans="1:8" ht="8.25" customHeight="1" x14ac:dyDescent="0.2"/>
  </sheetData>
  <mergeCells count="9">
    <mergeCell ref="A2:H2"/>
    <mergeCell ref="F5:H5"/>
    <mergeCell ref="F6:F8"/>
    <mergeCell ref="G6:G8"/>
    <mergeCell ref="H6:H8"/>
    <mergeCell ref="C5:E5"/>
    <mergeCell ref="C6:C8"/>
    <mergeCell ref="D6:D8"/>
    <mergeCell ref="E6:E8"/>
  </mergeCells>
  <phoneticPr fontId="0" type="noConversion"/>
  <printOptions horizontalCentered="1" verticalCentered="1"/>
  <pageMargins left="0.51181102362204722" right="0.39370078740157483" top="0.55118110236220474" bottom="0.51181102362204722" header="0.74803149606299213" footer="0.51181102362204722"/>
  <pageSetup paperSize="9" scale="58" fitToHeight="2" orientation="landscape" horizontalDpi="300" verticalDpi="300" r:id="rId1"/>
  <headerFooter alignWithMargins="0">
    <oddHeader>&amp;R4. számú melléklet előterjesztéshez</oddHeader>
  </headerFooter>
  <rowBreaks count="1" manualBreakCount="1">
    <brk id="5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Bőcz Judit</cp:lastModifiedBy>
  <cp:lastPrinted>2011-11-25T09:58:25Z</cp:lastPrinted>
  <dcterms:created xsi:type="dcterms:W3CDTF">2000-02-06T06:27:57Z</dcterms:created>
  <dcterms:modified xsi:type="dcterms:W3CDTF">2011-12-08T08:34:45Z</dcterms:modified>
</cp:coreProperties>
</file>