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norm.kötött" sheetId="4" r:id="rId1"/>
  </sheets>
  <definedNames>
    <definedName name="_xlnm.Print_Area" localSheetId="0">norm.kötött!$A$1:$G$20</definedName>
  </definedNames>
  <calcPr calcId="125725"/>
</workbook>
</file>

<file path=xl/calcChain.xml><?xml version="1.0" encoding="utf-8"?>
<calcChain xmlns="http://schemas.openxmlformats.org/spreadsheetml/2006/main">
  <c r="E13" i="4"/>
  <c r="E12"/>
  <c r="C17"/>
  <c r="D17"/>
  <c r="E17" s="1"/>
  <c r="E16"/>
  <c r="D11"/>
  <c r="E11" s="1"/>
  <c r="D10"/>
  <c r="F10" s="1"/>
  <c r="D9"/>
  <c r="D14" s="1"/>
  <c r="F9"/>
  <c r="E10"/>
  <c r="C14"/>
  <c r="C18" s="1"/>
  <c r="E15"/>
  <c r="F15"/>
  <c r="F17" l="1"/>
  <c r="E9"/>
  <c r="D18"/>
  <c r="E14"/>
  <c r="F14"/>
  <c r="F11"/>
  <c r="E18" l="1"/>
  <c r="F18"/>
</calcChain>
</file>

<file path=xl/sharedStrings.xml><?xml version="1.0" encoding="utf-8"?>
<sst xmlns="http://schemas.openxmlformats.org/spreadsheetml/2006/main" count="30" uniqueCount="30">
  <si>
    <t>Normatív, kötött felhasználású támogatások összesen (I+II)</t>
  </si>
  <si>
    <t>II</t>
  </si>
  <si>
    <t>I</t>
  </si>
  <si>
    <t>összegben               (4-3)</t>
  </si>
  <si>
    <t>Támogatási jogcím megnevezése</t>
  </si>
  <si>
    <t>forintban</t>
  </si>
  <si>
    <t>6. számú melléklet</t>
  </si>
  <si>
    <t>* Nem tartalmazza az "Egyes jövedelempótló támogatások kiegészítése" jogcímen várható bevételt</t>
  </si>
  <si>
    <t>Budapest Főváros VII. Kerület Erzsébetváros Önkormányzata 2012. évi normatív, kötött felhasználású támogatások várható alakulása, illetve eltérése az előző évhez képest</t>
  </si>
  <si>
    <t>Normatív, kötött felhasználású támogatás           2011. évi eredeti előirányzata           (Ft)</t>
  </si>
  <si>
    <t>I.1</t>
  </si>
  <si>
    <t>I.2.</t>
  </si>
  <si>
    <t>I.3.</t>
  </si>
  <si>
    <t>II.2</t>
  </si>
  <si>
    <t>II.3</t>
  </si>
  <si>
    <t xml:space="preserve">  Pedagógiai szakszolgálat</t>
  </si>
  <si>
    <t xml:space="preserve">  Pedagógus továbbképzés támogatása</t>
  </si>
  <si>
    <t xml:space="preserve">  Szociális továbbképzés és szakvizsga támogatása</t>
  </si>
  <si>
    <t xml:space="preserve">  Ingyenes és kedvezményes intézményi étkeztetés</t>
  </si>
  <si>
    <t>I.4</t>
  </si>
  <si>
    <t xml:space="preserve">  Szociális juttatások, egyéb szolgáltatások</t>
  </si>
  <si>
    <t>I.5</t>
  </si>
  <si>
    <t xml:space="preserve">  Szakmai tanügyigazgatási informatikai feladatok támogatása</t>
  </si>
  <si>
    <r>
      <t xml:space="preserve">Sorszám              (a </t>
    </r>
    <r>
      <rPr>
        <sz val="12"/>
        <rFont val="Times New Roman"/>
        <family val="1"/>
        <charset val="238"/>
      </rPr>
      <t>2012. évi költségvetési törvényjavaslat 8. sz. melléklete alapján)</t>
    </r>
  </si>
  <si>
    <t>Normatív, kötött felhasználású támogatás                   2012. évi várható összege                       (a törvényjavaslat fajlagos összegeivel számítva)                       (Ft)</t>
  </si>
  <si>
    <t xml:space="preserve">  Támogatás egyes pedagóguspótlékok kiegészítéséhez</t>
  </si>
  <si>
    <t>Kiegészítő támogatás egyes közoktatási feladatokhoz összesen (I.1.+…+ I.5.)</t>
  </si>
  <si>
    <t>Egyes szociális feladatok támogatása összesen (II.2+II.3.) *</t>
  </si>
  <si>
    <t>Változás  2011-ről 2012-re</t>
  </si>
  <si>
    <t>%-ban (4/3)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</si>
</sst>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164" fontId="3" fillId="0" borderId="1" xfId="1" applyNumberFormat="1" applyFont="1" applyBorder="1"/>
    <xf numFmtId="3" fontId="3" fillId="0" borderId="2" xfId="1" applyNumberFormat="1" applyFont="1" applyBorder="1"/>
    <xf numFmtId="0" fontId="3" fillId="0" borderId="2" xfId="1" applyFont="1" applyBorder="1"/>
    <xf numFmtId="0" fontId="3" fillId="0" borderId="3" xfId="1" applyFont="1" applyBorder="1"/>
    <xf numFmtId="165" fontId="4" fillId="0" borderId="4" xfId="1" applyNumberFormat="1" applyFont="1" applyBorder="1"/>
    <xf numFmtId="3" fontId="4" fillId="0" borderId="5" xfId="1" applyNumberFormat="1" applyFont="1" applyBorder="1"/>
    <xf numFmtId="0" fontId="4" fillId="0" borderId="5" xfId="1" applyFont="1" applyBorder="1"/>
    <xf numFmtId="0" fontId="4" fillId="0" borderId="6" xfId="1" applyFont="1" applyBorder="1" applyAlignment="1">
      <alignment horizontal="center"/>
    </xf>
    <xf numFmtId="165" fontId="2" fillId="0" borderId="7" xfId="1" applyNumberFormat="1" applyFont="1" applyBorder="1"/>
    <xf numFmtId="3" fontId="2" fillId="0" borderId="8" xfId="1" applyNumberFormat="1" applyFont="1" applyBorder="1"/>
    <xf numFmtId="0" fontId="2" fillId="0" borderId="8" xfId="1" applyFont="1" applyBorder="1"/>
    <xf numFmtId="0" fontId="2" fillId="0" borderId="9" xfId="1" applyFont="1" applyBorder="1" applyAlignment="1">
      <alignment horizontal="center"/>
    </xf>
    <xf numFmtId="165" fontId="4" fillId="0" borderId="10" xfId="1" applyNumberFormat="1" applyFont="1" applyBorder="1"/>
    <xf numFmtId="3" fontId="4" fillId="0" borderId="11" xfId="1" applyNumberFormat="1" applyFont="1" applyBorder="1"/>
    <xf numFmtId="0" fontId="4" fillId="0" borderId="11" xfId="1" applyFont="1" applyBorder="1"/>
    <xf numFmtId="0" fontId="4" fillId="0" borderId="12" xfId="1" applyFont="1" applyBorder="1" applyAlignment="1">
      <alignment horizontal="center"/>
    </xf>
    <xf numFmtId="0" fontId="2" fillId="0" borderId="8" xfId="1" applyFont="1" applyBorder="1" applyAlignment="1">
      <alignment wrapText="1"/>
    </xf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 wrapText="1"/>
    </xf>
    <xf numFmtId="0" fontId="6" fillId="0" borderId="0" xfId="1" applyFont="1" applyAlignment="1">
      <alignment horizont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view="pageBreakPreview" zoomScale="75" zoomScaleNormal="75" workbookViewId="0">
      <selection activeCell="F7" sqref="F7"/>
    </sheetView>
  </sheetViews>
  <sheetFormatPr defaultRowHeight="12.75"/>
  <cols>
    <col min="1" max="1" width="15.28515625" style="1" customWidth="1"/>
    <col min="2" max="2" width="78.7109375" style="1" customWidth="1"/>
    <col min="3" max="3" width="18.28515625" style="1" customWidth="1"/>
    <col min="4" max="4" width="19.7109375" style="1" customWidth="1"/>
    <col min="5" max="5" width="17.85546875" style="1" customWidth="1"/>
    <col min="6" max="6" width="17.42578125" style="1" customWidth="1"/>
    <col min="7" max="16384" width="9.140625" style="1"/>
  </cols>
  <sheetData>
    <row r="1" spans="1:6" ht="15.75">
      <c r="E1" s="27" t="s">
        <v>6</v>
      </c>
      <c r="F1" s="27"/>
    </row>
    <row r="2" spans="1:6" ht="47.25" customHeight="1">
      <c r="A2" s="29" t="s">
        <v>8</v>
      </c>
      <c r="B2" s="29"/>
      <c r="C2" s="29"/>
      <c r="D2" s="29"/>
      <c r="E2" s="29"/>
      <c r="F2" s="29"/>
    </row>
    <row r="3" spans="1:6" ht="15.75">
      <c r="A3" s="26"/>
      <c r="B3" s="25"/>
      <c r="C3" s="25"/>
      <c r="D3" s="25"/>
      <c r="E3" s="25"/>
      <c r="F3" s="25"/>
    </row>
    <row r="4" spans="1:6" ht="15.75">
      <c r="A4" s="26"/>
      <c r="B4" s="25"/>
      <c r="C4" s="25"/>
      <c r="D4" s="25"/>
      <c r="E4" s="25"/>
      <c r="F4" s="25"/>
    </row>
    <row r="5" spans="1:6" ht="16.5" thickBot="1">
      <c r="A5" s="26"/>
      <c r="B5" s="25"/>
      <c r="C5" s="25"/>
      <c r="D5" s="25"/>
      <c r="E5" s="25"/>
      <c r="F5" s="24" t="s">
        <v>5</v>
      </c>
    </row>
    <row r="6" spans="1:6" ht="33.75" customHeight="1">
      <c r="A6" s="30" t="s">
        <v>23</v>
      </c>
      <c r="B6" s="32" t="s">
        <v>4</v>
      </c>
      <c r="C6" s="32" t="s">
        <v>9</v>
      </c>
      <c r="D6" s="32" t="s">
        <v>24</v>
      </c>
      <c r="E6" s="34" t="s">
        <v>28</v>
      </c>
      <c r="F6" s="35"/>
    </row>
    <row r="7" spans="1:6" ht="150.75" customHeight="1">
      <c r="A7" s="31"/>
      <c r="B7" s="33"/>
      <c r="C7" s="33"/>
      <c r="D7" s="33"/>
      <c r="E7" s="23" t="s">
        <v>3</v>
      </c>
      <c r="F7" s="22" t="s">
        <v>29</v>
      </c>
    </row>
    <row r="8" spans="1:6" ht="16.5" thickBot="1">
      <c r="A8" s="21">
        <v>1</v>
      </c>
      <c r="B8" s="20">
        <v>2</v>
      </c>
      <c r="C8" s="20">
        <v>3</v>
      </c>
      <c r="D8" s="20">
        <v>4</v>
      </c>
      <c r="E8" s="20">
        <v>5</v>
      </c>
      <c r="F8" s="19">
        <v>6</v>
      </c>
    </row>
    <row r="9" spans="1:6" ht="42.75" customHeight="1" thickTop="1">
      <c r="A9" s="13" t="s">
        <v>10</v>
      </c>
      <c r="B9" s="18" t="s">
        <v>15</v>
      </c>
      <c r="C9" s="11">
        <v>28800000</v>
      </c>
      <c r="D9" s="11">
        <f>19200000+9600000</f>
        <v>28800000</v>
      </c>
      <c r="E9" s="11">
        <f t="shared" ref="E9:E16" si="0">+D9-C9</f>
        <v>0</v>
      </c>
      <c r="F9" s="10">
        <f t="shared" ref="F9:F18" si="1">+D9/C9*100</f>
        <v>100</v>
      </c>
    </row>
    <row r="10" spans="1:6" ht="39" customHeight="1">
      <c r="A10" s="13" t="s">
        <v>11</v>
      </c>
      <c r="B10" s="18" t="s">
        <v>16</v>
      </c>
      <c r="C10" s="11">
        <v>4357500</v>
      </c>
      <c r="D10" s="11">
        <f>1659000+829500</f>
        <v>2488500</v>
      </c>
      <c r="E10" s="11">
        <f t="shared" si="0"/>
        <v>-1869000</v>
      </c>
      <c r="F10" s="10">
        <f t="shared" si="1"/>
        <v>57.108433734939759</v>
      </c>
    </row>
    <row r="11" spans="1:6" ht="39" customHeight="1">
      <c r="A11" s="13" t="s">
        <v>12</v>
      </c>
      <c r="B11" s="18" t="s">
        <v>25</v>
      </c>
      <c r="C11" s="11">
        <v>4134000</v>
      </c>
      <c r="D11" s="11">
        <f>1612000+806000+346667+173333</f>
        <v>2938000</v>
      </c>
      <c r="E11" s="11">
        <f t="shared" ref="E11:E13" si="2">+D11-C11</f>
        <v>-1196000</v>
      </c>
      <c r="F11" s="10">
        <f t="shared" ref="F11" si="3">+D11/C11*100</f>
        <v>71.069182389937097</v>
      </c>
    </row>
    <row r="12" spans="1:6" ht="39" customHeight="1">
      <c r="A12" s="13" t="s">
        <v>19</v>
      </c>
      <c r="B12" s="18" t="s">
        <v>20</v>
      </c>
      <c r="C12" s="11">
        <v>0</v>
      </c>
      <c r="D12" s="11">
        <v>39892000</v>
      </c>
      <c r="E12" s="11">
        <f t="shared" si="2"/>
        <v>39892000</v>
      </c>
      <c r="F12" s="10">
        <v>0</v>
      </c>
    </row>
    <row r="13" spans="1:6" ht="39" customHeight="1" thickBot="1">
      <c r="A13" s="13" t="s">
        <v>21</v>
      </c>
      <c r="B13" s="18" t="s">
        <v>22</v>
      </c>
      <c r="C13" s="11">
        <v>0</v>
      </c>
      <c r="D13" s="11">
        <v>3280084</v>
      </c>
      <c r="E13" s="11">
        <f t="shared" si="2"/>
        <v>3280084</v>
      </c>
      <c r="F13" s="10">
        <v>0</v>
      </c>
    </row>
    <row r="14" spans="1:6" ht="23.25" customHeight="1" thickBot="1">
      <c r="A14" s="17" t="s">
        <v>2</v>
      </c>
      <c r="B14" s="16" t="s">
        <v>26</v>
      </c>
      <c r="C14" s="15">
        <f>SUM(C9:C11)</f>
        <v>37291500</v>
      </c>
      <c r="D14" s="15">
        <f>SUM(D9:D13)</f>
        <v>77398584</v>
      </c>
      <c r="E14" s="15">
        <f t="shared" si="0"/>
        <v>40107084</v>
      </c>
      <c r="F14" s="14">
        <f t="shared" si="1"/>
        <v>207.55020312939948</v>
      </c>
    </row>
    <row r="15" spans="1:6" ht="23.25" customHeight="1">
      <c r="A15" s="13" t="s">
        <v>13</v>
      </c>
      <c r="B15" s="12" t="s">
        <v>17</v>
      </c>
      <c r="C15" s="11">
        <v>1118600</v>
      </c>
      <c r="D15" s="11">
        <v>175480</v>
      </c>
      <c r="E15" s="11">
        <f t="shared" si="0"/>
        <v>-943120</v>
      </c>
      <c r="F15" s="10">
        <f t="shared" si="1"/>
        <v>15.687466475952084</v>
      </c>
    </row>
    <row r="16" spans="1:6" ht="23.25" customHeight="1" thickBot="1">
      <c r="A16" s="13" t="s">
        <v>14</v>
      </c>
      <c r="B16" s="12" t="s">
        <v>18</v>
      </c>
      <c r="C16" s="11">
        <v>0</v>
      </c>
      <c r="D16" s="11">
        <v>1700000</v>
      </c>
      <c r="E16" s="11">
        <f t="shared" si="0"/>
        <v>1700000</v>
      </c>
      <c r="F16" s="10">
        <v>0</v>
      </c>
    </row>
    <row r="17" spans="1:6" ht="23.25" customHeight="1" thickBot="1">
      <c r="A17" s="9" t="s">
        <v>1</v>
      </c>
      <c r="B17" s="8" t="s">
        <v>27</v>
      </c>
      <c r="C17" s="7">
        <f>SUM(C15:C16)</f>
        <v>1118600</v>
      </c>
      <c r="D17" s="7">
        <f>SUM(D15:D16)</f>
        <v>1875480</v>
      </c>
      <c r="E17" s="7">
        <f>+D17-C17</f>
        <v>756880</v>
      </c>
      <c r="F17" s="6">
        <f t="shared" si="1"/>
        <v>167.66315036652958</v>
      </c>
    </row>
    <row r="18" spans="1:6" ht="34.5" customHeight="1" thickTop="1" thickBot="1">
      <c r="A18" s="5"/>
      <c r="B18" s="4" t="s">
        <v>0</v>
      </c>
      <c r="C18" s="3">
        <f>SUM(C14,C17)</f>
        <v>38410100</v>
      </c>
      <c r="D18" s="3">
        <f>SUM(D14,D17)</f>
        <v>79274064</v>
      </c>
      <c r="E18" s="3">
        <f>+D18-C18</f>
        <v>40863964</v>
      </c>
      <c r="F18" s="2">
        <f t="shared" si="1"/>
        <v>206.38859050093595</v>
      </c>
    </row>
    <row r="20" spans="1:6" ht="36" customHeight="1">
      <c r="A20" s="28" t="s">
        <v>7</v>
      </c>
      <c r="B20" s="28"/>
    </row>
  </sheetData>
  <mergeCells count="8">
    <mergeCell ref="E1:F1"/>
    <mergeCell ref="A20:B20"/>
    <mergeCell ref="A2:F2"/>
    <mergeCell ref="A6:A7"/>
    <mergeCell ref="B6:B7"/>
    <mergeCell ref="C6:C7"/>
    <mergeCell ref="D6:D7"/>
    <mergeCell ref="E6:F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norm.kötött</vt:lpstr>
      <vt:lpstr>norm.kötött!Nyomtatási_terület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2011-11-30T16:01:51Z</dcterms:modified>
</cp:coreProperties>
</file>