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0" windowWidth="14895" windowHeight="8565"/>
  </bookViews>
  <sheets>
    <sheet name="szoc" sheetId="1" r:id="rId1"/>
  </sheets>
  <definedNames>
    <definedName name="_xlnm.Print_Titles" localSheetId="0">szoc!$6:$9</definedName>
    <definedName name="_xlnm.Print_Area" localSheetId="0">szoc!$A$1:$E$80</definedName>
  </definedNames>
  <calcPr calcId="125725"/>
</workbook>
</file>

<file path=xl/calcChain.xml><?xml version="1.0" encoding="utf-8"?>
<calcChain xmlns="http://schemas.openxmlformats.org/spreadsheetml/2006/main">
  <c r="E64" i="1"/>
  <c r="D64"/>
  <c r="E78"/>
  <c r="C80"/>
  <c r="C79"/>
  <c r="D53"/>
  <c r="E53"/>
  <c r="C53"/>
  <c r="D48"/>
  <c r="E48"/>
  <c r="C48"/>
  <c r="D36"/>
  <c r="E36"/>
  <c r="C36"/>
  <c r="D30"/>
  <c r="E30"/>
  <c r="C30"/>
  <c r="D23"/>
  <c r="E23"/>
  <c r="C23"/>
  <c r="E71"/>
  <c r="D78"/>
  <c r="E58"/>
  <c r="E55"/>
  <c r="D74"/>
  <c r="C71"/>
  <c r="C64"/>
  <c r="D71"/>
  <c r="D22"/>
  <c r="D75"/>
  <c r="C75"/>
  <c r="E75"/>
  <c r="D58"/>
  <c r="D55"/>
  <c r="E72"/>
  <c r="C58"/>
  <c r="E79" l="1"/>
  <c r="E80"/>
  <c r="C55"/>
  <c r="D79"/>
  <c r="D80" s="1"/>
</calcChain>
</file>

<file path=xl/sharedStrings.xml><?xml version="1.0" encoding="utf-8"?>
<sst xmlns="http://schemas.openxmlformats.org/spreadsheetml/2006/main" count="82" uniqueCount="81">
  <si>
    <t xml:space="preserve"> </t>
  </si>
  <si>
    <t>Budapest Főváros VII. Kerület Erzsébetváros Önkormányzata</t>
  </si>
  <si>
    <t>ezer Ft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</si>
  <si>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</si>
  <si>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</si>
  <si>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</si>
  <si>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</si>
  <si>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</si>
  <si>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</si>
  <si>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Tartásdíj megelőlegezés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</si>
  <si>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</si>
  <si>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</si>
  <si>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</si>
  <si>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</si>
  <si>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</si>
  <si>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Mozgáskorlátozottak közlekedési támogatása</t>
  </si>
  <si>
    <t>Átmeneti szociális segély</t>
  </si>
  <si>
    <t>Fűtési támogatás</t>
  </si>
  <si>
    <t>Eseti pénzbeli gyermekvédelmi ellátások</t>
  </si>
  <si>
    <t>Rendkívüli gyermekvédelmi támogatás</t>
  </si>
  <si>
    <t>Otthonteremtési támogatás</t>
  </si>
  <si>
    <t>Gyermekétkeztetési támogatás rászorultsági alapon</t>
  </si>
  <si>
    <t>Eseti pénzbeli gyermekvédelmi ellátások összesen</t>
  </si>
  <si>
    <t>Egyéb szociális és gyermekjóléti szolgáltatás</t>
  </si>
  <si>
    <t>Munkaadókat terhelő járulékok</t>
  </si>
  <si>
    <t>Munkaadókat terhelő járulékok összesen</t>
  </si>
  <si>
    <t>Dologi kiadások</t>
  </si>
  <si>
    <t>Dologi kiadások összesen</t>
  </si>
  <si>
    <t>Óvodáztatási támogatás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</si>
  <si>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</si>
  <si>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</si>
  <si>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</si>
  <si>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</si>
  <si>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</si>
  <si>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Menekültek létfenntartási támogatása</t>
  </si>
  <si>
    <t>b)    Adósságkezelési eljárásban részesülő személyeknek</t>
  </si>
  <si>
    <t>Aktív korú személyek ellátása</t>
  </si>
  <si>
    <t>Nem foglalkoztatott személyek rendszeres szociális segélye (55. életévét betöltött aktív korú ellátásra jogosult személy)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</si>
  <si>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</si>
  <si>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</si>
  <si>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</si>
  <si>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</si>
  <si>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</si>
  <si>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Kiegészítő gyermekvédelmi támogatás és pótléka</t>
  </si>
  <si>
    <t>Közüzemi hozzájárulás</t>
  </si>
  <si>
    <t>a</t>
  </si>
  <si>
    <t>b</t>
  </si>
  <si>
    <t>Menekültek lakhatási támogatása</t>
  </si>
  <si>
    <t>Közgyógyellátás- méltányos</t>
  </si>
  <si>
    <t>Rendszeres gyermekvédelmi kedvezményhez kapcsoló pénzbeli ellátás</t>
  </si>
  <si>
    <t>Foglalkoztatás-egészségügyi vizsgálat</t>
  </si>
  <si>
    <t>Köztemetés áfa</t>
  </si>
  <si>
    <t>Eseti pénzbeli szociális ellátások dologi kiadása összesen</t>
  </si>
  <si>
    <t>Cím-
szám</t>
  </si>
  <si>
    <t>Társadalom-, szociálpolitikai és egyéb juttatások, támogatások megnevezése</t>
  </si>
  <si>
    <t>Használt cikkek tárháza</t>
  </si>
  <si>
    <t>Karácsonyi akció</t>
  </si>
  <si>
    <t>Szakértői és ügyvédi díjak</t>
  </si>
  <si>
    <t>Aktív korú személyek ellátása összesen</t>
  </si>
  <si>
    <t xml:space="preserve">Társadalom- és szociálpolitikai juttatások összesen </t>
  </si>
  <si>
    <t>Bérpótló juttatás</t>
  </si>
  <si>
    <t>Ápolási díj  járuléka</t>
  </si>
  <si>
    <t>Eseti pénzbeli szociális ellátások összesen (dologi kiadások nélkül)</t>
  </si>
  <si>
    <t>Szociális és gyermekvédelmi ellátások, egyéb szociális feladatok összesen</t>
  </si>
  <si>
    <t>Rendelkezésre állási támogatás</t>
  </si>
  <si>
    <t>Egyéb folyó kiadások</t>
  </si>
  <si>
    <t>Munkáltató által fizetett SZJA</t>
  </si>
  <si>
    <t>c</t>
  </si>
  <si>
    <t>Egyéb folyó kiadások összesen</t>
  </si>
  <si>
    <t>2011. évi eredeti előirányzat</t>
  </si>
  <si>
    <t>Semmelweis Nap járuléka</t>
  </si>
  <si>
    <t>Semmelweis Nap</t>
  </si>
  <si>
    <t>2011. félévi költségvetés szociális és gyermekvédelmi ellátások, egyéb szociális feladatok előirányzatainak teljesítése</t>
  </si>
  <si>
    <t>2011. évi módosított előirányzat</t>
  </si>
  <si>
    <t>2011. I. félévi teljesítés</t>
  </si>
  <si>
    <t>Működési célú pénzeszközátadás</t>
  </si>
  <si>
    <t>Nappali ellátás térítési díja</t>
  </si>
  <si>
    <t>d</t>
  </si>
  <si>
    <t>Működési célú pénzeszközátadás összesen</t>
  </si>
  <si>
    <t>Egyéb szociális és gyermekjóléti szolgáltatás összesen (a+b+c+d)</t>
  </si>
  <si>
    <t>Karácsonyi akció járuléka</t>
  </si>
</sst>
</file>

<file path=xl/styles.xml><?xml version="1.0" encoding="utf-8"?>
<styleSheet xmlns="http://schemas.openxmlformats.org/spreadsheetml/2006/main">
  <numFmts count="1">
    <numFmt numFmtId="164" formatCode="&quot;$&quot;#,##0.0000_);\(&quot;$&quot;#,##0.0000\)"/>
  </numFmts>
  <fonts count="17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b/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87">
    <xf numFmtId="0" fontId="0" fillId="0" borderId="0" xfId="0"/>
    <xf numFmtId="0" fontId="5" fillId="0" borderId="0" xfId="0" applyFont="1"/>
    <xf numFmtId="0" fontId="7" fillId="0" borderId="0" xfId="0" applyFont="1"/>
    <xf numFmtId="0" fontId="9" fillId="0" borderId="0" xfId="0" applyFont="1" applyAlignment="1">
      <alignment horizontal="center"/>
    </xf>
    <xf numFmtId="0" fontId="5" fillId="0" borderId="0" xfId="0" applyFont="1" applyBorder="1"/>
    <xf numFmtId="0" fontId="10" fillId="0" borderId="0" xfId="0" applyFont="1" applyBorder="1" applyAlignment="1">
      <alignment horizontal="right"/>
    </xf>
    <xf numFmtId="0" fontId="5" fillId="2" borderId="5" xfId="0" applyFont="1" applyFill="1" applyBorder="1" applyAlignment="1">
      <alignment horizontal="center"/>
    </xf>
    <xf numFmtId="0" fontId="9" fillId="2" borderId="3" xfId="0" applyFont="1" applyFill="1" applyBorder="1"/>
    <xf numFmtId="0" fontId="5" fillId="2" borderId="3" xfId="0" applyFont="1" applyFill="1" applyBorder="1"/>
    <xf numFmtId="0" fontId="7" fillId="0" borderId="0" xfId="0" applyFont="1" applyBorder="1"/>
    <xf numFmtId="0" fontId="5" fillId="2" borderId="4" xfId="0" applyFont="1" applyFill="1" applyBorder="1"/>
    <xf numFmtId="0" fontId="7" fillId="0" borderId="6" xfId="0" applyFont="1" applyBorder="1"/>
    <xf numFmtId="0" fontId="14" fillId="2" borderId="7" xfId="0" applyFont="1" applyFill="1" applyBorder="1"/>
    <xf numFmtId="0" fontId="7" fillId="0" borderId="2" xfId="0" applyFont="1" applyBorder="1"/>
    <xf numFmtId="0" fontId="7" fillId="0" borderId="9" xfId="0" applyFont="1" applyBorder="1"/>
    <xf numFmtId="0" fontId="9" fillId="2" borderId="5" xfId="0" applyFont="1" applyFill="1" applyBorder="1" applyAlignment="1">
      <alignment horizontal="left" vertical="center" wrapText="1"/>
    </xf>
    <xf numFmtId="0" fontId="7" fillId="0" borderId="10" xfId="0" applyFont="1" applyBorder="1"/>
    <xf numFmtId="0" fontId="9" fillId="2" borderId="3" xfId="0" applyFont="1" applyFill="1" applyBorder="1" applyAlignment="1">
      <alignment horizontal="left" vertical="center" wrapText="1"/>
    </xf>
    <xf numFmtId="0" fontId="15" fillId="0" borderId="0" xfId="0" applyFont="1"/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/>
    <xf numFmtId="0" fontId="11" fillId="2" borderId="3" xfId="0" applyFont="1" applyFill="1" applyBorder="1"/>
    <xf numFmtId="0" fontId="14" fillId="2" borderId="11" xfId="0" applyFont="1" applyFill="1" applyBorder="1"/>
    <xf numFmtId="0" fontId="7" fillId="0" borderId="1" xfId="0" applyFont="1" applyBorder="1"/>
    <xf numFmtId="0" fontId="7" fillId="0" borderId="12" xfId="0" applyFont="1" applyBorder="1"/>
    <xf numFmtId="0" fontId="11" fillId="2" borderId="4" xfId="0" applyFont="1" applyFill="1" applyBorder="1"/>
    <xf numFmtId="0" fontId="9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indent="2"/>
    </xf>
    <xf numFmtId="0" fontId="5" fillId="2" borderId="3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4" fillId="2" borderId="8" xfId="0" applyFont="1" applyFill="1" applyBorder="1"/>
    <xf numFmtId="0" fontId="9" fillId="2" borderId="14" xfId="0" applyFont="1" applyFill="1" applyBorder="1"/>
    <xf numFmtId="0" fontId="7" fillId="0" borderId="16" xfId="0" applyFont="1" applyBorder="1"/>
    <xf numFmtId="0" fontId="9" fillId="2" borderId="17" xfId="0" applyFont="1" applyFill="1" applyBorder="1"/>
    <xf numFmtId="0" fontId="7" fillId="0" borderId="18" xfId="0" applyFont="1" applyBorder="1"/>
    <xf numFmtId="0" fontId="6" fillId="0" borderId="0" xfId="0" applyFont="1"/>
    <xf numFmtId="0" fontId="5" fillId="0" borderId="5" xfId="0" applyFont="1" applyBorder="1" applyAlignment="1">
      <alignment horizontal="center"/>
    </xf>
    <xf numFmtId="3" fontId="12" fillId="0" borderId="3" xfId="0" applyNumberFormat="1" applyFont="1" applyBorder="1"/>
    <xf numFmtId="3" fontId="6" fillId="0" borderId="3" xfId="0" applyNumberFormat="1" applyFont="1" applyBorder="1"/>
    <xf numFmtId="3" fontId="9" fillId="0" borderId="7" xfId="0" applyNumberFormat="1" applyFont="1" applyBorder="1"/>
    <xf numFmtId="3" fontId="9" fillId="0" borderId="8" xfId="0" applyNumberFormat="1" applyFont="1" applyBorder="1"/>
    <xf numFmtId="3" fontId="6" fillId="0" borderId="14" xfId="0" applyNumberFormat="1" applyFont="1" applyBorder="1"/>
    <xf numFmtId="3" fontId="9" fillId="0" borderId="17" xfId="0" applyNumberFormat="1" applyFont="1" applyBorder="1"/>
    <xf numFmtId="3" fontId="9" fillId="0" borderId="5" xfId="0" applyNumberFormat="1" applyFont="1" applyBorder="1" applyAlignment="1">
      <alignment vertical="center"/>
    </xf>
    <xf numFmtId="3" fontId="9" fillId="0" borderId="3" xfId="0" applyNumberFormat="1" applyFont="1" applyBorder="1"/>
    <xf numFmtId="3" fontId="9" fillId="0" borderId="4" xfId="0" applyNumberFormat="1" applyFont="1" applyBorder="1"/>
    <xf numFmtId="3" fontId="9" fillId="0" borderId="11" xfId="0" applyNumberFormat="1" applyFont="1" applyBorder="1"/>
    <xf numFmtId="3" fontId="5" fillId="0" borderId="3" xfId="0" applyNumberFormat="1" applyFont="1" applyBorder="1"/>
    <xf numFmtId="0" fontId="5" fillId="2" borderId="3" xfId="0" applyFont="1" applyFill="1" applyBorder="1" applyAlignment="1">
      <alignment horizontal="left" vertical="center" wrapText="1"/>
    </xf>
    <xf numFmtId="0" fontId="16" fillId="0" borderId="0" xfId="0" applyFont="1"/>
    <xf numFmtId="0" fontId="9" fillId="2" borderId="13" xfId="0" applyFont="1" applyFill="1" applyBorder="1" applyProtection="1">
      <protection locked="0"/>
    </xf>
    <xf numFmtId="3" fontId="9" fillId="0" borderId="13" xfId="0" applyNumberFormat="1" applyFont="1" applyBorder="1" applyProtection="1">
      <protection locked="0"/>
    </xf>
    <xf numFmtId="0" fontId="9" fillId="2" borderId="15" xfId="0" applyFont="1" applyFill="1" applyBorder="1" applyAlignment="1">
      <alignment horizontal="left" vertical="top"/>
    </xf>
    <xf numFmtId="0" fontId="6" fillId="2" borderId="20" xfId="0" applyFont="1" applyFill="1" applyBorder="1" applyAlignment="1">
      <alignment horizontal="left" vertical="top"/>
    </xf>
    <xf numFmtId="0" fontId="11" fillId="2" borderId="20" xfId="0" applyFont="1" applyFill="1" applyBorder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3" xfId="0" applyFont="1" applyFill="1" applyBorder="1" applyAlignment="1" applyProtection="1">
      <alignment horizontal="center"/>
      <protection locked="0"/>
    </xf>
    <xf numFmtId="0" fontId="11" fillId="2" borderId="4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16" fillId="0" borderId="19" xfId="0" applyFont="1" applyBorder="1" applyAlignment="1">
      <alignment vertical="top"/>
    </xf>
    <xf numFmtId="0" fontId="16" fillId="0" borderId="3" xfId="0" applyFont="1" applyBorder="1" applyAlignment="1">
      <alignment vertical="top"/>
    </xf>
    <xf numFmtId="0" fontId="16" fillId="0" borderId="5" xfId="0" applyFont="1" applyBorder="1" applyAlignment="1">
      <alignment horizontal="center" vertical="top"/>
    </xf>
    <xf numFmtId="0" fontId="14" fillId="2" borderId="11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1" xfId="0" applyFont="1" applyFill="1" applyBorder="1"/>
    <xf numFmtId="3" fontId="9" fillId="0" borderId="21" xfId="0" applyNumberFormat="1" applyFont="1" applyBorder="1"/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3"/>
  <sheetViews>
    <sheetView tabSelected="1" view="pageBreakPreview" zoomScale="60" zoomScaleNormal="75" workbookViewId="0">
      <pane xSplit="2" ySplit="9" topLeftCell="C52" activePane="bottomRight" state="frozen"/>
      <selection pane="topRight" activeCell="C1" sqref="C1"/>
      <selection pane="bottomLeft" activeCell="A10" sqref="A10"/>
      <selection pane="bottomRight" activeCell="E21" sqref="E21"/>
    </sheetView>
  </sheetViews>
  <sheetFormatPr defaultRowHeight="12.75"/>
  <cols>
    <col min="1" max="1" width="12.42578125" customWidth="1"/>
    <col min="2" max="2" width="133.42578125" customWidth="1"/>
    <col min="3" max="5" width="22.5703125" customWidth="1"/>
  </cols>
  <sheetData>
    <row r="1" spans="1:5" s="2" customFormat="1" ht="18.75">
      <c r="A1" s="1" t="s">
        <v>0</v>
      </c>
      <c r="B1" s="30"/>
      <c r="C1" s="31"/>
      <c r="D1" s="31"/>
      <c r="E1" s="31"/>
    </row>
    <row r="2" spans="1:5" s="2" customFormat="1" ht="20.25">
      <c r="A2" s="57" t="s">
        <v>1</v>
      </c>
      <c r="B2" s="57"/>
      <c r="C2" s="57"/>
      <c r="D2" s="57"/>
      <c r="E2" s="57"/>
    </row>
    <row r="3" spans="1:5" s="2" customFormat="1" ht="20.25">
      <c r="A3" s="57" t="s">
        <v>72</v>
      </c>
      <c r="B3" s="57"/>
      <c r="C3" s="57"/>
      <c r="D3" s="57"/>
      <c r="E3" s="57"/>
    </row>
    <row r="4" spans="1:5" s="2" customFormat="1" ht="18.75">
      <c r="A4" s="3"/>
      <c r="B4" s="3"/>
      <c r="C4" s="3"/>
      <c r="D4" s="3"/>
      <c r="E4" s="3"/>
    </row>
    <row r="5" spans="1:5" s="2" customFormat="1" ht="18.75">
      <c r="A5" s="4"/>
      <c r="B5" s="4"/>
      <c r="C5" s="5"/>
      <c r="D5" s="5"/>
      <c r="E5" s="5" t="s">
        <v>2</v>
      </c>
    </row>
    <row r="6" spans="1:5" s="2" customFormat="1" ht="35.25" customHeight="1">
      <c r="A6" s="62" t="s">
        <v>53</v>
      </c>
      <c r="B6" s="62" t="s">
        <v>54</v>
      </c>
      <c r="C6" s="63" t="s">
        <v>69</v>
      </c>
      <c r="D6" s="63" t="s">
        <v>73</v>
      </c>
      <c r="E6" s="63" t="s">
        <v>74</v>
      </c>
    </row>
    <row r="7" spans="1:5" s="2" customFormat="1" ht="17.25" customHeight="1">
      <c r="A7" s="64"/>
      <c r="B7" s="60"/>
      <c r="C7" s="58"/>
      <c r="D7" s="58"/>
      <c r="E7" s="58"/>
    </row>
    <row r="8" spans="1:5" s="2" customFormat="1" ht="21.75" customHeight="1">
      <c r="A8" s="65"/>
      <c r="B8" s="61"/>
      <c r="C8" s="59"/>
      <c r="D8" s="59"/>
      <c r="E8" s="59"/>
    </row>
    <row r="9" spans="1:5" s="2" customFormat="1" ht="19.5" thickBot="1">
      <c r="A9" s="6">
        <v>1</v>
      </c>
      <c r="B9" s="6">
        <v>2</v>
      </c>
      <c r="C9" s="38">
        <v>3</v>
      </c>
      <c r="D9" s="38">
        <v>4</v>
      </c>
      <c r="E9" s="38">
        <v>5</v>
      </c>
    </row>
    <row r="10" spans="1:5" s="2" customFormat="1" ht="18.75">
      <c r="A10" s="66">
        <v>5601</v>
      </c>
      <c r="B10" s="7" t="s">
        <v>3</v>
      </c>
      <c r="C10" s="39"/>
      <c r="D10" s="39"/>
      <c r="E10" s="39"/>
    </row>
    <row r="11" spans="1:5" s="2" customFormat="1" ht="18.75">
      <c r="A11" s="67">
        <v>1</v>
      </c>
      <c r="B11" s="8" t="s">
        <v>4</v>
      </c>
      <c r="C11" s="40">
        <v>2000</v>
      </c>
      <c r="D11" s="40">
        <v>6181</v>
      </c>
      <c r="E11" s="40">
        <v>4066</v>
      </c>
    </row>
    <row r="12" spans="1:5" s="2" customFormat="1" ht="18.75">
      <c r="A12" s="67">
        <v>2</v>
      </c>
      <c r="B12" s="8" t="s">
        <v>5</v>
      </c>
      <c r="C12" s="40"/>
      <c r="D12" s="40"/>
      <c r="E12" s="40"/>
    </row>
    <row r="13" spans="1:5" s="2" customFormat="1" ht="18.75">
      <c r="A13" s="67"/>
      <c r="B13" s="20" t="s">
        <v>39</v>
      </c>
      <c r="C13" s="40">
        <v>5000</v>
      </c>
      <c r="D13" s="40">
        <v>16229</v>
      </c>
      <c r="E13" s="40">
        <v>8323</v>
      </c>
    </row>
    <row r="14" spans="1:5" s="2" customFormat="1" ht="18.75">
      <c r="A14" s="67"/>
      <c r="B14" s="20" t="s">
        <v>35</v>
      </c>
      <c r="C14" s="40">
        <v>1000</v>
      </c>
      <c r="D14" s="40">
        <v>1000</v>
      </c>
      <c r="E14" s="40">
        <v>2195</v>
      </c>
    </row>
    <row r="15" spans="1:5" s="2" customFormat="1" ht="18.75">
      <c r="A15" s="67"/>
      <c r="B15" s="20" t="s">
        <v>40</v>
      </c>
      <c r="C15" s="40">
        <v>40000</v>
      </c>
      <c r="D15" s="40">
        <v>40000</v>
      </c>
      <c r="E15" s="40">
        <v>12624</v>
      </c>
    </row>
    <row r="16" spans="1:5" s="2" customFormat="1" ht="18.75">
      <c r="A16" s="67">
        <v>3</v>
      </c>
      <c r="B16" s="20" t="s">
        <v>6</v>
      </c>
      <c r="C16" s="40">
        <v>15000</v>
      </c>
      <c r="D16" s="40">
        <v>37168</v>
      </c>
      <c r="E16" s="40">
        <v>17105</v>
      </c>
    </row>
    <row r="17" spans="1:5" s="2" customFormat="1" ht="18.75">
      <c r="A17" s="67">
        <v>4</v>
      </c>
      <c r="B17" s="20" t="s">
        <v>29</v>
      </c>
      <c r="C17" s="40"/>
      <c r="D17" s="40"/>
      <c r="E17" s="40"/>
    </row>
    <row r="18" spans="1:5" s="2" customFormat="1" ht="18.75">
      <c r="A18" s="67"/>
      <c r="B18" s="27" t="s">
        <v>32</v>
      </c>
      <c r="C18" s="40">
        <v>16000</v>
      </c>
      <c r="D18" s="40">
        <v>34180</v>
      </c>
      <c r="E18" s="40">
        <v>18600</v>
      </c>
    </row>
    <row r="19" spans="1:5" s="2" customFormat="1" ht="18.75">
      <c r="A19" s="67"/>
      <c r="B19" s="27" t="s">
        <v>33</v>
      </c>
      <c r="C19" s="40">
        <v>45000</v>
      </c>
      <c r="D19" s="40">
        <v>45000</v>
      </c>
      <c r="E19" s="40">
        <v>21615</v>
      </c>
    </row>
    <row r="20" spans="1:5" s="2" customFormat="1" ht="18.75">
      <c r="A20" s="67">
        <v>5</v>
      </c>
      <c r="B20" s="8" t="s">
        <v>7</v>
      </c>
      <c r="C20" s="40">
        <v>500</v>
      </c>
      <c r="D20" s="40">
        <v>500</v>
      </c>
      <c r="E20" s="40"/>
    </row>
    <row r="21" spans="1:5" s="9" customFormat="1" ht="18.75">
      <c r="A21" s="67">
        <v>6</v>
      </c>
      <c r="B21" s="8" t="s">
        <v>34</v>
      </c>
      <c r="C21" s="40"/>
      <c r="D21" s="40">
        <v>4085</v>
      </c>
      <c r="E21" s="40">
        <v>5273</v>
      </c>
    </row>
    <row r="22" spans="1:5" s="9" customFormat="1" ht="18.75">
      <c r="A22" s="67">
        <v>7</v>
      </c>
      <c r="B22" s="8" t="s">
        <v>47</v>
      </c>
      <c r="C22" s="40"/>
      <c r="D22" s="40">
        <f>800+239</f>
        <v>1039</v>
      </c>
      <c r="E22" s="40">
        <v>873</v>
      </c>
    </row>
    <row r="23" spans="1:5" s="11" customFormat="1" ht="30.75" customHeight="1">
      <c r="A23" s="68">
        <v>5601</v>
      </c>
      <c r="B23" s="12" t="s">
        <v>8</v>
      </c>
      <c r="C23" s="41">
        <f>SUM(C10:C22)</f>
        <v>124500</v>
      </c>
      <c r="D23" s="41">
        <f t="shared" ref="D23:E23" si="0">SUM(D10:D22)</f>
        <v>185382</v>
      </c>
      <c r="E23" s="41">
        <f t="shared" si="0"/>
        <v>90674</v>
      </c>
    </row>
    <row r="24" spans="1:5" s="2" customFormat="1" ht="18.75">
      <c r="A24" s="66">
        <v>5602</v>
      </c>
      <c r="B24" s="7" t="s">
        <v>30</v>
      </c>
      <c r="C24" s="40"/>
      <c r="D24" s="40"/>
      <c r="E24" s="40"/>
    </row>
    <row r="25" spans="1:5" s="9" customFormat="1" ht="18.75">
      <c r="A25" s="67">
        <v>1</v>
      </c>
      <c r="B25" s="8" t="s">
        <v>49</v>
      </c>
      <c r="C25" s="40"/>
      <c r="D25" s="40"/>
      <c r="E25" s="40">
        <v>23</v>
      </c>
    </row>
    <row r="26" spans="1:5" s="9" customFormat="1" ht="18.75">
      <c r="A26" s="67">
        <v>2</v>
      </c>
      <c r="B26" s="8" t="s">
        <v>9</v>
      </c>
      <c r="C26" s="40"/>
      <c r="D26" s="40">
        <v>3274</v>
      </c>
      <c r="E26" s="40">
        <v>3373</v>
      </c>
    </row>
    <row r="27" spans="1:5" s="2" customFormat="1" ht="18.75">
      <c r="A27" s="67">
        <v>3</v>
      </c>
      <c r="B27" s="8" t="s">
        <v>10</v>
      </c>
      <c r="C27" s="40">
        <v>5500</v>
      </c>
      <c r="D27" s="40">
        <v>5500</v>
      </c>
      <c r="E27" s="40">
        <v>2475</v>
      </c>
    </row>
    <row r="28" spans="1:5" s="9" customFormat="1" ht="18.75">
      <c r="A28" s="67">
        <v>4</v>
      </c>
      <c r="B28" s="20" t="s">
        <v>43</v>
      </c>
      <c r="C28" s="40"/>
      <c r="D28" s="40">
        <v>790</v>
      </c>
      <c r="E28" s="40">
        <v>809</v>
      </c>
    </row>
    <row r="29" spans="1:5" s="9" customFormat="1" ht="18.75">
      <c r="A29" s="67">
        <v>5</v>
      </c>
      <c r="B29" s="8" t="s">
        <v>28</v>
      </c>
      <c r="C29" s="40"/>
      <c r="D29" s="40">
        <v>140</v>
      </c>
      <c r="E29" s="40">
        <v>140</v>
      </c>
    </row>
    <row r="30" spans="1:5" s="11" customFormat="1" ht="30.75" customHeight="1">
      <c r="A30" s="68">
        <v>5602</v>
      </c>
      <c r="B30" s="12" t="s">
        <v>11</v>
      </c>
      <c r="C30" s="41">
        <f>SUM(C24:C29)</f>
        <v>5500</v>
      </c>
      <c r="D30" s="41">
        <f t="shared" ref="D30:E30" si="1">SUM(D24:D29)</f>
        <v>9704</v>
      </c>
      <c r="E30" s="41">
        <f t="shared" si="1"/>
        <v>6820</v>
      </c>
    </row>
    <row r="31" spans="1:5" s="9" customFormat="1" ht="18.75">
      <c r="A31" s="66">
        <v>5603</v>
      </c>
      <c r="B31" s="7" t="s">
        <v>36</v>
      </c>
      <c r="C31" s="40"/>
      <c r="D31" s="40"/>
      <c r="E31" s="40"/>
    </row>
    <row r="32" spans="1:5" s="9" customFormat="1" ht="18.75">
      <c r="A32" s="69">
        <v>1</v>
      </c>
      <c r="B32" s="20" t="s">
        <v>38</v>
      </c>
      <c r="C32" s="40">
        <v>4000</v>
      </c>
      <c r="D32" s="40">
        <v>4000</v>
      </c>
      <c r="E32" s="40">
        <v>8729</v>
      </c>
    </row>
    <row r="33" spans="1:5" s="9" customFormat="1" ht="21" customHeight="1">
      <c r="A33" s="70">
        <v>2</v>
      </c>
      <c r="B33" s="28" t="s">
        <v>37</v>
      </c>
      <c r="C33" s="40">
        <v>7000</v>
      </c>
      <c r="D33" s="40">
        <v>31939</v>
      </c>
      <c r="E33" s="40">
        <v>24794</v>
      </c>
    </row>
    <row r="34" spans="1:5" s="9" customFormat="1" ht="18.75">
      <c r="A34" s="67">
        <v>3</v>
      </c>
      <c r="B34" s="8" t="s">
        <v>60</v>
      </c>
      <c r="C34" s="40">
        <v>15000</v>
      </c>
      <c r="D34" s="40">
        <v>63578</v>
      </c>
      <c r="E34" s="40">
        <v>60998</v>
      </c>
    </row>
    <row r="35" spans="1:5" s="9" customFormat="1" ht="18.75">
      <c r="A35" s="67">
        <v>4</v>
      </c>
      <c r="B35" s="10" t="s">
        <v>64</v>
      </c>
      <c r="C35" s="40"/>
      <c r="D35" s="40">
        <v>16309</v>
      </c>
      <c r="E35" s="40"/>
    </row>
    <row r="36" spans="1:5" s="13" customFormat="1" ht="25.5" customHeight="1">
      <c r="A36" s="71">
        <v>5603</v>
      </c>
      <c r="B36" s="12" t="s">
        <v>58</v>
      </c>
      <c r="C36" s="41">
        <f>SUM(C31:C35)</f>
        <v>26000</v>
      </c>
      <c r="D36" s="41">
        <f t="shared" ref="D36:E36" si="2">SUM(D31:D35)</f>
        <v>115826</v>
      </c>
      <c r="E36" s="41">
        <f t="shared" si="2"/>
        <v>94521</v>
      </c>
    </row>
    <row r="37" spans="1:5" s="2" customFormat="1" ht="18.75">
      <c r="A37" s="66">
        <v>5604</v>
      </c>
      <c r="B37" s="7" t="s">
        <v>12</v>
      </c>
      <c r="C37" s="40"/>
      <c r="D37" s="40"/>
      <c r="E37" s="40"/>
    </row>
    <row r="38" spans="1:5" s="9" customFormat="1" ht="18.75">
      <c r="A38" s="67">
        <v>1</v>
      </c>
      <c r="B38" s="8" t="s">
        <v>13</v>
      </c>
      <c r="C38" s="40">
        <v>20000</v>
      </c>
      <c r="D38" s="40">
        <v>20000</v>
      </c>
      <c r="E38" s="40">
        <v>9419</v>
      </c>
    </row>
    <row r="39" spans="1:5" s="9" customFormat="1" ht="18.75">
      <c r="A39" s="67">
        <v>2</v>
      </c>
      <c r="B39" s="8" t="s">
        <v>48</v>
      </c>
      <c r="C39" s="40">
        <v>30000</v>
      </c>
      <c r="D39" s="40">
        <v>30000</v>
      </c>
      <c r="E39" s="40">
        <v>10619</v>
      </c>
    </row>
    <row r="40" spans="1:5" s="9" customFormat="1" ht="18.75">
      <c r="A40" s="67">
        <v>3</v>
      </c>
      <c r="B40" s="8" t="s">
        <v>14</v>
      </c>
      <c r="C40" s="40">
        <v>6000</v>
      </c>
      <c r="D40" s="40">
        <v>6000</v>
      </c>
      <c r="E40" s="40">
        <v>1449</v>
      </c>
    </row>
    <row r="41" spans="1:5" s="9" customFormat="1" ht="18.75">
      <c r="A41" s="67">
        <v>4</v>
      </c>
      <c r="B41" s="8" t="s">
        <v>15</v>
      </c>
      <c r="C41" s="40"/>
      <c r="D41" s="40">
        <v>595</v>
      </c>
      <c r="E41" s="40">
        <v>647</v>
      </c>
    </row>
    <row r="42" spans="1:5" s="2" customFormat="1" ht="18.75">
      <c r="A42" s="67">
        <v>5</v>
      </c>
      <c r="B42" s="8" t="s">
        <v>16</v>
      </c>
      <c r="C42" s="40"/>
      <c r="D42" s="40"/>
      <c r="E42" s="40"/>
    </row>
    <row r="43" spans="1:5" s="2" customFormat="1" ht="18.75">
      <c r="A43" s="67"/>
      <c r="B43" s="20" t="s">
        <v>41</v>
      </c>
      <c r="C43" s="40">
        <v>50000</v>
      </c>
      <c r="D43" s="40">
        <v>50000</v>
      </c>
      <c r="E43" s="40">
        <v>20288</v>
      </c>
    </row>
    <row r="44" spans="1:5" s="2" customFormat="1" ht="18.75">
      <c r="A44" s="67"/>
      <c r="B44" s="20" t="s">
        <v>42</v>
      </c>
      <c r="C44" s="40">
        <v>3000</v>
      </c>
      <c r="D44" s="40">
        <v>3000</v>
      </c>
      <c r="E44" s="40">
        <v>598</v>
      </c>
    </row>
    <row r="45" spans="1:5" s="2" customFormat="1" ht="18.75">
      <c r="A45" s="67">
        <v>6</v>
      </c>
      <c r="B45" s="8" t="s">
        <v>17</v>
      </c>
      <c r="C45" s="40">
        <v>4000</v>
      </c>
      <c r="D45" s="40">
        <v>4000</v>
      </c>
      <c r="E45" s="40">
        <v>1293</v>
      </c>
    </row>
    <row r="46" spans="1:5" s="2" customFormat="1" ht="18.75">
      <c r="A46" s="67">
        <v>7</v>
      </c>
      <c r="B46" s="8" t="s">
        <v>44</v>
      </c>
      <c r="C46" s="40">
        <v>1500</v>
      </c>
      <c r="D46" s="40">
        <v>1500</v>
      </c>
      <c r="E46" s="40">
        <v>187</v>
      </c>
    </row>
    <row r="47" spans="1:5" s="9" customFormat="1" ht="18.75">
      <c r="A47" s="67">
        <v>8</v>
      </c>
      <c r="B47" s="8" t="s">
        <v>31</v>
      </c>
      <c r="C47" s="40">
        <v>7000</v>
      </c>
      <c r="D47" s="40">
        <v>7000</v>
      </c>
      <c r="E47" s="40">
        <v>2950</v>
      </c>
    </row>
    <row r="48" spans="1:5" s="14" customFormat="1" ht="25.5" customHeight="1" thickBot="1">
      <c r="A48" s="72">
        <v>5604</v>
      </c>
      <c r="B48" s="32" t="s">
        <v>62</v>
      </c>
      <c r="C48" s="42">
        <f>SUM(C37:C47)</f>
        <v>121500</v>
      </c>
      <c r="D48" s="42">
        <f t="shared" ref="D48:E48" si="3">SUM(D37:D47)</f>
        <v>122095</v>
      </c>
      <c r="E48" s="42">
        <f t="shared" si="3"/>
        <v>47450</v>
      </c>
    </row>
    <row r="49" spans="1:5" s="34" customFormat="1" ht="19.5" thickTop="1">
      <c r="A49" s="73">
        <v>5605</v>
      </c>
      <c r="B49" s="33" t="s">
        <v>18</v>
      </c>
      <c r="C49" s="43"/>
      <c r="D49" s="43"/>
      <c r="E49" s="43"/>
    </row>
    <row r="50" spans="1:5" s="9" customFormat="1" ht="18.75">
      <c r="A50" s="67">
        <v>1</v>
      </c>
      <c r="B50" s="8" t="s">
        <v>19</v>
      </c>
      <c r="C50" s="40">
        <v>7000</v>
      </c>
      <c r="D50" s="40">
        <v>7000</v>
      </c>
      <c r="E50" s="40">
        <v>2502</v>
      </c>
    </row>
    <row r="51" spans="1:5" s="2" customFormat="1" ht="18.75">
      <c r="A51" s="67">
        <v>2</v>
      </c>
      <c r="B51" s="8" t="s">
        <v>20</v>
      </c>
      <c r="C51" s="40"/>
      <c r="D51" s="40">
        <v>300</v>
      </c>
      <c r="E51" s="40">
        <v>1179</v>
      </c>
    </row>
    <row r="52" spans="1:5" s="9" customFormat="1" ht="18.75">
      <c r="A52" s="67">
        <v>3</v>
      </c>
      <c r="B52" s="8" t="s">
        <v>21</v>
      </c>
      <c r="C52" s="40">
        <v>2000</v>
      </c>
      <c r="D52" s="40">
        <v>2000</v>
      </c>
      <c r="E52" s="40">
        <v>80</v>
      </c>
    </row>
    <row r="53" spans="1:5" s="13" customFormat="1" ht="25.5" customHeight="1">
      <c r="A53" s="71">
        <v>5605</v>
      </c>
      <c r="B53" s="12" t="s">
        <v>22</v>
      </c>
      <c r="C53" s="41">
        <f>SUM(C49:C52)</f>
        <v>9000</v>
      </c>
      <c r="D53" s="41">
        <f t="shared" ref="D53:E53" si="4">SUM(D49:D52)</f>
        <v>9300</v>
      </c>
      <c r="E53" s="41">
        <f t="shared" si="4"/>
        <v>3761</v>
      </c>
    </row>
    <row r="54" spans="1:5" s="36" customFormat="1" ht="12.75" customHeight="1" thickBot="1">
      <c r="A54" s="74"/>
      <c r="B54" s="35"/>
      <c r="C54" s="44"/>
      <c r="D54" s="44"/>
      <c r="E54" s="44"/>
    </row>
    <row r="55" spans="1:5" s="16" customFormat="1" ht="35.25" customHeight="1" thickBot="1">
      <c r="A55" s="75"/>
      <c r="B55" s="15" t="s">
        <v>59</v>
      </c>
      <c r="C55" s="45">
        <f t="shared" ref="C55:E55" si="5">C23+C30+C36+C48+C53</f>
        <v>286500</v>
      </c>
      <c r="D55" s="45">
        <f t="shared" si="5"/>
        <v>442307</v>
      </c>
      <c r="E55" s="45">
        <f t="shared" si="5"/>
        <v>243226</v>
      </c>
    </row>
    <row r="56" spans="1:5" s="9" customFormat="1" ht="18.75">
      <c r="A56" s="66">
        <v>5604</v>
      </c>
      <c r="B56" s="7" t="s">
        <v>12</v>
      </c>
      <c r="C56" s="46"/>
      <c r="D56" s="46"/>
      <c r="E56" s="46"/>
    </row>
    <row r="57" spans="1:5" s="9" customFormat="1" ht="18.75">
      <c r="A57" s="66"/>
      <c r="B57" s="8" t="s">
        <v>51</v>
      </c>
      <c r="C57" s="40">
        <v>1600</v>
      </c>
      <c r="D57" s="40">
        <v>1600</v>
      </c>
      <c r="E57" s="40">
        <v>885</v>
      </c>
    </row>
    <row r="58" spans="1:5" s="13" customFormat="1" ht="19.5">
      <c r="A58" s="71">
        <v>5604</v>
      </c>
      <c r="B58" s="12" t="s">
        <v>52</v>
      </c>
      <c r="C58" s="41">
        <f t="shared" ref="C58:E58" si="6">SUM(C57)</f>
        <v>1600</v>
      </c>
      <c r="D58" s="41">
        <f t="shared" si="6"/>
        <v>1600</v>
      </c>
      <c r="E58" s="41">
        <f t="shared" si="6"/>
        <v>885</v>
      </c>
    </row>
    <row r="59" spans="1:5" s="2" customFormat="1" ht="34.5" customHeight="1">
      <c r="A59" s="76">
        <v>5606</v>
      </c>
      <c r="B59" s="52" t="s">
        <v>23</v>
      </c>
      <c r="C59" s="53"/>
      <c r="D59" s="53"/>
      <c r="E59" s="53"/>
    </row>
    <row r="60" spans="1:5" s="13" customFormat="1" ht="31.5" customHeight="1">
      <c r="A60" s="66"/>
      <c r="B60" s="7" t="s">
        <v>24</v>
      </c>
      <c r="C60" s="46"/>
      <c r="D60" s="46"/>
      <c r="E60" s="46"/>
    </row>
    <row r="61" spans="1:5" s="9" customFormat="1" ht="18.75">
      <c r="A61" s="67">
        <v>1</v>
      </c>
      <c r="B61" s="8" t="s">
        <v>61</v>
      </c>
      <c r="C61" s="40">
        <v>17000</v>
      </c>
      <c r="D61" s="40">
        <v>21361</v>
      </c>
      <c r="E61" s="40">
        <v>6565</v>
      </c>
    </row>
    <row r="62" spans="1:5" s="9" customFormat="1" ht="18.75">
      <c r="A62" s="67">
        <v>2</v>
      </c>
      <c r="B62" s="8" t="s">
        <v>70</v>
      </c>
      <c r="C62" s="40"/>
      <c r="D62" s="40">
        <v>217</v>
      </c>
      <c r="E62" s="40"/>
    </row>
    <row r="63" spans="1:5" s="9" customFormat="1" ht="18.75">
      <c r="A63" s="67">
        <v>3</v>
      </c>
      <c r="B63" s="8" t="s">
        <v>80</v>
      </c>
      <c r="C63" s="40"/>
      <c r="D63" s="40">
        <v>9</v>
      </c>
      <c r="E63" s="40">
        <v>9</v>
      </c>
    </row>
    <row r="64" spans="1:5" s="9" customFormat="1" ht="24" customHeight="1">
      <c r="A64" s="77" t="s">
        <v>45</v>
      </c>
      <c r="B64" s="25" t="s">
        <v>25</v>
      </c>
      <c r="C64" s="47">
        <f>SUM(C60:C62)</f>
        <v>17000</v>
      </c>
      <c r="D64" s="47">
        <f>SUM(D61:D63)</f>
        <v>21587</v>
      </c>
      <c r="E64" s="47">
        <f>SUM(E61:E63)</f>
        <v>6574</v>
      </c>
    </row>
    <row r="65" spans="1:5" s="18" customFormat="1" ht="27" customHeight="1">
      <c r="A65" s="66"/>
      <c r="B65" s="17" t="s">
        <v>26</v>
      </c>
      <c r="C65" s="40"/>
      <c r="D65" s="40"/>
      <c r="E65" s="40"/>
    </row>
    <row r="66" spans="1:5" s="9" customFormat="1" ht="18.75">
      <c r="A66" s="69">
        <v>1</v>
      </c>
      <c r="B66" s="19" t="s">
        <v>55</v>
      </c>
      <c r="C66" s="40">
        <v>500</v>
      </c>
      <c r="D66" s="40">
        <v>500</v>
      </c>
      <c r="E66" s="40"/>
    </row>
    <row r="67" spans="1:5" s="9" customFormat="1" ht="18.75">
      <c r="A67" s="67">
        <v>2</v>
      </c>
      <c r="B67" s="8" t="s">
        <v>56</v>
      </c>
      <c r="C67" s="40">
        <v>6100</v>
      </c>
      <c r="D67" s="40">
        <v>4744</v>
      </c>
      <c r="E67" s="40">
        <v>253</v>
      </c>
    </row>
    <row r="68" spans="1:5" s="9" customFormat="1" ht="18.75">
      <c r="A68" s="67">
        <v>3</v>
      </c>
      <c r="B68" s="8" t="s">
        <v>57</v>
      </c>
      <c r="C68" s="40">
        <v>5500</v>
      </c>
      <c r="D68" s="40">
        <v>5500</v>
      </c>
      <c r="E68" s="40">
        <v>4403</v>
      </c>
    </row>
    <row r="69" spans="1:5" s="9" customFormat="1" ht="18.75">
      <c r="A69" s="67">
        <v>4</v>
      </c>
      <c r="B69" s="8" t="s">
        <v>50</v>
      </c>
      <c r="C69" s="40">
        <v>500</v>
      </c>
      <c r="D69" s="40">
        <v>500</v>
      </c>
      <c r="E69" s="40">
        <v>44</v>
      </c>
    </row>
    <row r="70" spans="1:5" s="9" customFormat="1" ht="18.75">
      <c r="A70" s="67">
        <v>5</v>
      </c>
      <c r="B70" s="8" t="s">
        <v>71</v>
      </c>
      <c r="C70" s="40"/>
      <c r="D70" s="40">
        <v>880</v>
      </c>
      <c r="E70" s="40">
        <v>340</v>
      </c>
    </row>
    <row r="71" spans="1:5" s="2" customFormat="1" ht="30" customHeight="1">
      <c r="A71" s="78" t="s">
        <v>46</v>
      </c>
      <c r="B71" s="21" t="s">
        <v>27</v>
      </c>
      <c r="C71" s="46">
        <f>SUM(C66:C70)</f>
        <v>12600</v>
      </c>
      <c r="D71" s="46">
        <f>SUM(D66:D70)</f>
        <v>12124</v>
      </c>
      <c r="E71" s="46">
        <f>SUM(E66:E70)</f>
        <v>5040</v>
      </c>
    </row>
    <row r="72" spans="1:5" s="2" customFormat="1" ht="4.5" customHeight="1">
      <c r="A72" s="79"/>
      <c r="B72" s="26"/>
      <c r="C72" s="47"/>
      <c r="D72" s="47">
        <v>0</v>
      </c>
      <c r="E72" s="47">
        <f t="shared" ref="E72" si="7">SUM(D72,C72)</f>
        <v>0</v>
      </c>
    </row>
    <row r="73" spans="1:5" s="2" customFormat="1" ht="18.75">
      <c r="A73" s="66"/>
      <c r="B73" s="17" t="s">
        <v>65</v>
      </c>
      <c r="C73" s="46"/>
      <c r="D73" s="46"/>
      <c r="E73" s="46"/>
    </row>
    <row r="74" spans="1:5" s="2" customFormat="1" ht="18.75">
      <c r="A74" s="67"/>
      <c r="B74" s="50" t="s">
        <v>66</v>
      </c>
      <c r="C74" s="49"/>
      <c r="D74" s="49">
        <f>137-137+129</f>
        <v>129</v>
      </c>
      <c r="E74" s="49">
        <v>5</v>
      </c>
    </row>
    <row r="75" spans="1:5" s="51" customFormat="1" ht="18.75">
      <c r="A75" s="79" t="s">
        <v>67</v>
      </c>
      <c r="B75" s="26" t="s">
        <v>68</v>
      </c>
      <c r="C75" s="47">
        <f>SUM(C74)</f>
        <v>0</v>
      </c>
      <c r="D75" s="47">
        <f t="shared" ref="D75:E75" si="8">SUM(D74)</f>
        <v>129</v>
      </c>
      <c r="E75" s="47">
        <f t="shared" si="8"/>
        <v>5</v>
      </c>
    </row>
    <row r="76" spans="1:5" s="51" customFormat="1" ht="18" customHeight="1">
      <c r="A76" s="80"/>
      <c r="B76" s="54" t="s">
        <v>75</v>
      </c>
      <c r="C76" s="46"/>
      <c r="D76" s="46"/>
      <c r="E76" s="46"/>
    </row>
    <row r="77" spans="1:5" s="51" customFormat="1" ht="19.5" customHeight="1">
      <c r="A77" s="81"/>
      <c r="B77" s="55" t="s">
        <v>76</v>
      </c>
      <c r="C77" s="46"/>
      <c r="D77" s="40">
        <v>586</v>
      </c>
      <c r="E77" s="40">
        <v>586</v>
      </c>
    </row>
    <row r="78" spans="1:5" s="51" customFormat="1" ht="19.5" customHeight="1" thickBot="1">
      <c r="A78" s="82" t="s">
        <v>77</v>
      </c>
      <c r="B78" s="56" t="s">
        <v>78</v>
      </c>
      <c r="C78" s="46"/>
      <c r="D78" s="46">
        <f>SUM(D77)</f>
        <v>586</v>
      </c>
      <c r="E78" s="46">
        <f>SUM(E77)</f>
        <v>586</v>
      </c>
    </row>
    <row r="79" spans="1:5" s="23" customFormat="1" ht="30" customHeight="1" thickBot="1">
      <c r="A79" s="83">
        <v>5606</v>
      </c>
      <c r="B79" s="22" t="s">
        <v>79</v>
      </c>
      <c r="C79" s="48">
        <f>SUM(C64,C71,C75,C78)</f>
        <v>29600</v>
      </c>
      <c r="D79" s="48">
        <f t="shared" ref="D79:E79" si="9">SUM(D64,D71,D75,D78)</f>
        <v>34426</v>
      </c>
      <c r="E79" s="48">
        <f t="shared" si="9"/>
        <v>12205</v>
      </c>
    </row>
    <row r="80" spans="1:5" s="24" customFormat="1" ht="37.5" customHeight="1" thickBot="1">
      <c r="A80" s="84">
        <v>5600</v>
      </c>
      <c r="B80" s="85" t="s">
        <v>63</v>
      </c>
      <c r="C80" s="86">
        <f>C79+C55+C58</f>
        <v>317700</v>
      </c>
      <c r="D80" s="86">
        <f t="shared" ref="D80:E80" si="10">D79+D55+D58</f>
        <v>478333</v>
      </c>
      <c r="E80" s="86">
        <f t="shared" si="10"/>
        <v>256316</v>
      </c>
    </row>
    <row r="81" spans="1:5" s="2" customFormat="1" ht="18.75" thickTop="1"/>
    <row r="82" spans="1:5" s="2" customFormat="1" ht="18.75">
      <c r="A82" s="37"/>
      <c r="C82" s="29"/>
      <c r="D82" s="29"/>
      <c r="E82" s="29"/>
    </row>
    <row r="83" spans="1:5" s="2" customFormat="1" ht="18"/>
  </sheetData>
  <mergeCells count="7">
    <mergeCell ref="A2:E2"/>
    <mergeCell ref="A3:E3"/>
    <mergeCell ref="D6:D8"/>
    <mergeCell ref="E6:E8"/>
    <mergeCell ref="C6:C8"/>
    <mergeCell ref="A6:A8"/>
    <mergeCell ref="B6:B8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55" fitToHeight="2" orientation="landscape" r:id="rId1"/>
  <headerFooter alignWithMargins="0">
    <oddHeader xml:space="preserve">&amp;R10. számú melléklet &amp;P. oldal az előterjesztéshez
</oddHeader>
  </headerFooter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Metzn</cp:lastModifiedBy>
  <cp:lastPrinted>2011-09-15T09:07:39Z</cp:lastPrinted>
  <dcterms:created xsi:type="dcterms:W3CDTF">2007-11-26T15:32:38Z</dcterms:created>
  <dcterms:modified xsi:type="dcterms:W3CDTF">2011-09-15T09:08:02Z</dcterms:modified>
</cp:coreProperties>
</file>