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4610" windowHeight="8775"/>
  </bookViews>
  <sheets>
    <sheet name="szoc" sheetId="1" r:id="rId1"/>
  </sheets>
  <definedNames>
    <definedName name="_xlnm.Print_Titles" localSheetId="0">szoc!$10:$13</definedName>
    <definedName name="_xlnm.Print_Area" localSheetId="0">szoc!$A$1:$E$60</definedName>
  </definedNames>
  <calcPr calcId="145621"/>
</workbook>
</file>

<file path=xl/calcChain.xml><?xml version="1.0" encoding="utf-8"?>
<calcChain xmlns="http://schemas.openxmlformats.org/spreadsheetml/2006/main">
  <c r="D51" i="1" l="1"/>
  <c r="E51" i="1"/>
  <c r="C51" i="1"/>
  <c r="E50" i="1"/>
  <c r="D46" i="1"/>
  <c r="E46" i="1"/>
  <c r="C46" i="1"/>
  <c r="E45" i="1"/>
  <c r="D30" i="1"/>
  <c r="E30" i="1"/>
  <c r="C30" i="1"/>
  <c r="E29" i="1"/>
  <c r="E28" i="1"/>
  <c r="C34" i="1" l="1"/>
  <c r="C33" i="1"/>
  <c r="C32" i="1"/>
  <c r="C22" i="1"/>
  <c r="C17" i="1"/>
  <c r="C15" i="1"/>
  <c r="D56" i="1" l="1"/>
  <c r="C56" i="1"/>
  <c r="E55" i="1"/>
  <c r="E56" i="1" s="1"/>
  <c r="E38" i="1"/>
  <c r="E33" i="1"/>
  <c r="E34" i="1"/>
  <c r="E32" i="1"/>
  <c r="E22" i="1"/>
  <c r="E15" i="1"/>
  <c r="E17" i="1"/>
  <c r="E18" i="1"/>
  <c r="D35" i="1" l="1"/>
  <c r="E35" i="1"/>
  <c r="D25" i="1"/>
  <c r="D53" i="1" l="1"/>
  <c r="D60" i="1" s="1"/>
  <c r="C59" i="1"/>
  <c r="C35" i="1"/>
  <c r="C25" i="1"/>
  <c r="C53" i="1" l="1"/>
  <c r="C60" i="1" s="1"/>
  <c r="E25" i="1"/>
  <c r="E59" i="1"/>
  <c r="E53" i="1" l="1"/>
  <c r="E60" i="1" s="1"/>
</calcChain>
</file>

<file path=xl/sharedStrings.xml><?xml version="1.0" encoding="utf-8"?>
<sst xmlns="http://schemas.openxmlformats.org/spreadsheetml/2006/main" count="61" uniqueCount="59">
  <si>
    <t xml:space="preserve"> </t>
  </si>
  <si>
    <t>Budapest Főváros VII. Kerület Erzsébetváros Önkormányzata</t>
  </si>
  <si>
    <t>ezer Ft</t>
  </si>
  <si>
    <t>Cím-</t>
  </si>
  <si>
    <t>szám</t>
  </si>
  <si>
    <t>megnevezése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</si>
  <si>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</si>
  <si>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</si>
  <si>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</si>
  <si>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</si>
  <si>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Ösztöndíj támogatás</t>
  </si>
  <si>
    <t>Köztemetés</t>
  </si>
  <si>
    <t>Gyógyszer támogatás</t>
  </si>
  <si>
    <t>Átmeneti szociális segély</t>
  </si>
  <si>
    <t>Rendkívüli gyermekvédelmi támogatás</t>
  </si>
  <si>
    <t>Gyermekétkeztetési támogatás rászorultsági alapon</t>
  </si>
  <si>
    <t xml:space="preserve">Társadalom- és szociálpolitikai juttatások </t>
  </si>
  <si>
    <t xml:space="preserve"> összesen </t>
  </si>
  <si>
    <t>Társadalom-, szociálpolitikai és egyéb juttatások, támogatások</t>
  </si>
  <si>
    <t>Ápolási díj</t>
  </si>
  <si>
    <t>Pénzbeli temetési segély</t>
  </si>
  <si>
    <t>Normatív (súlyosan fogyatékos vagy tartósan beteg kiskorú esetén)</t>
  </si>
  <si>
    <t>Helyi megállapítású, tartósan beteg felnőtt esetén</t>
  </si>
  <si>
    <t>b)    Adósságkezelési eljárásban részesülő személyeknek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</si>
  <si>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</si>
  <si>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</si>
  <si>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</si>
  <si>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</si>
  <si>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</si>
  <si>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Közgyógyellátás-méltányos</t>
  </si>
  <si>
    <t>Foglalkoztatást helyettesítő támogatás</t>
  </si>
  <si>
    <t>Köztemetés áfa</t>
  </si>
  <si>
    <t>Krízis támogatás</t>
  </si>
  <si>
    <t>Pénzbeli ellátások, szociális juttatások és egyéb feladatok összesen</t>
  </si>
  <si>
    <t>Rendszeres szociális segélye 5 évvel nyugdíj előtt</t>
  </si>
  <si>
    <t>Módosított előirányzat</t>
  </si>
  <si>
    <t>Polgármesteri Hivatalnál rendszeres szociális pénzbeli ellátások</t>
  </si>
  <si>
    <t>Polgármesteri Hivatalnál rendszeres gyermekvédelmi pénzbeli ellátások összesen</t>
  </si>
  <si>
    <t>Polgármesteri Hivatalnál rendszeres szociális pénzbeli ellátások összesen</t>
  </si>
  <si>
    <t>Polgármesteri Hivatalnál rendszeres gyermekvédelmi pénzbeli ellátások</t>
  </si>
  <si>
    <t>Polgármesteri Hivatalnál aktív korú személyek ellátása</t>
  </si>
  <si>
    <t>Polgármesteri Hivatalnál aktív korú személyek ellátása összesen</t>
  </si>
  <si>
    <t>Polgármesteri Hivatalnál eseti pénzbeli szociális ellátások</t>
  </si>
  <si>
    <t>Polgármesteri Hivatalnál eseti pénzbeli szociális ellátások összesen</t>
  </si>
  <si>
    <t>Polgármesteri Hivatalnál eseti pénzbeli gyermekvédelmi ellátások</t>
  </si>
  <si>
    <t>Polgármesteri Hivatalnál eseti pénzbeli gyermekvédelmi ellátások összesen</t>
  </si>
  <si>
    <t>Polgármesteri Hivatalnál eseti pénzbeli szociális ellátások dologi kiadása összesen</t>
  </si>
  <si>
    <t>2012. évi érvényes előirányzat</t>
  </si>
  <si>
    <t>Módosítás</t>
  </si>
  <si>
    <t>Polgármesteri Hivatala 2012. évi tervezett  szociális és gyermekvédelmi ellátások, egyéb  szociális feladatok előirányzatai</t>
  </si>
  <si>
    <t>Ápolási díj járuléka (szociális hozzájárulási adó, egyéb járulékok)</t>
  </si>
  <si>
    <t>Polgármesteri Hivatalnál rendszeres szociális pénzbeli ellátások szociális hozzájárulási adó összesen</t>
  </si>
  <si>
    <t xml:space="preserve"> az 5/2012. (II. 20.) rendelet</t>
  </si>
  <si>
    <t xml:space="preserve"> 6/a számú táblázat módosításához</t>
  </si>
  <si>
    <t>Gyermektartásdíj megelőlegezése</t>
  </si>
  <si>
    <t>Kiegészítő gyermekvédelmi támogatás és pótléka</t>
  </si>
  <si>
    <t>Mozgáskorlátozottak közlekedési támogatása</t>
  </si>
  <si>
    <t>Otthonteremtési támogatás</t>
  </si>
  <si>
    <t>4/a számú melléklet a ……./2012. (VI. ....)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</si>
</sst>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17" x14ac:knownFonts="1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sz val="14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80">
    <xf numFmtId="0" fontId="0" fillId="0" borderId="0" xfId="0"/>
    <xf numFmtId="0" fontId="5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10" fillId="0" borderId="0" xfId="0" applyFont="1" applyAlignment="1">
      <alignment horizontal="center"/>
    </xf>
    <xf numFmtId="0" fontId="5" fillId="0" borderId="0" xfId="0" applyFont="1" applyBorder="1"/>
    <xf numFmtId="0" fontId="11" fillId="0" borderId="0" xfId="0" applyFont="1" applyBorder="1" applyAlignment="1">
      <alignment horizontal="right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10" fillId="2" borderId="4" xfId="0" applyFont="1" applyFill="1" applyBorder="1"/>
    <xf numFmtId="0" fontId="5" fillId="2" borderId="4" xfId="0" applyFont="1" applyFill="1" applyBorder="1"/>
    <xf numFmtId="0" fontId="8" fillId="0" borderId="0" xfId="0" applyFont="1" applyBorder="1"/>
    <xf numFmtId="0" fontId="5" fillId="2" borderId="6" xfId="0" applyFont="1" applyFill="1" applyBorder="1"/>
    <xf numFmtId="0" fontId="8" fillId="0" borderId="8" xfId="0" applyFont="1" applyBorder="1"/>
    <xf numFmtId="0" fontId="15" fillId="2" borderId="9" xfId="0" applyFont="1" applyFill="1" applyBorder="1"/>
    <xf numFmtId="0" fontId="8" fillId="0" borderId="2" xfId="0" applyFont="1" applyBorder="1"/>
    <xf numFmtId="0" fontId="10" fillId="2" borderId="7" xfId="0" applyFont="1" applyFill="1" applyBorder="1" applyAlignment="1">
      <alignment horizontal="left" vertical="center" wrapText="1"/>
    </xf>
    <xf numFmtId="0" fontId="8" fillId="0" borderId="10" xfId="0" applyFont="1" applyBorder="1"/>
    <xf numFmtId="0" fontId="10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/>
    <xf numFmtId="0" fontId="6" fillId="2" borderId="4" xfId="0" applyFont="1" applyFill="1" applyBorder="1" applyAlignment="1">
      <alignment horizontal="left" indent="2"/>
    </xf>
    <xf numFmtId="0" fontId="5" fillId="2" borderId="4" xfId="0" applyFont="1" applyFill="1" applyBorder="1" applyAlignment="1">
      <alignment wrapText="1"/>
    </xf>
    <xf numFmtId="9" fontId="12" fillId="2" borderId="9" xfId="0" applyNumberFormat="1" applyFont="1" applyFill="1" applyBorder="1"/>
    <xf numFmtId="0" fontId="8" fillId="0" borderId="3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/>
    </xf>
    <xf numFmtId="3" fontId="13" fillId="0" borderId="13" xfId="0" applyNumberFormat="1" applyFont="1" applyBorder="1"/>
    <xf numFmtId="3" fontId="6" fillId="0" borderId="13" xfId="0" applyNumberFormat="1" applyFont="1" applyBorder="1"/>
    <xf numFmtId="3" fontId="10" fillId="0" borderId="17" xfId="0" applyNumberFormat="1" applyFont="1" applyBorder="1"/>
    <xf numFmtId="3" fontId="16" fillId="0" borderId="13" xfId="0" applyNumberFormat="1" applyFont="1" applyBorder="1"/>
    <xf numFmtId="3" fontId="10" fillId="0" borderId="13" xfId="0" applyNumberFormat="1" applyFont="1" applyBorder="1"/>
    <xf numFmtId="3" fontId="10" fillId="0" borderId="15" xfId="0" applyNumberFormat="1" applyFont="1" applyBorder="1"/>
    <xf numFmtId="3" fontId="10" fillId="0" borderId="14" xfId="0" applyNumberFormat="1" applyFont="1" applyBorder="1"/>
    <xf numFmtId="3" fontId="12" fillId="0" borderId="14" xfId="0" applyNumberFormat="1" applyFont="1" applyBorder="1"/>
    <xf numFmtId="0" fontId="12" fillId="2" borderId="19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3" fontId="6" fillId="0" borderId="22" xfId="0" applyNumberFormat="1" applyFont="1" applyBorder="1"/>
    <xf numFmtId="3" fontId="6" fillId="0" borderId="24" xfId="0" applyNumberFormat="1" applyFont="1" applyBorder="1"/>
    <xf numFmtId="0" fontId="14" fillId="2" borderId="27" xfId="0" applyFont="1" applyFill="1" applyBorder="1" applyAlignment="1">
      <alignment horizontal="center"/>
    </xf>
    <xf numFmtId="3" fontId="6" fillId="0" borderId="28" xfId="0" applyNumberFormat="1" applyFont="1" applyBorder="1"/>
    <xf numFmtId="0" fontId="6" fillId="2" borderId="21" xfId="0" applyFont="1" applyFill="1" applyBorder="1" applyAlignment="1">
      <alignment horizontal="center"/>
    </xf>
    <xf numFmtId="0" fontId="15" fillId="2" borderId="27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3" fontId="12" fillId="0" borderId="24" xfId="0" applyNumberFormat="1" applyFont="1" applyBorder="1"/>
    <xf numFmtId="0" fontId="10" fillId="2" borderId="29" xfId="0" applyFont="1" applyFill="1" applyBorder="1" applyAlignment="1">
      <alignment horizontal="center"/>
    </xf>
    <xf numFmtId="0" fontId="10" fillId="2" borderId="11" xfId="0" applyFont="1" applyFill="1" applyBorder="1"/>
    <xf numFmtId="3" fontId="10" fillId="0" borderId="30" xfId="0" applyNumberFormat="1" applyFont="1" applyBorder="1"/>
    <xf numFmtId="3" fontId="6" fillId="0" borderId="4" xfId="0" applyNumberFormat="1" applyFont="1" applyBorder="1"/>
    <xf numFmtId="3" fontId="6" fillId="0" borderId="6" xfId="0" applyNumberFormat="1" applyFont="1" applyBorder="1"/>
    <xf numFmtId="3" fontId="6" fillId="0" borderId="12" xfId="0" applyNumberFormat="1" applyFont="1" applyBorder="1"/>
    <xf numFmtId="3" fontId="10" fillId="0" borderId="31" xfId="0" applyNumberFormat="1" applyFont="1" applyBorder="1"/>
    <xf numFmtId="3" fontId="10" fillId="0" borderId="32" xfId="0" applyNumberFormat="1" applyFont="1" applyBorder="1"/>
    <xf numFmtId="3" fontId="10" fillId="0" borderId="33" xfId="0" applyNumberFormat="1" applyFont="1" applyBorder="1"/>
    <xf numFmtId="0" fontId="8" fillId="0" borderId="0" xfId="0" applyFont="1" applyAlignment="1">
      <alignment horizontal="right"/>
    </xf>
    <xf numFmtId="3" fontId="10" fillId="0" borderId="22" xfId="0" applyNumberFormat="1" applyFont="1" applyBorder="1"/>
    <xf numFmtId="0" fontId="10" fillId="2" borderId="34" xfId="0" applyFont="1" applyFill="1" applyBorder="1" applyAlignment="1">
      <alignment horizontal="center"/>
    </xf>
    <xf numFmtId="0" fontId="10" fillId="2" borderId="35" xfId="0" applyFont="1" applyFill="1" applyBorder="1" applyAlignment="1">
      <alignment horizontal="left" vertical="center" wrapText="1"/>
    </xf>
    <xf numFmtId="3" fontId="10" fillId="0" borderId="16" xfId="0" applyNumberFormat="1" applyFont="1" applyBorder="1"/>
    <xf numFmtId="3" fontId="10" fillId="0" borderId="26" xfId="0" applyNumberFormat="1" applyFont="1" applyBorder="1"/>
    <xf numFmtId="3" fontId="6" fillId="0" borderId="14" xfId="0" applyNumberFormat="1" applyFont="1" applyBorder="1"/>
    <xf numFmtId="0" fontId="8" fillId="0" borderId="0" xfId="0" applyFont="1" applyAlignment="1">
      <alignment horizontal="right"/>
    </xf>
    <xf numFmtId="0" fontId="12" fillId="0" borderId="1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tabSelected="1" view="pageBreakPreview" zoomScale="70" zoomScaleNormal="60" zoomScaleSheetLayoutView="70" workbookViewId="0">
      <selection activeCell="H34" sqref="H34"/>
    </sheetView>
  </sheetViews>
  <sheetFormatPr defaultRowHeight="12.75" x14ac:dyDescent="0.2"/>
  <cols>
    <col min="2" max="2" width="103.85546875" customWidth="1"/>
    <col min="3" max="3" width="19.42578125" customWidth="1"/>
    <col min="4" max="5" width="17.7109375" customWidth="1"/>
  </cols>
  <sheetData>
    <row r="1" spans="1:5" s="3" customFormat="1" ht="18.75" x14ac:dyDescent="0.3">
      <c r="A1" s="1" t="s">
        <v>0</v>
      </c>
      <c r="B1" s="26"/>
      <c r="C1" s="2"/>
      <c r="E1" s="62" t="s">
        <v>58</v>
      </c>
    </row>
    <row r="2" spans="1:5" s="3" customFormat="1" ht="18.75" x14ac:dyDescent="0.3">
      <c r="A2" s="1"/>
      <c r="B2" s="26"/>
      <c r="C2" s="2"/>
      <c r="E2" s="62" t="s">
        <v>52</v>
      </c>
    </row>
    <row r="3" spans="1:5" s="3" customFormat="1" ht="18.75" x14ac:dyDescent="0.3">
      <c r="A3" s="1"/>
      <c r="B3" s="26"/>
      <c r="C3" s="69" t="s">
        <v>53</v>
      </c>
      <c r="D3" s="69"/>
      <c r="E3" s="69"/>
    </row>
    <row r="4" spans="1:5" s="3" customFormat="1" ht="18.75" x14ac:dyDescent="0.3">
      <c r="A4" s="1"/>
      <c r="B4" s="26"/>
      <c r="C4" s="62"/>
      <c r="D4" s="62"/>
      <c r="E4" s="62"/>
    </row>
    <row r="5" spans="1:5" s="3" customFormat="1" ht="20.25" x14ac:dyDescent="0.25">
      <c r="A5" s="73" t="s">
        <v>1</v>
      </c>
      <c r="B5" s="73"/>
      <c r="C5" s="73"/>
      <c r="D5" s="73"/>
      <c r="E5" s="73"/>
    </row>
    <row r="6" spans="1:5" s="3" customFormat="1" ht="20.25" x14ac:dyDescent="0.25">
      <c r="A6" s="73" t="s">
        <v>49</v>
      </c>
      <c r="B6" s="73"/>
      <c r="C6" s="73"/>
      <c r="D6" s="73"/>
      <c r="E6" s="73"/>
    </row>
    <row r="7" spans="1:5" s="3" customFormat="1" ht="20.25" x14ac:dyDescent="0.25">
      <c r="A7" s="27"/>
      <c r="B7" s="27"/>
      <c r="C7" s="27"/>
    </row>
    <row r="8" spans="1:5" s="3" customFormat="1" ht="18.75" x14ac:dyDescent="0.3">
      <c r="A8" s="4"/>
      <c r="B8" s="4"/>
    </row>
    <row r="9" spans="1:5" s="3" customFormat="1" ht="19.5" thickBot="1" x14ac:dyDescent="0.35">
      <c r="A9" s="5"/>
      <c r="B9" s="5"/>
      <c r="E9" s="6" t="s">
        <v>2</v>
      </c>
    </row>
    <row r="10" spans="1:5" s="3" customFormat="1" ht="28.5" customHeight="1" x14ac:dyDescent="0.25">
      <c r="A10" s="37" t="s">
        <v>3</v>
      </c>
      <c r="B10" s="38" t="s">
        <v>18</v>
      </c>
      <c r="C10" s="70" t="s">
        <v>47</v>
      </c>
      <c r="D10" s="74" t="s">
        <v>48</v>
      </c>
      <c r="E10" s="77" t="s">
        <v>35</v>
      </c>
    </row>
    <row r="11" spans="1:5" s="3" customFormat="1" ht="22.5" customHeight="1" x14ac:dyDescent="0.25">
      <c r="A11" s="39" t="s">
        <v>4</v>
      </c>
      <c r="B11" s="7" t="s">
        <v>5</v>
      </c>
      <c r="C11" s="71"/>
      <c r="D11" s="75"/>
      <c r="E11" s="78"/>
    </row>
    <row r="12" spans="1:5" s="3" customFormat="1" ht="24.75" customHeight="1" x14ac:dyDescent="0.25">
      <c r="A12" s="40"/>
      <c r="B12" s="8"/>
      <c r="C12" s="72"/>
      <c r="D12" s="76"/>
      <c r="E12" s="79"/>
    </row>
    <row r="13" spans="1:5" s="3" customFormat="1" ht="19.5" thickBot="1" x14ac:dyDescent="0.35">
      <c r="A13" s="41">
        <v>1</v>
      </c>
      <c r="B13" s="9">
        <v>2</v>
      </c>
      <c r="C13" s="28">
        <v>3</v>
      </c>
      <c r="D13" s="28">
        <v>4</v>
      </c>
      <c r="E13" s="42">
        <v>5</v>
      </c>
    </row>
    <row r="14" spans="1:5" s="3" customFormat="1" ht="18.75" x14ac:dyDescent="0.3">
      <c r="A14" s="43">
        <v>5123</v>
      </c>
      <c r="B14" s="10" t="s">
        <v>36</v>
      </c>
      <c r="C14" s="29"/>
      <c r="D14" s="56"/>
      <c r="E14" s="45"/>
    </row>
    <row r="15" spans="1:5" s="3" customFormat="1" ht="18.75" x14ac:dyDescent="0.3">
      <c r="A15" s="44">
        <v>1</v>
      </c>
      <c r="B15" s="11" t="s">
        <v>6</v>
      </c>
      <c r="C15" s="30">
        <f>2000+1551</f>
        <v>3551</v>
      </c>
      <c r="D15" s="56">
        <v>595</v>
      </c>
      <c r="E15" s="45">
        <f t="shared" ref="E15:E18" si="0">+C15+D15</f>
        <v>4146</v>
      </c>
    </row>
    <row r="16" spans="1:5" s="3" customFormat="1" ht="18.75" x14ac:dyDescent="0.3">
      <c r="A16" s="44">
        <v>2</v>
      </c>
      <c r="B16" s="11" t="s">
        <v>7</v>
      </c>
      <c r="C16" s="30"/>
      <c r="D16" s="56"/>
      <c r="E16" s="45"/>
    </row>
    <row r="17" spans="1:6" s="3" customFormat="1" ht="18.75" x14ac:dyDescent="0.3">
      <c r="A17" s="44"/>
      <c r="B17" s="21" t="s">
        <v>25</v>
      </c>
      <c r="C17" s="30">
        <f>20000+6724</f>
        <v>26724</v>
      </c>
      <c r="D17" s="56">
        <v>2596</v>
      </c>
      <c r="E17" s="45">
        <f t="shared" si="0"/>
        <v>29320</v>
      </c>
    </row>
    <row r="18" spans="1:6" s="3" customFormat="1" ht="18.75" x14ac:dyDescent="0.3">
      <c r="A18" s="44"/>
      <c r="B18" s="21" t="s">
        <v>23</v>
      </c>
      <c r="C18" s="30">
        <v>6000</v>
      </c>
      <c r="D18" s="56"/>
      <c r="E18" s="45">
        <f t="shared" si="0"/>
        <v>6000</v>
      </c>
    </row>
    <row r="19" spans="1:6" s="3" customFormat="1" ht="18.75" x14ac:dyDescent="0.3">
      <c r="A19" s="44"/>
      <c r="B19" s="21" t="s">
        <v>26</v>
      </c>
      <c r="C19" s="30"/>
      <c r="D19" s="56"/>
      <c r="E19" s="45"/>
    </row>
    <row r="20" spans="1:6" s="3" customFormat="1" ht="18.75" x14ac:dyDescent="0.3">
      <c r="A20" s="44">
        <v>3</v>
      </c>
      <c r="B20" s="21" t="s">
        <v>8</v>
      </c>
      <c r="C20" s="30"/>
      <c r="D20" s="56"/>
      <c r="E20" s="45"/>
    </row>
    <row r="21" spans="1:6" s="3" customFormat="1" ht="18.75" x14ac:dyDescent="0.3">
      <c r="A21" s="44">
        <v>4</v>
      </c>
      <c r="B21" s="21" t="s">
        <v>19</v>
      </c>
      <c r="C21" s="30"/>
      <c r="D21" s="56"/>
      <c r="E21" s="45"/>
    </row>
    <row r="22" spans="1:6" s="3" customFormat="1" ht="18.75" x14ac:dyDescent="0.3">
      <c r="A22" s="44"/>
      <c r="B22" s="22" t="s">
        <v>21</v>
      </c>
      <c r="C22" s="30">
        <f>16000+8564</f>
        <v>24564</v>
      </c>
      <c r="D22" s="56">
        <v>3008</v>
      </c>
      <c r="E22" s="45">
        <f t="shared" ref="E21:E22" si="1">+C22+D22</f>
        <v>27572</v>
      </c>
    </row>
    <row r="23" spans="1:6" s="3" customFormat="1" ht="18.75" x14ac:dyDescent="0.3">
      <c r="A23" s="44"/>
      <c r="B23" s="22" t="s">
        <v>22</v>
      </c>
      <c r="C23" s="30"/>
      <c r="D23" s="56"/>
      <c r="E23" s="45"/>
    </row>
    <row r="24" spans="1:6" s="3" customFormat="1" ht="18.75" x14ac:dyDescent="0.3">
      <c r="A24" s="44">
        <v>5</v>
      </c>
      <c r="B24" s="11" t="s">
        <v>9</v>
      </c>
      <c r="C24" s="30"/>
      <c r="D24" s="57"/>
      <c r="E24" s="46"/>
    </row>
    <row r="25" spans="1:6" s="14" customFormat="1" ht="30.75" customHeight="1" x14ac:dyDescent="0.35">
      <c r="A25" s="47">
        <v>5123</v>
      </c>
      <c r="B25" s="15" t="s">
        <v>38</v>
      </c>
      <c r="C25" s="31">
        <f>SUM(C15:C24)</f>
        <v>60839</v>
      </c>
      <c r="D25" s="31">
        <f t="shared" ref="D25:E25" si="2">SUM(D15:D24)</f>
        <v>6199</v>
      </c>
      <c r="E25" s="59">
        <f t="shared" si="2"/>
        <v>67038</v>
      </c>
      <c r="F25" s="12"/>
    </row>
    <row r="26" spans="1:6" s="3" customFormat="1" ht="18.75" x14ac:dyDescent="0.3">
      <c r="A26" s="43">
        <v>5124</v>
      </c>
      <c r="B26" s="10" t="s">
        <v>39</v>
      </c>
      <c r="C26" s="30"/>
      <c r="D26" s="58"/>
      <c r="E26" s="48"/>
      <c r="F26" s="12"/>
    </row>
    <row r="27" spans="1:6" s="3" customFormat="1" ht="18.75" x14ac:dyDescent="0.3">
      <c r="A27" s="44"/>
      <c r="B27" s="11" t="s">
        <v>10</v>
      </c>
      <c r="C27" s="30"/>
      <c r="D27" s="56"/>
      <c r="E27" s="45"/>
      <c r="F27" s="12"/>
    </row>
    <row r="28" spans="1:6" s="3" customFormat="1" ht="18.75" x14ac:dyDescent="0.3">
      <c r="A28" s="44"/>
      <c r="B28" s="11" t="s">
        <v>54</v>
      </c>
      <c r="C28" s="30"/>
      <c r="D28" s="30">
        <v>4058</v>
      </c>
      <c r="E28" s="45">
        <f>+C28+D28</f>
        <v>4058</v>
      </c>
      <c r="F28" s="12"/>
    </row>
    <row r="29" spans="1:6" s="3" customFormat="1" ht="18.75" x14ac:dyDescent="0.3">
      <c r="A29" s="44"/>
      <c r="B29" s="11" t="s">
        <v>55</v>
      </c>
      <c r="C29" s="30"/>
      <c r="D29" s="57">
        <v>436</v>
      </c>
      <c r="E29" s="45">
        <f>+C29+D29</f>
        <v>436</v>
      </c>
      <c r="F29" s="12"/>
    </row>
    <row r="30" spans="1:6" s="14" customFormat="1" ht="30.75" customHeight="1" x14ac:dyDescent="0.35">
      <c r="A30" s="47">
        <v>5124</v>
      </c>
      <c r="B30" s="15" t="s">
        <v>37</v>
      </c>
      <c r="C30" s="31">
        <f>SUM(C27:C29)</f>
        <v>0</v>
      </c>
      <c r="D30" s="31">
        <f t="shared" ref="D30:E30" si="3">SUM(D27:D29)</f>
        <v>4494</v>
      </c>
      <c r="E30" s="59">
        <f t="shared" si="3"/>
        <v>4494</v>
      </c>
      <c r="F30" s="12"/>
    </row>
    <row r="31" spans="1:6" s="12" customFormat="1" ht="18.75" x14ac:dyDescent="0.3">
      <c r="A31" s="43">
        <v>5125</v>
      </c>
      <c r="B31" s="10" t="s">
        <v>40</v>
      </c>
      <c r="C31" s="30"/>
      <c r="D31" s="58"/>
      <c r="E31" s="48"/>
    </row>
    <row r="32" spans="1:6" s="12" customFormat="1" ht="18.75" x14ac:dyDescent="0.3">
      <c r="A32" s="49">
        <v>1</v>
      </c>
      <c r="B32" s="21" t="s">
        <v>24</v>
      </c>
      <c r="C32" s="30">
        <f>4000+2766</f>
        <v>6766</v>
      </c>
      <c r="D32" s="56">
        <v>1054</v>
      </c>
      <c r="E32" s="45">
        <f>SUM(C32:D32)</f>
        <v>7820</v>
      </c>
    </row>
    <row r="33" spans="1:6" s="12" customFormat="1" ht="18.75" x14ac:dyDescent="0.3">
      <c r="A33" s="44">
        <v>2</v>
      </c>
      <c r="B33" s="23" t="s">
        <v>34</v>
      </c>
      <c r="C33" s="30">
        <f>15000+9929</f>
        <v>24929</v>
      </c>
      <c r="D33" s="56">
        <v>3138</v>
      </c>
      <c r="E33" s="45">
        <f t="shared" ref="E33:E34" si="4">SUM(C33:D33)</f>
        <v>28067</v>
      </c>
    </row>
    <row r="34" spans="1:6" s="12" customFormat="1" ht="18.75" x14ac:dyDescent="0.3">
      <c r="A34" s="44">
        <v>3</v>
      </c>
      <c r="B34" s="13" t="s">
        <v>30</v>
      </c>
      <c r="C34" s="30">
        <f>15000+26817</f>
        <v>41817</v>
      </c>
      <c r="D34" s="57">
        <v>8266</v>
      </c>
      <c r="E34" s="46">
        <f t="shared" si="4"/>
        <v>50083</v>
      </c>
    </row>
    <row r="35" spans="1:6" s="16" customFormat="1" ht="25.5" customHeight="1" x14ac:dyDescent="0.35">
      <c r="A35" s="50">
        <v>5125</v>
      </c>
      <c r="B35" s="24" t="s">
        <v>41</v>
      </c>
      <c r="C35" s="31">
        <f>SUM(C32:C34)</f>
        <v>73512</v>
      </c>
      <c r="D35" s="31">
        <f t="shared" ref="D35:E35" si="5">SUM(D32:D34)</f>
        <v>12458</v>
      </c>
      <c r="E35" s="59">
        <f t="shared" si="5"/>
        <v>85970</v>
      </c>
      <c r="F35" s="12"/>
    </row>
    <row r="36" spans="1:6" s="3" customFormat="1" ht="18.75" x14ac:dyDescent="0.3">
      <c r="A36" s="43">
        <v>5126</v>
      </c>
      <c r="B36" s="10" t="s">
        <v>42</v>
      </c>
      <c r="C36" s="32"/>
      <c r="D36" s="58"/>
      <c r="E36" s="48"/>
      <c r="F36" s="12"/>
    </row>
    <row r="37" spans="1:6" s="12" customFormat="1" ht="18.75" x14ac:dyDescent="0.3">
      <c r="A37" s="44">
        <v>1</v>
      </c>
      <c r="B37" s="11" t="s">
        <v>11</v>
      </c>
      <c r="C37" s="30"/>
      <c r="D37" s="56"/>
      <c r="E37" s="45"/>
    </row>
    <row r="38" spans="1:6" s="12" customFormat="1" ht="18.75" x14ac:dyDescent="0.3">
      <c r="A38" s="44">
        <v>2</v>
      </c>
      <c r="B38" s="11" t="s">
        <v>29</v>
      </c>
      <c r="C38" s="30">
        <v>25000</v>
      </c>
      <c r="D38" s="56"/>
      <c r="E38" s="45">
        <f>+C38+D38</f>
        <v>25000</v>
      </c>
    </row>
    <row r="39" spans="1:6" s="12" customFormat="1" ht="18.75" x14ac:dyDescent="0.3">
      <c r="A39" s="44">
        <v>3</v>
      </c>
      <c r="B39" s="11" t="s">
        <v>12</v>
      </c>
      <c r="C39" s="30"/>
      <c r="D39" s="56"/>
      <c r="E39" s="45"/>
    </row>
    <row r="40" spans="1:6" s="3" customFormat="1" ht="18.75" x14ac:dyDescent="0.3">
      <c r="A40" s="44">
        <v>4</v>
      </c>
      <c r="B40" s="11" t="s">
        <v>13</v>
      </c>
      <c r="C40" s="30"/>
      <c r="D40" s="56"/>
      <c r="E40" s="45"/>
      <c r="F40" s="12"/>
    </row>
    <row r="41" spans="1:6" s="3" customFormat="1" ht="18.75" x14ac:dyDescent="0.3">
      <c r="A41" s="44"/>
      <c r="B41" s="21" t="s">
        <v>27</v>
      </c>
      <c r="C41" s="30"/>
      <c r="D41" s="56"/>
      <c r="E41" s="45"/>
      <c r="F41" s="12"/>
    </row>
    <row r="42" spans="1:6" s="3" customFormat="1" ht="18.75" x14ac:dyDescent="0.3">
      <c r="A42" s="44"/>
      <c r="B42" s="21" t="s">
        <v>28</v>
      </c>
      <c r="C42" s="30"/>
      <c r="D42" s="56"/>
      <c r="E42" s="45"/>
      <c r="F42" s="12"/>
    </row>
    <row r="43" spans="1:6" s="12" customFormat="1" ht="18.75" x14ac:dyDescent="0.3">
      <c r="A43" s="44">
        <v>5</v>
      </c>
      <c r="B43" s="11" t="s">
        <v>20</v>
      </c>
      <c r="C43" s="30"/>
      <c r="D43" s="56"/>
      <c r="E43" s="45"/>
    </row>
    <row r="44" spans="1:6" s="12" customFormat="1" ht="18.75" x14ac:dyDescent="0.3">
      <c r="A44" s="44">
        <v>6</v>
      </c>
      <c r="B44" s="11" t="s">
        <v>32</v>
      </c>
      <c r="C44" s="30"/>
      <c r="D44" s="56"/>
      <c r="E44" s="45"/>
    </row>
    <row r="45" spans="1:6" s="12" customFormat="1" ht="18.75" x14ac:dyDescent="0.3">
      <c r="A45" s="44">
        <v>7</v>
      </c>
      <c r="B45" s="11" t="s">
        <v>56</v>
      </c>
      <c r="C45" s="30"/>
      <c r="D45" s="68">
        <v>423</v>
      </c>
      <c r="E45" s="45">
        <f>+C45+D45</f>
        <v>423</v>
      </c>
    </row>
    <row r="46" spans="1:6" s="16" customFormat="1" ht="25.5" customHeight="1" x14ac:dyDescent="0.35">
      <c r="A46" s="50">
        <v>5126</v>
      </c>
      <c r="B46" s="15" t="s">
        <v>43</v>
      </c>
      <c r="C46" s="31">
        <f>SUM(C37:C45)</f>
        <v>25000</v>
      </c>
      <c r="D46" s="31">
        <f t="shared" ref="D46:E46" si="6">SUM(D37:D45)</f>
        <v>423</v>
      </c>
      <c r="E46" s="59">
        <f t="shared" si="6"/>
        <v>25423</v>
      </c>
      <c r="F46" s="12"/>
    </row>
    <row r="47" spans="1:6" s="3" customFormat="1" ht="18.75" x14ac:dyDescent="0.3">
      <c r="A47" s="43">
        <v>5127</v>
      </c>
      <c r="B47" s="10" t="s">
        <v>44</v>
      </c>
      <c r="C47" s="30"/>
      <c r="D47" s="58"/>
      <c r="E47" s="48"/>
      <c r="F47" s="12"/>
    </row>
    <row r="48" spans="1:6" s="12" customFormat="1" ht="18.75" x14ac:dyDescent="0.3">
      <c r="A48" s="44">
        <v>1</v>
      </c>
      <c r="B48" s="11" t="s">
        <v>14</v>
      </c>
      <c r="C48" s="30"/>
      <c r="D48" s="56"/>
      <c r="E48" s="45"/>
    </row>
    <row r="49" spans="1:6" s="12" customFormat="1" ht="18.75" x14ac:dyDescent="0.3">
      <c r="A49" s="44">
        <v>2</v>
      </c>
      <c r="B49" s="11" t="s">
        <v>15</v>
      </c>
      <c r="C49" s="30"/>
      <c r="D49" s="56"/>
      <c r="E49" s="45"/>
    </row>
    <row r="50" spans="1:6" s="12" customFormat="1" ht="18.75" x14ac:dyDescent="0.3">
      <c r="A50" s="44">
        <v>3</v>
      </c>
      <c r="B50" s="11" t="s">
        <v>57</v>
      </c>
      <c r="C50" s="30"/>
      <c r="D50" s="68">
        <v>320</v>
      </c>
      <c r="E50" s="45">
        <f>+C50+D50</f>
        <v>320</v>
      </c>
    </row>
    <row r="51" spans="1:6" s="16" customFormat="1" ht="25.5" customHeight="1" x14ac:dyDescent="0.35">
      <c r="A51" s="50">
        <v>5127</v>
      </c>
      <c r="B51" s="15" t="s">
        <v>45</v>
      </c>
      <c r="C51" s="31">
        <f>SUM(C48:C50)</f>
        <v>0</v>
      </c>
      <c r="D51" s="31">
        <f t="shared" ref="D51:E51" si="7">SUM(D48:D50)</f>
        <v>320</v>
      </c>
      <c r="E51" s="59">
        <f t="shared" si="7"/>
        <v>320</v>
      </c>
      <c r="F51" s="12"/>
    </row>
    <row r="52" spans="1:6" s="12" customFormat="1" ht="21.75" customHeight="1" x14ac:dyDescent="0.3">
      <c r="A52" s="43"/>
      <c r="B52" s="10" t="s">
        <v>16</v>
      </c>
      <c r="C52" s="33"/>
      <c r="D52" s="58"/>
      <c r="E52" s="48"/>
    </row>
    <row r="53" spans="1:6" s="18" customFormat="1" ht="19.5" thickBot="1" x14ac:dyDescent="0.35">
      <c r="A53" s="51"/>
      <c r="B53" s="17" t="s">
        <v>17</v>
      </c>
      <c r="C53" s="34">
        <f>C25+C30+C35+C46+C51</f>
        <v>159351</v>
      </c>
      <c r="D53" s="34">
        <f t="shared" ref="D53:E53" si="8">D25+D30+D35+D46+D51</f>
        <v>23894</v>
      </c>
      <c r="E53" s="60">
        <f t="shared" si="8"/>
        <v>183245</v>
      </c>
      <c r="F53" s="12"/>
    </row>
    <row r="54" spans="1:6" s="12" customFormat="1" ht="18.75" x14ac:dyDescent="0.3">
      <c r="A54" s="43">
        <v>5123</v>
      </c>
      <c r="B54" s="19" t="s">
        <v>36</v>
      </c>
      <c r="C54" s="33"/>
      <c r="D54" s="33"/>
      <c r="E54" s="63"/>
    </row>
    <row r="55" spans="1:6" s="12" customFormat="1" ht="18.75" x14ac:dyDescent="0.3">
      <c r="A55" s="49"/>
      <c r="B55" s="20" t="s">
        <v>50</v>
      </c>
      <c r="C55" s="30">
        <v>7000</v>
      </c>
      <c r="D55" s="30"/>
      <c r="E55" s="63">
        <f>SUM(C55:D55)</f>
        <v>7000</v>
      </c>
    </row>
    <row r="56" spans="1:6" s="12" customFormat="1" ht="38.25" thickBot="1" x14ac:dyDescent="0.35">
      <c r="A56" s="64">
        <v>5123</v>
      </c>
      <c r="B56" s="65" t="s">
        <v>51</v>
      </c>
      <c r="C56" s="66">
        <f>SUM(C55)</f>
        <v>7000</v>
      </c>
      <c r="D56" s="66">
        <f t="shared" ref="D56:E56" si="9">SUM(D55)</f>
        <v>0</v>
      </c>
      <c r="E56" s="67">
        <f t="shared" si="9"/>
        <v>7000</v>
      </c>
    </row>
    <row r="57" spans="1:6" s="12" customFormat="1" ht="18.75" x14ac:dyDescent="0.3">
      <c r="A57" s="43">
        <v>5126</v>
      </c>
      <c r="B57" s="19" t="s">
        <v>42</v>
      </c>
      <c r="C57" s="33"/>
      <c r="D57" s="56"/>
      <c r="E57" s="45"/>
    </row>
    <row r="58" spans="1:6" s="12" customFormat="1" ht="18.75" x14ac:dyDescent="0.3">
      <c r="A58" s="43"/>
      <c r="B58" s="20" t="s">
        <v>31</v>
      </c>
      <c r="C58" s="35"/>
      <c r="D58" s="57"/>
      <c r="E58" s="46"/>
    </row>
    <row r="59" spans="1:6" s="14" customFormat="1" ht="20.25" thickBot="1" x14ac:dyDescent="0.4">
      <c r="A59" s="50">
        <v>5126</v>
      </c>
      <c r="B59" s="15" t="s">
        <v>46</v>
      </c>
      <c r="C59" s="35">
        <f>SUM(C58)</f>
        <v>0</v>
      </c>
      <c r="D59" s="36">
        <v>0</v>
      </c>
      <c r="E59" s="52">
        <f t="shared" ref="E59" si="10">SUM(E58)</f>
        <v>0</v>
      </c>
      <c r="F59" s="12"/>
    </row>
    <row r="60" spans="1:6" s="25" customFormat="1" ht="37.5" customHeight="1" thickBot="1" x14ac:dyDescent="0.35">
      <c r="A60" s="53"/>
      <c r="B60" s="54" t="s">
        <v>33</v>
      </c>
      <c r="C60" s="55">
        <f>C59+C53+C56</f>
        <v>166351</v>
      </c>
      <c r="D60" s="55">
        <f t="shared" ref="D60:E60" si="11">D59+D53+D56</f>
        <v>23894</v>
      </c>
      <c r="E60" s="61">
        <f t="shared" si="11"/>
        <v>190245</v>
      </c>
      <c r="F60" s="12"/>
    </row>
    <row r="61" spans="1:6" s="3" customFormat="1" ht="18.75" customHeight="1" x14ac:dyDescent="0.25">
      <c r="F61" s="12"/>
    </row>
  </sheetData>
  <mergeCells count="6">
    <mergeCell ref="C3:E3"/>
    <mergeCell ref="C10:C12"/>
    <mergeCell ref="A5:E5"/>
    <mergeCell ref="A6:E6"/>
    <mergeCell ref="D10:D12"/>
    <mergeCell ref="E10:E12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5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Bőcz Judit</cp:lastModifiedBy>
  <cp:lastPrinted>2012-04-22T18:25:32Z</cp:lastPrinted>
  <dcterms:created xsi:type="dcterms:W3CDTF">2007-11-26T15:32:38Z</dcterms:created>
  <dcterms:modified xsi:type="dcterms:W3CDTF">2012-06-22T06:54:40Z</dcterms:modified>
</cp:coreProperties>
</file>