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5" windowWidth="15120" windowHeight="7710"/>
  </bookViews>
  <sheets>
    <sheet name="2013" sheetId="7" r:id="rId1"/>
  </sheets>
  <definedNames>
    <definedName name="_xlnm.Print_Titles" localSheetId="0">'2013'!$A:$B,'2013'!$1:$1</definedName>
    <definedName name="_xlnm.Print_Area" localSheetId="0">'2013'!$A$1:$DR$70</definedName>
  </definedNames>
  <calcPr calcId="145621"/>
</workbook>
</file>

<file path=xl/calcChain.xml><?xml version="1.0" encoding="utf-8"?>
<calcChain xmlns="http://schemas.openxmlformats.org/spreadsheetml/2006/main">
  <c r="DR56" i="7" l="1"/>
  <c r="DO56" i="7"/>
  <c r="DO55" i="7"/>
  <c r="DI56" i="7"/>
  <c r="DI55" i="7"/>
  <c r="DF56" i="7"/>
  <c r="DF55" i="7"/>
  <c r="DC56" i="7"/>
  <c r="DC55" i="7"/>
  <c r="CZ56" i="7"/>
  <c r="CZ55" i="7"/>
  <c r="CW56" i="7"/>
  <c r="CW55" i="7"/>
  <c r="AX64" i="7" l="1"/>
  <c r="AR55" i="7"/>
  <c r="AL64" i="7" l="1"/>
  <c r="AI64" i="7"/>
  <c r="AF64" i="7"/>
  <c r="Z45" i="7"/>
  <c r="Z64" i="7"/>
  <c r="Z70" i="7"/>
  <c r="H45" i="7"/>
  <c r="H64" i="7"/>
  <c r="H70" i="7"/>
  <c r="E45" i="7"/>
  <c r="E64" i="7"/>
  <c r="E70" i="7"/>
  <c r="DN12" i="7" l="1"/>
  <c r="DN13" i="7"/>
  <c r="DN14" i="7"/>
  <c r="DN15" i="7"/>
  <c r="DN16" i="7"/>
  <c r="DN18" i="7"/>
  <c r="DN19" i="7"/>
  <c r="DN22" i="7"/>
  <c r="DN23" i="7"/>
  <c r="DN24" i="7"/>
  <c r="DN26" i="7"/>
  <c r="DN28" i="7"/>
  <c r="DN29" i="7"/>
  <c r="DN30" i="7"/>
  <c r="DN31" i="7"/>
  <c r="DN33" i="7"/>
  <c r="DN34" i="7"/>
  <c r="DN37" i="7"/>
  <c r="DN38" i="7"/>
  <c r="DN40" i="7"/>
  <c r="DN41" i="7"/>
  <c r="DN44" i="7"/>
  <c r="DN45" i="7"/>
  <c r="DN46" i="7"/>
  <c r="DN47" i="7"/>
  <c r="DN48" i="7"/>
  <c r="DN49" i="7"/>
  <c r="DN51" i="7"/>
  <c r="DN52" i="7"/>
  <c r="DN54" i="7"/>
  <c r="DN55" i="7"/>
  <c r="DN56" i="7"/>
  <c r="DN57" i="7"/>
  <c r="DN58" i="7"/>
  <c r="DN59" i="7"/>
  <c r="DN60" i="7"/>
  <c r="DN61" i="7"/>
  <c r="DN64" i="7"/>
  <c r="DN65" i="7"/>
  <c r="DN69" i="7"/>
  <c r="DN70" i="7"/>
  <c r="DN11" i="7"/>
  <c r="DM12" i="7"/>
  <c r="DM13" i="7"/>
  <c r="DM14" i="7"/>
  <c r="DM15" i="7"/>
  <c r="DM16" i="7"/>
  <c r="DM18" i="7"/>
  <c r="DM19" i="7"/>
  <c r="DM22" i="7"/>
  <c r="DM23" i="7"/>
  <c r="DM24" i="7"/>
  <c r="DM26" i="7"/>
  <c r="DM28" i="7"/>
  <c r="DM29" i="7"/>
  <c r="DM30" i="7"/>
  <c r="DM31" i="7"/>
  <c r="DM33" i="7"/>
  <c r="DM34" i="7"/>
  <c r="DM37" i="7"/>
  <c r="DM38" i="7"/>
  <c r="DM40" i="7"/>
  <c r="DM41" i="7"/>
  <c r="DM44" i="7"/>
  <c r="DM45" i="7"/>
  <c r="DM46" i="7"/>
  <c r="DM47" i="7"/>
  <c r="DM48" i="7"/>
  <c r="DM49" i="7"/>
  <c r="DM51" i="7"/>
  <c r="DM52" i="7"/>
  <c r="DM54" i="7"/>
  <c r="DM55" i="7"/>
  <c r="DM56" i="7"/>
  <c r="DM57" i="7"/>
  <c r="DM58" i="7"/>
  <c r="DM59" i="7"/>
  <c r="DM60" i="7"/>
  <c r="DM61" i="7"/>
  <c r="DM64" i="7"/>
  <c r="DM65" i="7"/>
  <c r="DM69" i="7"/>
  <c r="DM70" i="7"/>
  <c r="DM11" i="7"/>
  <c r="CM12" i="7"/>
  <c r="CM13" i="7"/>
  <c r="CM14" i="7"/>
  <c r="CM15" i="7"/>
  <c r="CM16" i="7"/>
  <c r="CM18" i="7"/>
  <c r="CM19" i="7"/>
  <c r="CM22" i="7"/>
  <c r="CM23" i="7"/>
  <c r="CM24" i="7"/>
  <c r="CM26" i="7"/>
  <c r="CM28" i="7"/>
  <c r="CM29" i="7"/>
  <c r="CM30" i="7"/>
  <c r="CM31" i="7"/>
  <c r="CM33" i="7"/>
  <c r="CM34" i="7"/>
  <c r="CM37" i="7"/>
  <c r="CM38" i="7"/>
  <c r="CM40" i="7"/>
  <c r="CM41" i="7"/>
  <c r="CM44" i="7"/>
  <c r="CM45" i="7"/>
  <c r="CM46" i="7"/>
  <c r="CM47" i="7"/>
  <c r="CM48" i="7"/>
  <c r="CM49" i="7"/>
  <c r="CM51" i="7"/>
  <c r="CM52" i="7"/>
  <c r="CM54" i="7"/>
  <c r="CM55" i="7"/>
  <c r="CM56" i="7"/>
  <c r="CM57" i="7"/>
  <c r="CM58" i="7"/>
  <c r="CM59" i="7"/>
  <c r="CM60" i="7"/>
  <c r="CM61" i="7"/>
  <c r="CM64" i="7"/>
  <c r="CM65" i="7"/>
  <c r="CM69" i="7"/>
  <c r="CM70" i="7"/>
  <c r="CM11" i="7"/>
  <c r="CL12" i="7"/>
  <c r="CN12" i="7" s="1"/>
  <c r="CL13" i="7"/>
  <c r="CN13" i="7" s="1"/>
  <c r="CL14" i="7"/>
  <c r="CL15" i="7"/>
  <c r="CL16" i="7"/>
  <c r="CL18" i="7"/>
  <c r="CL19" i="7"/>
  <c r="CL22" i="7"/>
  <c r="CL23" i="7"/>
  <c r="CL24" i="7"/>
  <c r="CL26" i="7"/>
  <c r="CL28" i="7"/>
  <c r="CL29" i="7"/>
  <c r="CL30" i="7"/>
  <c r="CL31" i="7"/>
  <c r="CL33" i="7"/>
  <c r="CL34" i="7"/>
  <c r="CL37" i="7"/>
  <c r="CL38" i="7"/>
  <c r="CL40" i="7"/>
  <c r="CL41" i="7"/>
  <c r="CL44" i="7"/>
  <c r="CL45" i="7"/>
  <c r="CL46" i="7"/>
  <c r="CL47" i="7"/>
  <c r="CL48" i="7"/>
  <c r="CL49" i="7"/>
  <c r="CL51" i="7"/>
  <c r="CL52" i="7"/>
  <c r="CL54" i="7"/>
  <c r="CL55" i="7"/>
  <c r="CL56" i="7"/>
  <c r="CL57" i="7"/>
  <c r="CL58" i="7"/>
  <c r="CL59" i="7"/>
  <c r="CL60" i="7"/>
  <c r="CL61" i="7"/>
  <c r="CL64" i="7"/>
  <c r="CN64" i="7" s="1"/>
  <c r="CL65" i="7"/>
  <c r="CL69" i="7"/>
  <c r="CL70" i="7"/>
  <c r="CL11" i="7"/>
  <c r="CD12" i="7"/>
  <c r="CD13" i="7"/>
  <c r="CD14" i="7"/>
  <c r="CD15" i="7"/>
  <c r="CD16" i="7"/>
  <c r="CD18" i="7"/>
  <c r="CD19" i="7"/>
  <c r="CD22" i="7"/>
  <c r="CD23" i="7"/>
  <c r="CD24" i="7"/>
  <c r="CD26" i="7"/>
  <c r="CD28" i="7"/>
  <c r="CD29" i="7"/>
  <c r="CD30" i="7"/>
  <c r="CD31" i="7"/>
  <c r="CD33" i="7"/>
  <c r="CD34" i="7"/>
  <c r="CD37" i="7"/>
  <c r="CD38" i="7"/>
  <c r="CD40" i="7"/>
  <c r="CD41" i="7"/>
  <c r="CD44" i="7"/>
  <c r="CD45" i="7"/>
  <c r="CD46" i="7"/>
  <c r="CD47" i="7"/>
  <c r="CD48" i="7"/>
  <c r="CD49" i="7"/>
  <c r="CD51" i="7"/>
  <c r="CD52" i="7"/>
  <c r="CD54" i="7"/>
  <c r="CD55" i="7"/>
  <c r="CD56" i="7"/>
  <c r="CD57" i="7"/>
  <c r="CD58" i="7"/>
  <c r="CD59" i="7"/>
  <c r="CD60" i="7"/>
  <c r="CD61" i="7"/>
  <c r="CD64" i="7"/>
  <c r="CD65" i="7"/>
  <c r="CD69" i="7"/>
  <c r="CD70" i="7"/>
  <c r="CD11" i="7"/>
  <c r="CC12" i="7"/>
  <c r="CC13" i="7"/>
  <c r="CC14" i="7"/>
  <c r="CC15" i="7"/>
  <c r="CC16" i="7"/>
  <c r="CC18" i="7"/>
  <c r="CC19" i="7"/>
  <c r="CC22" i="7"/>
  <c r="CC23" i="7"/>
  <c r="CC24" i="7"/>
  <c r="CC26" i="7"/>
  <c r="CC28" i="7"/>
  <c r="CC29" i="7"/>
  <c r="CC30" i="7"/>
  <c r="CC31" i="7"/>
  <c r="CC33" i="7"/>
  <c r="CC34" i="7"/>
  <c r="CC37" i="7"/>
  <c r="CC38" i="7"/>
  <c r="CC40" i="7"/>
  <c r="CC41" i="7"/>
  <c r="CC44" i="7"/>
  <c r="CC45" i="7"/>
  <c r="CC46" i="7"/>
  <c r="CC47" i="7"/>
  <c r="CC48" i="7"/>
  <c r="CC49" i="7"/>
  <c r="CC51" i="7"/>
  <c r="CC52" i="7"/>
  <c r="CC54" i="7"/>
  <c r="CC55" i="7"/>
  <c r="CC56" i="7"/>
  <c r="CC57" i="7"/>
  <c r="CC58" i="7"/>
  <c r="CC59" i="7"/>
  <c r="CC60" i="7"/>
  <c r="CC61" i="7"/>
  <c r="CC64" i="7"/>
  <c r="CC65" i="7"/>
  <c r="CC69" i="7"/>
  <c r="CC70" i="7"/>
  <c r="CC11" i="7"/>
  <c r="BI12" i="7"/>
  <c r="BI13" i="7"/>
  <c r="BI14" i="7"/>
  <c r="BI15" i="7"/>
  <c r="BI16" i="7"/>
  <c r="BI18" i="7"/>
  <c r="BI19" i="7"/>
  <c r="BI22" i="7"/>
  <c r="BI23" i="7"/>
  <c r="BI24" i="7"/>
  <c r="BI26" i="7"/>
  <c r="BI28" i="7"/>
  <c r="BI29" i="7"/>
  <c r="BI30" i="7"/>
  <c r="BI31" i="7"/>
  <c r="BI33" i="7"/>
  <c r="BI34" i="7"/>
  <c r="BI37" i="7"/>
  <c r="BI38" i="7"/>
  <c r="BI40" i="7"/>
  <c r="BI41" i="7"/>
  <c r="BI44" i="7"/>
  <c r="BI45" i="7"/>
  <c r="BI46" i="7"/>
  <c r="BI47" i="7"/>
  <c r="BI48" i="7"/>
  <c r="BI49" i="7"/>
  <c r="BI51" i="7"/>
  <c r="BI52" i="7"/>
  <c r="BI54" i="7"/>
  <c r="BI55" i="7"/>
  <c r="BI56" i="7"/>
  <c r="BI57" i="7"/>
  <c r="BI58" i="7"/>
  <c r="BI59" i="7"/>
  <c r="BI60" i="7"/>
  <c r="BI61" i="7"/>
  <c r="BI64" i="7"/>
  <c r="BI65" i="7"/>
  <c r="BI69" i="7"/>
  <c r="BI70" i="7"/>
  <c r="BI11" i="7"/>
  <c r="BH12" i="7"/>
  <c r="BH13" i="7"/>
  <c r="BH14" i="7"/>
  <c r="BH15" i="7"/>
  <c r="BH16" i="7"/>
  <c r="BH18" i="7"/>
  <c r="BH19" i="7"/>
  <c r="BH22" i="7"/>
  <c r="BH23" i="7"/>
  <c r="BH24" i="7"/>
  <c r="BH26" i="7"/>
  <c r="BH28" i="7"/>
  <c r="BH29" i="7"/>
  <c r="BH30" i="7"/>
  <c r="BH31" i="7"/>
  <c r="BH33" i="7"/>
  <c r="BH34" i="7"/>
  <c r="BH37" i="7"/>
  <c r="BH38" i="7"/>
  <c r="BH40" i="7"/>
  <c r="BH41" i="7"/>
  <c r="BH44" i="7"/>
  <c r="BH45" i="7"/>
  <c r="BH46" i="7"/>
  <c r="BH47" i="7"/>
  <c r="BH48" i="7"/>
  <c r="BH49" i="7"/>
  <c r="BH51" i="7"/>
  <c r="BH52" i="7"/>
  <c r="BH54" i="7"/>
  <c r="BH55" i="7"/>
  <c r="BH56" i="7"/>
  <c r="BH57" i="7"/>
  <c r="BH58" i="7"/>
  <c r="BH59" i="7"/>
  <c r="BH60" i="7"/>
  <c r="BH61" i="7"/>
  <c r="BH64" i="7"/>
  <c r="BH65" i="7"/>
  <c r="BH69" i="7"/>
  <c r="BH70" i="7"/>
  <c r="BH11" i="7"/>
  <c r="AN12" i="7"/>
  <c r="AN13" i="7"/>
  <c r="AN14" i="7"/>
  <c r="AN15" i="7"/>
  <c r="AN16" i="7"/>
  <c r="AN18" i="7"/>
  <c r="AN19" i="7"/>
  <c r="AN22" i="7"/>
  <c r="AN23" i="7"/>
  <c r="AN24" i="7"/>
  <c r="AN26" i="7"/>
  <c r="AN28" i="7"/>
  <c r="AN29" i="7"/>
  <c r="AN30" i="7"/>
  <c r="AN31" i="7"/>
  <c r="AN33" i="7"/>
  <c r="AN34" i="7"/>
  <c r="AN37" i="7"/>
  <c r="AN38" i="7"/>
  <c r="AN40" i="7"/>
  <c r="AN41" i="7"/>
  <c r="AN44" i="7"/>
  <c r="AN45" i="7"/>
  <c r="AN46" i="7"/>
  <c r="AN47" i="7"/>
  <c r="AN48" i="7"/>
  <c r="AN49" i="7"/>
  <c r="AN51" i="7"/>
  <c r="AN52" i="7"/>
  <c r="AN54" i="7"/>
  <c r="AN55" i="7"/>
  <c r="AN56" i="7"/>
  <c r="AN57" i="7"/>
  <c r="AN58" i="7"/>
  <c r="AN59" i="7"/>
  <c r="AN60" i="7"/>
  <c r="AN61" i="7"/>
  <c r="AN64" i="7"/>
  <c r="AN65" i="7"/>
  <c r="AN69" i="7"/>
  <c r="AN70" i="7"/>
  <c r="AN11" i="7"/>
  <c r="AM12" i="7"/>
  <c r="AM13" i="7"/>
  <c r="AM14" i="7"/>
  <c r="AM15" i="7"/>
  <c r="AM16" i="7"/>
  <c r="AM18" i="7"/>
  <c r="AM19" i="7"/>
  <c r="AM22" i="7"/>
  <c r="AM23" i="7"/>
  <c r="AM24" i="7"/>
  <c r="AM26" i="7"/>
  <c r="AM28" i="7"/>
  <c r="AM29" i="7"/>
  <c r="AM30" i="7"/>
  <c r="AM31" i="7"/>
  <c r="AM33" i="7"/>
  <c r="AM34" i="7"/>
  <c r="AM37" i="7"/>
  <c r="AM38" i="7"/>
  <c r="AM40" i="7"/>
  <c r="AM41" i="7"/>
  <c r="AM44" i="7"/>
  <c r="AM45" i="7"/>
  <c r="AM46" i="7"/>
  <c r="AM47" i="7"/>
  <c r="AM48" i="7"/>
  <c r="AM49" i="7"/>
  <c r="AM51" i="7"/>
  <c r="AM52" i="7"/>
  <c r="AM54" i="7"/>
  <c r="AM55" i="7"/>
  <c r="AM56" i="7"/>
  <c r="AM57" i="7"/>
  <c r="AM58" i="7"/>
  <c r="AM59" i="7"/>
  <c r="AM60" i="7"/>
  <c r="AM61" i="7"/>
  <c r="AM64" i="7"/>
  <c r="AM65" i="7"/>
  <c r="AM69" i="7"/>
  <c r="AM70" i="7"/>
  <c r="AM11" i="7"/>
  <c r="M12" i="7"/>
  <c r="BL12" i="7" s="1"/>
  <c r="CS12" i="7" s="1"/>
  <c r="DQ12" i="7" s="1"/>
  <c r="M13" i="7"/>
  <c r="BL13" i="7" s="1"/>
  <c r="CS13" i="7" s="1"/>
  <c r="DQ13" i="7" s="1"/>
  <c r="M14" i="7"/>
  <c r="M15" i="7"/>
  <c r="M16" i="7"/>
  <c r="M18" i="7"/>
  <c r="BL18" i="7" s="1"/>
  <c r="CS18" i="7" s="1"/>
  <c r="DQ18" i="7" s="1"/>
  <c r="M19" i="7"/>
  <c r="BL19" i="7" s="1"/>
  <c r="CS19" i="7" s="1"/>
  <c r="DQ19" i="7" s="1"/>
  <c r="M22" i="7"/>
  <c r="BL22" i="7" s="1"/>
  <c r="CS22" i="7" s="1"/>
  <c r="DQ22" i="7" s="1"/>
  <c r="M23" i="7"/>
  <c r="BL23" i="7" s="1"/>
  <c r="CS23" i="7" s="1"/>
  <c r="DQ23" i="7" s="1"/>
  <c r="M24" i="7"/>
  <c r="BL24" i="7" s="1"/>
  <c r="CS24" i="7" s="1"/>
  <c r="DQ24" i="7" s="1"/>
  <c r="M26" i="7"/>
  <c r="BL26" i="7" s="1"/>
  <c r="CS26" i="7" s="1"/>
  <c r="DQ26" i="7" s="1"/>
  <c r="M28" i="7"/>
  <c r="BL28" i="7" s="1"/>
  <c r="CS28" i="7" s="1"/>
  <c r="DQ28" i="7" s="1"/>
  <c r="M29" i="7"/>
  <c r="BL29" i="7" s="1"/>
  <c r="CS29" i="7" s="1"/>
  <c r="DQ29" i="7" s="1"/>
  <c r="M30" i="7"/>
  <c r="BL30" i="7" s="1"/>
  <c r="CS30" i="7" s="1"/>
  <c r="DQ30" i="7" s="1"/>
  <c r="M31" i="7"/>
  <c r="BL31" i="7" s="1"/>
  <c r="CS31" i="7" s="1"/>
  <c r="DQ31" i="7" s="1"/>
  <c r="M33" i="7"/>
  <c r="BL33" i="7" s="1"/>
  <c r="CS33" i="7" s="1"/>
  <c r="DQ33" i="7" s="1"/>
  <c r="M34" i="7"/>
  <c r="BL34" i="7" s="1"/>
  <c r="CS34" i="7" s="1"/>
  <c r="DQ34" i="7" s="1"/>
  <c r="M37" i="7"/>
  <c r="BL37" i="7" s="1"/>
  <c r="CS37" i="7" s="1"/>
  <c r="DQ37" i="7" s="1"/>
  <c r="M38" i="7"/>
  <c r="BL38" i="7" s="1"/>
  <c r="CS38" i="7" s="1"/>
  <c r="DQ38" i="7" s="1"/>
  <c r="M40" i="7"/>
  <c r="BL40" i="7" s="1"/>
  <c r="CS40" i="7" s="1"/>
  <c r="DQ40" i="7" s="1"/>
  <c r="M41" i="7"/>
  <c r="BL41" i="7" s="1"/>
  <c r="CS41" i="7" s="1"/>
  <c r="DQ41" i="7" s="1"/>
  <c r="M44" i="7"/>
  <c r="BL44" i="7" s="1"/>
  <c r="CS44" i="7" s="1"/>
  <c r="DQ44" i="7" s="1"/>
  <c r="M45" i="7"/>
  <c r="BL45" i="7" s="1"/>
  <c r="CS45" i="7" s="1"/>
  <c r="DQ45" i="7" s="1"/>
  <c r="M46" i="7"/>
  <c r="BL46" i="7" s="1"/>
  <c r="CS46" i="7" s="1"/>
  <c r="DQ46" i="7" s="1"/>
  <c r="M47" i="7"/>
  <c r="BL47" i="7" s="1"/>
  <c r="CS47" i="7" s="1"/>
  <c r="DQ47" i="7" s="1"/>
  <c r="M48" i="7"/>
  <c r="BL48" i="7" s="1"/>
  <c r="CS48" i="7" s="1"/>
  <c r="DQ48" i="7" s="1"/>
  <c r="M49" i="7"/>
  <c r="BL49" i="7" s="1"/>
  <c r="CS49" i="7" s="1"/>
  <c r="DQ49" i="7" s="1"/>
  <c r="M51" i="7"/>
  <c r="BL51" i="7" s="1"/>
  <c r="CS51" i="7" s="1"/>
  <c r="DQ51" i="7" s="1"/>
  <c r="M52" i="7"/>
  <c r="BL52" i="7" s="1"/>
  <c r="CS52" i="7" s="1"/>
  <c r="DQ52" i="7" s="1"/>
  <c r="M54" i="7"/>
  <c r="BL54" i="7" s="1"/>
  <c r="CS54" i="7" s="1"/>
  <c r="DQ54" i="7" s="1"/>
  <c r="M55" i="7"/>
  <c r="BL55" i="7" s="1"/>
  <c r="CS55" i="7" s="1"/>
  <c r="DQ55" i="7" s="1"/>
  <c r="M56" i="7"/>
  <c r="BL56" i="7" s="1"/>
  <c r="CS56" i="7" s="1"/>
  <c r="DQ56" i="7" s="1"/>
  <c r="M57" i="7"/>
  <c r="BL57" i="7" s="1"/>
  <c r="CS57" i="7" s="1"/>
  <c r="DQ57" i="7" s="1"/>
  <c r="M58" i="7"/>
  <c r="BL58" i="7" s="1"/>
  <c r="CS58" i="7" s="1"/>
  <c r="DQ58" i="7" s="1"/>
  <c r="M59" i="7"/>
  <c r="BL59" i="7" s="1"/>
  <c r="CS59" i="7" s="1"/>
  <c r="DQ59" i="7" s="1"/>
  <c r="M60" i="7"/>
  <c r="BL60" i="7" s="1"/>
  <c r="CS60" i="7" s="1"/>
  <c r="DQ60" i="7" s="1"/>
  <c r="M61" i="7"/>
  <c r="BL61" i="7" s="1"/>
  <c r="CS61" i="7" s="1"/>
  <c r="DQ61" i="7" s="1"/>
  <c r="M64" i="7"/>
  <c r="BL64" i="7" s="1"/>
  <c r="CS64" i="7" s="1"/>
  <c r="DQ64" i="7" s="1"/>
  <c r="M65" i="7"/>
  <c r="BL65" i="7" s="1"/>
  <c r="CS65" i="7" s="1"/>
  <c r="DQ65" i="7" s="1"/>
  <c r="M69" i="7"/>
  <c r="BL69" i="7" s="1"/>
  <c r="CS69" i="7" s="1"/>
  <c r="DQ69" i="7" s="1"/>
  <c r="M70" i="7"/>
  <c r="BL70" i="7" s="1"/>
  <c r="CS70" i="7" s="1"/>
  <c r="DQ70" i="7" s="1"/>
  <c r="M11" i="7"/>
  <c r="BL11" i="7" s="1"/>
  <c r="CS11" i="7" s="1"/>
  <c r="DQ11" i="7" s="1"/>
  <c r="L12" i="7"/>
  <c r="BK12" i="7" s="1"/>
  <c r="CR12" i="7" s="1"/>
  <c r="DP12" i="7" s="1"/>
  <c r="L13" i="7"/>
  <c r="BK13" i="7" s="1"/>
  <c r="CR13" i="7" s="1"/>
  <c r="DP13" i="7" s="1"/>
  <c r="L14" i="7"/>
  <c r="BK14" i="7" s="1"/>
  <c r="CR14" i="7" s="1"/>
  <c r="DP14" i="7" s="1"/>
  <c r="L15" i="7"/>
  <c r="BK15" i="7" s="1"/>
  <c r="CR15" i="7" s="1"/>
  <c r="DP15" i="7" s="1"/>
  <c r="L16" i="7"/>
  <c r="BK16" i="7" s="1"/>
  <c r="CR16" i="7" s="1"/>
  <c r="DP16" i="7" s="1"/>
  <c r="L18" i="7"/>
  <c r="BK18" i="7" s="1"/>
  <c r="CR18" i="7" s="1"/>
  <c r="DP18" i="7" s="1"/>
  <c r="L19" i="7"/>
  <c r="BK19" i="7" s="1"/>
  <c r="CR19" i="7" s="1"/>
  <c r="DP19" i="7" s="1"/>
  <c r="L22" i="7"/>
  <c r="BK22" i="7" s="1"/>
  <c r="CR22" i="7" s="1"/>
  <c r="DP22" i="7" s="1"/>
  <c r="L23" i="7"/>
  <c r="BK23" i="7" s="1"/>
  <c r="CR23" i="7" s="1"/>
  <c r="DP23" i="7" s="1"/>
  <c r="L24" i="7"/>
  <c r="BK24" i="7" s="1"/>
  <c r="CR24" i="7" s="1"/>
  <c r="DP24" i="7" s="1"/>
  <c r="L26" i="7"/>
  <c r="BK26" i="7" s="1"/>
  <c r="CR26" i="7" s="1"/>
  <c r="DP26" i="7" s="1"/>
  <c r="L28" i="7"/>
  <c r="BK28" i="7" s="1"/>
  <c r="CR28" i="7" s="1"/>
  <c r="DP28" i="7" s="1"/>
  <c r="L29" i="7"/>
  <c r="BK29" i="7" s="1"/>
  <c r="CR29" i="7" s="1"/>
  <c r="DP29" i="7" s="1"/>
  <c r="L30" i="7"/>
  <c r="BK30" i="7" s="1"/>
  <c r="CR30" i="7" s="1"/>
  <c r="DP30" i="7" s="1"/>
  <c r="L31" i="7"/>
  <c r="BK31" i="7" s="1"/>
  <c r="CR31" i="7" s="1"/>
  <c r="DP31" i="7" s="1"/>
  <c r="L33" i="7"/>
  <c r="BK33" i="7" s="1"/>
  <c r="CR33" i="7" s="1"/>
  <c r="DP33" i="7" s="1"/>
  <c r="L34" i="7"/>
  <c r="BK34" i="7" s="1"/>
  <c r="CR34" i="7" s="1"/>
  <c r="DP34" i="7" s="1"/>
  <c r="L37" i="7"/>
  <c r="BK37" i="7" s="1"/>
  <c r="CR37" i="7" s="1"/>
  <c r="DP37" i="7" s="1"/>
  <c r="L38" i="7"/>
  <c r="BK38" i="7" s="1"/>
  <c r="CR38" i="7" s="1"/>
  <c r="DP38" i="7" s="1"/>
  <c r="L40" i="7"/>
  <c r="BK40" i="7" s="1"/>
  <c r="CR40" i="7" s="1"/>
  <c r="DP40" i="7" s="1"/>
  <c r="L41" i="7"/>
  <c r="BK41" i="7" s="1"/>
  <c r="CR41" i="7" s="1"/>
  <c r="DP41" i="7" s="1"/>
  <c r="L44" i="7"/>
  <c r="BK44" i="7" s="1"/>
  <c r="CR44" i="7" s="1"/>
  <c r="DP44" i="7" s="1"/>
  <c r="L45" i="7"/>
  <c r="BK45" i="7" s="1"/>
  <c r="CR45" i="7" s="1"/>
  <c r="DP45" i="7" s="1"/>
  <c r="L46" i="7"/>
  <c r="BK46" i="7" s="1"/>
  <c r="CR46" i="7" s="1"/>
  <c r="DP46" i="7" s="1"/>
  <c r="L47" i="7"/>
  <c r="BK47" i="7" s="1"/>
  <c r="CR47" i="7" s="1"/>
  <c r="DP47" i="7" s="1"/>
  <c r="L48" i="7"/>
  <c r="BK48" i="7" s="1"/>
  <c r="CR48" i="7" s="1"/>
  <c r="DP48" i="7" s="1"/>
  <c r="L49" i="7"/>
  <c r="BK49" i="7" s="1"/>
  <c r="CR49" i="7" s="1"/>
  <c r="DP49" i="7" s="1"/>
  <c r="L51" i="7"/>
  <c r="BK51" i="7" s="1"/>
  <c r="CR51" i="7" s="1"/>
  <c r="DP51" i="7" s="1"/>
  <c r="L52" i="7"/>
  <c r="BK52" i="7" s="1"/>
  <c r="CR52" i="7" s="1"/>
  <c r="DP52" i="7" s="1"/>
  <c r="L54" i="7"/>
  <c r="BK54" i="7" s="1"/>
  <c r="CR54" i="7" s="1"/>
  <c r="DP54" i="7" s="1"/>
  <c r="L55" i="7"/>
  <c r="BK55" i="7" s="1"/>
  <c r="CR55" i="7" s="1"/>
  <c r="DP55" i="7" s="1"/>
  <c r="L56" i="7"/>
  <c r="BK56" i="7" s="1"/>
  <c r="CR56" i="7" s="1"/>
  <c r="DP56" i="7" s="1"/>
  <c r="L57" i="7"/>
  <c r="BK57" i="7" s="1"/>
  <c r="CR57" i="7" s="1"/>
  <c r="DP57" i="7" s="1"/>
  <c r="L58" i="7"/>
  <c r="BK58" i="7" s="1"/>
  <c r="CR58" i="7" s="1"/>
  <c r="DP58" i="7" s="1"/>
  <c r="L59" i="7"/>
  <c r="BK59" i="7" s="1"/>
  <c r="CR59" i="7" s="1"/>
  <c r="DP59" i="7" s="1"/>
  <c r="L60" i="7"/>
  <c r="BK60" i="7" s="1"/>
  <c r="CR60" i="7" s="1"/>
  <c r="DP60" i="7" s="1"/>
  <c r="L61" i="7"/>
  <c r="BK61" i="7" s="1"/>
  <c r="CR61" i="7" s="1"/>
  <c r="DP61" i="7" s="1"/>
  <c r="L64" i="7"/>
  <c r="BK64" i="7" s="1"/>
  <c r="CR64" i="7" s="1"/>
  <c r="DP64" i="7" s="1"/>
  <c r="L65" i="7"/>
  <c r="BK65" i="7" s="1"/>
  <c r="CR65" i="7" s="1"/>
  <c r="DP65" i="7" s="1"/>
  <c r="L69" i="7"/>
  <c r="BK69" i="7" s="1"/>
  <c r="CR69" i="7" s="1"/>
  <c r="DP69" i="7" s="1"/>
  <c r="L70" i="7"/>
  <c r="BK70" i="7" s="1"/>
  <c r="CR70" i="7" s="1"/>
  <c r="DP70" i="7" s="1"/>
  <c r="L11" i="7"/>
  <c r="BK11" i="7" s="1"/>
  <c r="CR11" i="7" s="1"/>
  <c r="DP11" i="7" s="1"/>
  <c r="BL15" i="7" l="1"/>
  <c r="CS15" i="7" s="1"/>
  <c r="DQ15" i="7" s="1"/>
  <c r="BL16" i="7"/>
  <c r="CS16" i="7" s="1"/>
  <c r="DQ16" i="7" s="1"/>
  <c r="BL14" i="7"/>
  <c r="CS14" i="7" s="1"/>
  <c r="DQ14" i="7" s="1"/>
  <c r="CN70" i="7"/>
  <c r="CN11" i="7"/>
  <c r="DR70" i="7" l="1"/>
  <c r="DR64" i="7"/>
  <c r="DR55" i="7"/>
  <c r="DR45" i="7"/>
  <c r="DR13" i="7"/>
  <c r="DR12" i="7"/>
  <c r="DR11" i="7"/>
  <c r="DO70" i="7"/>
  <c r="DO64" i="7"/>
  <c r="DO45" i="7"/>
  <c r="DO13" i="7"/>
  <c r="DO12" i="7"/>
  <c r="DO11" i="7"/>
  <c r="DL70" i="7"/>
  <c r="DK66" i="7"/>
  <c r="DK67" i="7" s="1"/>
  <c r="DJ66" i="7"/>
  <c r="DL64" i="7"/>
  <c r="DK62" i="7"/>
  <c r="DJ62" i="7"/>
  <c r="DK53" i="7"/>
  <c r="DJ53" i="7"/>
  <c r="DK50" i="7"/>
  <c r="DJ50" i="7"/>
  <c r="DK39" i="7"/>
  <c r="DJ39" i="7"/>
  <c r="DK32" i="7"/>
  <c r="DJ32" i="7"/>
  <c r="DK25" i="7"/>
  <c r="DJ25" i="7"/>
  <c r="DK17" i="7"/>
  <c r="DJ17" i="7"/>
  <c r="DL13" i="7"/>
  <c r="DL12" i="7"/>
  <c r="DL11" i="7"/>
  <c r="DI70" i="7"/>
  <c r="DH66" i="7"/>
  <c r="DH67" i="7" s="1"/>
  <c r="DG66" i="7"/>
  <c r="DG67" i="7" s="1"/>
  <c r="DI64" i="7"/>
  <c r="DH62" i="7"/>
  <c r="DG62" i="7"/>
  <c r="DH53" i="7"/>
  <c r="DG53" i="7"/>
  <c r="DH50" i="7"/>
  <c r="DH63" i="7" s="1"/>
  <c r="DG50" i="7"/>
  <c r="DH39" i="7"/>
  <c r="DH42" i="7" s="1"/>
  <c r="DG39" i="7"/>
  <c r="DH32" i="7"/>
  <c r="DH35" i="7" s="1"/>
  <c r="DG32" i="7"/>
  <c r="DG35" i="7" s="1"/>
  <c r="DH25" i="7"/>
  <c r="DG25" i="7"/>
  <c r="DH17" i="7"/>
  <c r="DH20" i="7" s="1"/>
  <c r="DH21" i="7" s="1"/>
  <c r="DG17" i="7"/>
  <c r="DI13" i="7"/>
  <c r="DI12" i="7"/>
  <c r="DI11" i="7"/>
  <c r="DF70" i="7"/>
  <c r="DE66" i="7"/>
  <c r="DE67" i="7" s="1"/>
  <c r="DD66" i="7"/>
  <c r="DF64" i="7"/>
  <c r="DE62" i="7"/>
  <c r="DD62" i="7"/>
  <c r="DE53" i="7"/>
  <c r="DD53" i="7"/>
  <c r="DE50" i="7"/>
  <c r="DD50" i="7"/>
  <c r="DE39" i="7"/>
  <c r="DE42" i="7" s="1"/>
  <c r="DD39" i="7"/>
  <c r="DD42" i="7" s="1"/>
  <c r="DE32" i="7"/>
  <c r="DE35" i="7" s="1"/>
  <c r="DD32" i="7"/>
  <c r="DE25" i="7"/>
  <c r="DD25" i="7"/>
  <c r="DE17" i="7"/>
  <c r="DE20" i="7" s="1"/>
  <c r="DE21" i="7" s="1"/>
  <c r="DD17" i="7"/>
  <c r="DD20" i="7" s="1"/>
  <c r="DD21" i="7" s="1"/>
  <c r="DF13" i="7"/>
  <c r="DF12" i="7"/>
  <c r="DF11" i="7"/>
  <c r="DC70" i="7"/>
  <c r="DB66" i="7"/>
  <c r="DB67" i="7" s="1"/>
  <c r="DA66" i="7"/>
  <c r="DA67" i="7" s="1"/>
  <c r="DC64" i="7"/>
  <c r="DB62" i="7"/>
  <c r="DA62" i="7"/>
  <c r="DB53" i="7"/>
  <c r="DA53" i="7"/>
  <c r="DB50" i="7"/>
  <c r="DB63" i="7" s="1"/>
  <c r="DA50" i="7"/>
  <c r="DC45" i="7"/>
  <c r="DB39" i="7"/>
  <c r="DB42" i="7" s="1"/>
  <c r="DA39" i="7"/>
  <c r="DB32" i="7"/>
  <c r="DB35" i="7" s="1"/>
  <c r="DA32" i="7"/>
  <c r="DA35" i="7" s="1"/>
  <c r="DB25" i="7"/>
  <c r="DA25" i="7"/>
  <c r="DB17" i="7"/>
  <c r="DB20" i="7" s="1"/>
  <c r="DB21" i="7" s="1"/>
  <c r="DA17" i="7"/>
  <c r="DC13" i="7"/>
  <c r="DC12" i="7"/>
  <c r="DC11" i="7"/>
  <c r="CY66" i="7"/>
  <c r="CY67" i="7" s="1"/>
  <c r="CX66" i="7"/>
  <c r="CZ64" i="7"/>
  <c r="CY62" i="7"/>
  <c r="CX62" i="7"/>
  <c r="CY53" i="7"/>
  <c r="CX53" i="7"/>
  <c r="CY50" i="7"/>
  <c r="CX50" i="7"/>
  <c r="CZ45" i="7"/>
  <c r="CY39" i="7"/>
  <c r="CY42" i="7" s="1"/>
  <c r="CX39" i="7"/>
  <c r="CX42" i="7" s="1"/>
  <c r="CY32" i="7"/>
  <c r="CY35" i="7" s="1"/>
  <c r="CX32" i="7"/>
  <c r="CY25" i="7"/>
  <c r="CX25" i="7"/>
  <c r="CY17" i="7"/>
  <c r="CY20" i="7" s="1"/>
  <c r="CY21" i="7" s="1"/>
  <c r="CX17" i="7"/>
  <c r="CX20" i="7" s="1"/>
  <c r="CX21" i="7" s="1"/>
  <c r="CZ13" i="7"/>
  <c r="CV66" i="7"/>
  <c r="CU66" i="7"/>
  <c r="CW64" i="7"/>
  <c r="CV62" i="7"/>
  <c r="DN62" i="7" s="1"/>
  <c r="CU62" i="7"/>
  <c r="DM62" i="7" s="1"/>
  <c r="CV53" i="7"/>
  <c r="DN53" i="7" s="1"/>
  <c r="CU53" i="7"/>
  <c r="DM53" i="7" s="1"/>
  <c r="CV50" i="7"/>
  <c r="CU50" i="7"/>
  <c r="DM50" i="7" s="1"/>
  <c r="CW45" i="7"/>
  <c r="CV39" i="7"/>
  <c r="CU39" i="7"/>
  <c r="DM39" i="7" s="1"/>
  <c r="CV32" i="7"/>
  <c r="CU32" i="7"/>
  <c r="CV25" i="7"/>
  <c r="DN25" i="7" s="1"/>
  <c r="CU25" i="7"/>
  <c r="DM25" i="7" s="1"/>
  <c r="CV17" i="7"/>
  <c r="CU17" i="7"/>
  <c r="DM17" i="7" s="1"/>
  <c r="CW13" i="7"/>
  <c r="CT70" i="7"/>
  <c r="CT64" i="7"/>
  <c r="CT45" i="7"/>
  <c r="CT13" i="7"/>
  <c r="CT12" i="7"/>
  <c r="CT11" i="7"/>
  <c r="CQ70" i="7"/>
  <c r="CP66" i="7"/>
  <c r="CO66" i="7"/>
  <c r="CQ64" i="7"/>
  <c r="CP62" i="7"/>
  <c r="CO62" i="7"/>
  <c r="CP53" i="7"/>
  <c r="CO53" i="7"/>
  <c r="CP50" i="7"/>
  <c r="CO50" i="7"/>
  <c r="CP39" i="7"/>
  <c r="CO39" i="7"/>
  <c r="CP32" i="7"/>
  <c r="CO32" i="7"/>
  <c r="CP25" i="7"/>
  <c r="CO25" i="7"/>
  <c r="CP17" i="7"/>
  <c r="CO17" i="7"/>
  <c r="CQ13" i="7"/>
  <c r="CQ12" i="7"/>
  <c r="CQ11" i="7"/>
  <c r="CK70" i="7"/>
  <c r="CJ66" i="7"/>
  <c r="CJ67" i="7" s="1"/>
  <c r="CI66" i="7"/>
  <c r="CI67" i="7" s="1"/>
  <c r="CK64" i="7"/>
  <c r="CJ62" i="7"/>
  <c r="CI62" i="7"/>
  <c r="CJ53" i="7"/>
  <c r="CI53" i="7"/>
  <c r="CJ50" i="7"/>
  <c r="CI50" i="7"/>
  <c r="CJ39" i="7"/>
  <c r="CJ42" i="7" s="1"/>
  <c r="CI39" i="7"/>
  <c r="CI42" i="7" s="1"/>
  <c r="CJ32" i="7"/>
  <c r="CJ35" i="7" s="1"/>
  <c r="CI32" i="7"/>
  <c r="CI35" i="7" s="1"/>
  <c r="CJ25" i="7"/>
  <c r="CI25" i="7"/>
  <c r="CJ17" i="7"/>
  <c r="CJ20" i="7" s="1"/>
  <c r="CJ21" i="7" s="1"/>
  <c r="CI17" i="7"/>
  <c r="CI20" i="7" s="1"/>
  <c r="CI21" i="7" s="1"/>
  <c r="CK13" i="7"/>
  <c r="CK12" i="7"/>
  <c r="CK11" i="7"/>
  <c r="CH70" i="7"/>
  <c r="CG66" i="7"/>
  <c r="CF66" i="7"/>
  <c r="CH64" i="7"/>
  <c r="CG62" i="7"/>
  <c r="CM62" i="7" s="1"/>
  <c r="CF62" i="7"/>
  <c r="CL62" i="7" s="1"/>
  <c r="CG53" i="7"/>
  <c r="CM53" i="7" s="1"/>
  <c r="CF53" i="7"/>
  <c r="CL53" i="7" s="1"/>
  <c r="CG50" i="7"/>
  <c r="CF50" i="7"/>
  <c r="CL50" i="7" s="1"/>
  <c r="CG39" i="7"/>
  <c r="CF39" i="7"/>
  <c r="CG32" i="7"/>
  <c r="CF32" i="7"/>
  <c r="CG25" i="7"/>
  <c r="CM25" i="7" s="1"/>
  <c r="CF25" i="7"/>
  <c r="CL25" i="7" s="1"/>
  <c r="CG17" i="7"/>
  <c r="CF17" i="7"/>
  <c r="CH13" i="7"/>
  <c r="CH12" i="7"/>
  <c r="CH11" i="7"/>
  <c r="CE70" i="7"/>
  <c r="CE64" i="7"/>
  <c r="CE45" i="7"/>
  <c r="CE13" i="7"/>
  <c r="CE12" i="7"/>
  <c r="CE11" i="7"/>
  <c r="CB70" i="7"/>
  <c r="CA66" i="7"/>
  <c r="CA67" i="7" s="1"/>
  <c r="BZ66" i="7"/>
  <c r="BZ67" i="7" s="1"/>
  <c r="CB64" i="7"/>
  <c r="CA62" i="7"/>
  <c r="BZ62" i="7"/>
  <c r="CA53" i="7"/>
  <c r="BZ53" i="7"/>
  <c r="CA50" i="7"/>
  <c r="BZ50" i="7"/>
  <c r="CB45" i="7"/>
  <c r="CA39" i="7"/>
  <c r="CA42" i="7" s="1"/>
  <c r="BZ39" i="7"/>
  <c r="BZ42" i="7" s="1"/>
  <c r="CA32" i="7"/>
  <c r="BZ32" i="7"/>
  <c r="BZ35" i="7" s="1"/>
  <c r="CA25" i="7"/>
  <c r="BZ25" i="7"/>
  <c r="CA17" i="7"/>
  <c r="CA20" i="7" s="1"/>
  <c r="BZ17" i="7"/>
  <c r="BZ20" i="7" s="1"/>
  <c r="BZ21" i="7" s="1"/>
  <c r="CB13" i="7"/>
  <c r="CB12" i="7"/>
  <c r="CB11" i="7"/>
  <c r="BY70" i="7"/>
  <c r="BX66" i="7"/>
  <c r="BX67" i="7" s="1"/>
  <c r="BW66" i="7"/>
  <c r="BW67" i="7" s="1"/>
  <c r="BY64" i="7"/>
  <c r="BX62" i="7"/>
  <c r="BW62" i="7"/>
  <c r="BX53" i="7"/>
  <c r="BW53" i="7"/>
  <c r="BX50" i="7"/>
  <c r="BW50" i="7"/>
  <c r="BY45" i="7"/>
  <c r="BX39" i="7"/>
  <c r="BW39" i="7"/>
  <c r="BW42" i="7" s="1"/>
  <c r="BX32" i="7"/>
  <c r="BX35" i="7" s="1"/>
  <c r="BW32" i="7"/>
  <c r="BW35" i="7" s="1"/>
  <c r="BX25" i="7"/>
  <c r="BW25" i="7"/>
  <c r="BX17" i="7"/>
  <c r="BX20" i="7" s="1"/>
  <c r="BX21" i="7" s="1"/>
  <c r="BW17" i="7"/>
  <c r="BW20" i="7" s="1"/>
  <c r="BW21" i="7" s="1"/>
  <c r="BY13" i="7"/>
  <c r="BY12" i="7"/>
  <c r="BY11" i="7"/>
  <c r="BV70" i="7"/>
  <c r="BU66" i="7"/>
  <c r="BT66" i="7"/>
  <c r="BV64" i="7"/>
  <c r="BU62" i="7"/>
  <c r="CD62" i="7" s="1"/>
  <c r="BT62" i="7"/>
  <c r="CC62" i="7" s="1"/>
  <c r="BU53" i="7"/>
  <c r="CD53" i="7" s="1"/>
  <c r="BT53" i="7"/>
  <c r="CC53" i="7" s="1"/>
  <c r="BU50" i="7"/>
  <c r="BT50" i="7"/>
  <c r="CC50" i="7" s="1"/>
  <c r="BV45" i="7"/>
  <c r="BU39" i="7"/>
  <c r="BT39" i="7"/>
  <c r="CC39" i="7" s="1"/>
  <c r="BU32" i="7"/>
  <c r="BT32" i="7"/>
  <c r="BU25" i="7"/>
  <c r="CD25" i="7" s="1"/>
  <c r="BT25" i="7"/>
  <c r="CC25" i="7" s="1"/>
  <c r="BU17" i="7"/>
  <c r="BT17" i="7"/>
  <c r="CC17" i="7" s="1"/>
  <c r="BV13" i="7"/>
  <c r="BV12" i="7"/>
  <c r="BV11" i="7"/>
  <c r="BS70" i="7"/>
  <c r="BR66" i="7"/>
  <c r="BR67" i="7" s="1"/>
  <c r="BQ66" i="7"/>
  <c r="BS64" i="7"/>
  <c r="BR62" i="7"/>
  <c r="BQ62" i="7"/>
  <c r="BR53" i="7"/>
  <c r="BQ53" i="7"/>
  <c r="BR50" i="7"/>
  <c r="BQ50" i="7"/>
  <c r="BR39" i="7"/>
  <c r="BR42" i="7" s="1"/>
  <c r="BQ39" i="7"/>
  <c r="BQ42" i="7" s="1"/>
  <c r="BR32" i="7"/>
  <c r="BR35" i="7" s="1"/>
  <c r="BQ32" i="7"/>
  <c r="BR25" i="7"/>
  <c r="BQ25" i="7"/>
  <c r="BR17" i="7"/>
  <c r="BQ17" i="7"/>
  <c r="BQ20" i="7" s="1"/>
  <c r="BQ21" i="7" s="1"/>
  <c r="BS13" i="7"/>
  <c r="BS12" i="7"/>
  <c r="BS11" i="7"/>
  <c r="BO66" i="7"/>
  <c r="BN66" i="7"/>
  <c r="BN67" i="7" s="1"/>
  <c r="BO62" i="7"/>
  <c r="BN62" i="7"/>
  <c r="BO53" i="7"/>
  <c r="BN53" i="7"/>
  <c r="BO50" i="7"/>
  <c r="BN50" i="7"/>
  <c r="BN63" i="7" s="1"/>
  <c r="BN68" i="7" s="1"/>
  <c r="BO39" i="7"/>
  <c r="BO42" i="7" s="1"/>
  <c r="BN39" i="7"/>
  <c r="BN42" i="7" s="1"/>
  <c r="BO32" i="7"/>
  <c r="BN32" i="7"/>
  <c r="BN35" i="7" s="1"/>
  <c r="BO25" i="7"/>
  <c r="BN25" i="7"/>
  <c r="BO17" i="7"/>
  <c r="BO20" i="7" s="1"/>
  <c r="BO21" i="7" s="1"/>
  <c r="BN17" i="7"/>
  <c r="BN20" i="7" s="1"/>
  <c r="BN21" i="7" s="1"/>
  <c r="BM70" i="7"/>
  <c r="BM64" i="7"/>
  <c r="BM55" i="7"/>
  <c r="BM45" i="7"/>
  <c r="BM13" i="7"/>
  <c r="BM12" i="7"/>
  <c r="BM11" i="7"/>
  <c r="BJ70" i="7"/>
  <c r="BJ64" i="7"/>
  <c r="BJ55" i="7"/>
  <c r="BJ45" i="7"/>
  <c r="BJ13" i="7"/>
  <c r="BJ12" i="7"/>
  <c r="BJ11" i="7"/>
  <c r="BF66" i="7"/>
  <c r="BF67" i="7" s="1"/>
  <c r="BE66" i="7"/>
  <c r="BG64" i="7"/>
  <c r="BF62" i="7"/>
  <c r="BE62" i="7"/>
  <c r="BF53" i="7"/>
  <c r="BE53" i="7"/>
  <c r="BF50" i="7"/>
  <c r="BE50" i="7"/>
  <c r="BG45" i="7"/>
  <c r="BF39" i="7"/>
  <c r="BF42" i="7" s="1"/>
  <c r="BE39" i="7"/>
  <c r="BE42" i="7" s="1"/>
  <c r="BF32" i="7"/>
  <c r="BF35" i="7" s="1"/>
  <c r="BE32" i="7"/>
  <c r="BF25" i="7"/>
  <c r="BE25" i="7"/>
  <c r="BF17" i="7"/>
  <c r="BF20" i="7" s="1"/>
  <c r="BF21" i="7" s="1"/>
  <c r="BE17" i="7"/>
  <c r="BE20" i="7" s="1"/>
  <c r="BE21" i="7" s="1"/>
  <c r="BG13" i="7"/>
  <c r="BD70" i="7"/>
  <c r="BC66" i="7"/>
  <c r="BC67" i="7" s="1"/>
  <c r="BB66" i="7"/>
  <c r="BB67" i="7" s="1"/>
  <c r="BD64" i="7"/>
  <c r="BC62" i="7"/>
  <c r="BB62" i="7"/>
  <c r="BC53" i="7"/>
  <c r="BB53" i="7"/>
  <c r="BC50" i="7"/>
  <c r="BC63" i="7" s="1"/>
  <c r="BB50" i="7"/>
  <c r="BD45" i="7"/>
  <c r="BC39" i="7"/>
  <c r="BC42" i="7" s="1"/>
  <c r="BB39" i="7"/>
  <c r="BC32" i="7"/>
  <c r="BC35" i="7" s="1"/>
  <c r="BB32" i="7"/>
  <c r="BB35" i="7" s="1"/>
  <c r="BC25" i="7"/>
  <c r="BB25" i="7"/>
  <c r="BC17" i="7"/>
  <c r="BC20" i="7" s="1"/>
  <c r="BC21" i="7" s="1"/>
  <c r="BB17" i="7"/>
  <c r="BD13" i="7"/>
  <c r="BD12" i="7"/>
  <c r="BD11" i="7"/>
  <c r="BA70" i="7"/>
  <c r="AZ66" i="7"/>
  <c r="AY66" i="7"/>
  <c r="BA64" i="7"/>
  <c r="AZ62" i="7"/>
  <c r="AY62" i="7"/>
  <c r="AZ53" i="7"/>
  <c r="AY53" i="7"/>
  <c r="AZ50" i="7"/>
  <c r="AY50" i="7"/>
  <c r="BA45" i="7"/>
  <c r="AZ39" i="7"/>
  <c r="AY39" i="7"/>
  <c r="AZ32" i="7"/>
  <c r="AZ35" i="7" s="1"/>
  <c r="AY32" i="7"/>
  <c r="AZ25" i="7"/>
  <c r="AY25" i="7"/>
  <c r="AZ17" i="7"/>
  <c r="AY17" i="7"/>
  <c r="BA13" i="7"/>
  <c r="BA12" i="7"/>
  <c r="BA11" i="7"/>
  <c r="AX70" i="7"/>
  <c r="AW66" i="7"/>
  <c r="AW67" i="7" s="1"/>
  <c r="AV66" i="7"/>
  <c r="AV67" i="7" s="1"/>
  <c r="AW62" i="7"/>
  <c r="AV62" i="7"/>
  <c r="AW53" i="7"/>
  <c r="AV53" i="7"/>
  <c r="AW50" i="7"/>
  <c r="AW63" i="7" s="1"/>
  <c r="AV50" i="7"/>
  <c r="AX45" i="7"/>
  <c r="AW39" i="7"/>
  <c r="AW42" i="7" s="1"/>
  <c r="AV39" i="7"/>
  <c r="AW32" i="7"/>
  <c r="AW35" i="7" s="1"/>
  <c r="AV32" i="7"/>
  <c r="AV35" i="7" s="1"/>
  <c r="AW25" i="7"/>
  <c r="AV25" i="7"/>
  <c r="AW17" i="7"/>
  <c r="AW20" i="7" s="1"/>
  <c r="AW21" i="7" s="1"/>
  <c r="AV17" i="7"/>
  <c r="AX13" i="7"/>
  <c r="AX12" i="7"/>
  <c r="AX11" i="7"/>
  <c r="AU70" i="7"/>
  <c r="AT66" i="7"/>
  <c r="AS66" i="7"/>
  <c r="AU64" i="7"/>
  <c r="AT62" i="7"/>
  <c r="AS62" i="7"/>
  <c r="AT53" i="7"/>
  <c r="AS53" i="7"/>
  <c r="AT50" i="7"/>
  <c r="AS50" i="7"/>
  <c r="AU45" i="7"/>
  <c r="AT39" i="7"/>
  <c r="AS39" i="7"/>
  <c r="AT32" i="7"/>
  <c r="AS32" i="7"/>
  <c r="AT25" i="7"/>
  <c r="AS25" i="7"/>
  <c r="AT17" i="7"/>
  <c r="AS17" i="7"/>
  <c r="AU13" i="7"/>
  <c r="AU12" i="7"/>
  <c r="AU11" i="7"/>
  <c r="AR70" i="7"/>
  <c r="AQ66" i="7"/>
  <c r="AP66" i="7"/>
  <c r="AR64" i="7"/>
  <c r="AQ62" i="7"/>
  <c r="BI62" i="7" s="1"/>
  <c r="AP62" i="7"/>
  <c r="AQ53" i="7"/>
  <c r="BI53" i="7" s="1"/>
  <c r="AP53" i="7"/>
  <c r="AQ50" i="7"/>
  <c r="AP50" i="7"/>
  <c r="AR45" i="7"/>
  <c r="AQ39" i="7"/>
  <c r="AP39" i="7"/>
  <c r="AQ32" i="7"/>
  <c r="AP32" i="7"/>
  <c r="AQ25" i="7"/>
  <c r="AP25" i="7"/>
  <c r="BH25" i="7" s="1"/>
  <c r="AQ17" i="7"/>
  <c r="AP17" i="7"/>
  <c r="AR13" i="7"/>
  <c r="AR12" i="7"/>
  <c r="AR11" i="7"/>
  <c r="AO70" i="7"/>
  <c r="AO64" i="7"/>
  <c r="AO45" i="7"/>
  <c r="AO13" i="7"/>
  <c r="AO12" i="7"/>
  <c r="AO11" i="7"/>
  <c r="AK66" i="7"/>
  <c r="AK67" i="7" s="1"/>
  <c r="AJ66" i="7"/>
  <c r="AJ67" i="7" s="1"/>
  <c r="AK62" i="7"/>
  <c r="AJ62" i="7"/>
  <c r="AK53" i="7"/>
  <c r="AJ53" i="7"/>
  <c r="AK50" i="7"/>
  <c r="AK63" i="7" s="1"/>
  <c r="AJ50" i="7"/>
  <c r="AL45" i="7"/>
  <c r="AK39" i="7"/>
  <c r="AK42" i="7" s="1"/>
  <c r="AJ39" i="7"/>
  <c r="AK32" i="7"/>
  <c r="AK35" i="7" s="1"/>
  <c r="AJ32" i="7"/>
  <c r="AJ35" i="7" s="1"/>
  <c r="AK25" i="7"/>
  <c r="AJ25" i="7"/>
  <c r="AK17" i="7"/>
  <c r="AK20" i="7" s="1"/>
  <c r="AK21" i="7" s="1"/>
  <c r="AJ17" i="7"/>
  <c r="AL13" i="7"/>
  <c r="AI70" i="7"/>
  <c r="AH66" i="7"/>
  <c r="AH67" i="7" s="1"/>
  <c r="AG66" i="7"/>
  <c r="AH62" i="7"/>
  <c r="AG62" i="7"/>
  <c r="AH53" i="7"/>
  <c r="AG53" i="7"/>
  <c r="AH50" i="7"/>
  <c r="AG50" i="7"/>
  <c r="AI45" i="7"/>
  <c r="AH39" i="7"/>
  <c r="AH42" i="7" s="1"/>
  <c r="AG39" i="7"/>
  <c r="AG42" i="7" s="1"/>
  <c r="AH32" i="7"/>
  <c r="AH35" i="7" s="1"/>
  <c r="AG32" i="7"/>
  <c r="AH25" i="7"/>
  <c r="AG25" i="7"/>
  <c r="AH17" i="7"/>
  <c r="AH20" i="7" s="1"/>
  <c r="AH21" i="7" s="1"/>
  <c r="AG17" i="7"/>
  <c r="AG20" i="7" s="1"/>
  <c r="AG21" i="7" s="1"/>
  <c r="AI13" i="7"/>
  <c r="AI12" i="7"/>
  <c r="AI11" i="7"/>
  <c r="AF70" i="7"/>
  <c r="AE66" i="7"/>
  <c r="AE67" i="7" s="1"/>
  <c r="AD66" i="7"/>
  <c r="AD67" i="7" s="1"/>
  <c r="AE62" i="7"/>
  <c r="AD62" i="7"/>
  <c r="AE53" i="7"/>
  <c r="AD53" i="7"/>
  <c r="AE50" i="7"/>
  <c r="AE63" i="7" s="1"/>
  <c r="AD50" i="7"/>
  <c r="AF45" i="7"/>
  <c r="AE39" i="7"/>
  <c r="AE42" i="7" s="1"/>
  <c r="AD39" i="7"/>
  <c r="AE32" i="7"/>
  <c r="AE35" i="7" s="1"/>
  <c r="AD32" i="7"/>
  <c r="AD35" i="7" s="1"/>
  <c r="AE25" i="7"/>
  <c r="AD25" i="7"/>
  <c r="AE17" i="7"/>
  <c r="AE20" i="7" s="1"/>
  <c r="AE21" i="7" s="1"/>
  <c r="AD17" i="7"/>
  <c r="AF13" i="7"/>
  <c r="AF12" i="7"/>
  <c r="AF11" i="7"/>
  <c r="AC70" i="7"/>
  <c r="AB66" i="7"/>
  <c r="AB67" i="7" s="1"/>
  <c r="AA66" i="7"/>
  <c r="AA67" i="7" s="1"/>
  <c r="AC64" i="7"/>
  <c r="AB62" i="7"/>
  <c r="AA62" i="7"/>
  <c r="AB53" i="7"/>
  <c r="AA53" i="7"/>
  <c r="AB50" i="7"/>
  <c r="AA50" i="7"/>
  <c r="AC45" i="7"/>
  <c r="AB39" i="7"/>
  <c r="AA39" i="7"/>
  <c r="AA42" i="7" s="1"/>
  <c r="AB32" i="7"/>
  <c r="AB35" i="7" s="1"/>
  <c r="AA32" i="7"/>
  <c r="AA35" i="7" s="1"/>
  <c r="AB25" i="7"/>
  <c r="AA25" i="7"/>
  <c r="AB17" i="7"/>
  <c r="AA17" i="7"/>
  <c r="AA20" i="7" s="1"/>
  <c r="AA21" i="7" s="1"/>
  <c r="AC13" i="7"/>
  <c r="AC12" i="7"/>
  <c r="AC11" i="7"/>
  <c r="Y66" i="7"/>
  <c r="X66" i="7"/>
  <c r="Y62" i="7"/>
  <c r="X62" i="7"/>
  <c r="Y53" i="7"/>
  <c r="X53" i="7"/>
  <c r="Y50" i="7"/>
  <c r="X50" i="7"/>
  <c r="X63" i="7" s="1"/>
  <c r="Y39" i="7"/>
  <c r="Y42" i="7" s="1"/>
  <c r="X39" i="7"/>
  <c r="X42" i="7" s="1"/>
  <c r="Y32" i="7"/>
  <c r="X32" i="7"/>
  <c r="X35" i="7" s="1"/>
  <c r="Y25" i="7"/>
  <c r="X25" i="7"/>
  <c r="Y17" i="7"/>
  <c r="Y20" i="7" s="1"/>
  <c r="Y21" i="7" s="1"/>
  <c r="X17" i="7"/>
  <c r="X20" i="7" s="1"/>
  <c r="X21" i="7" s="1"/>
  <c r="Z13" i="7"/>
  <c r="Z12" i="7"/>
  <c r="Z11" i="7"/>
  <c r="W70" i="7"/>
  <c r="V66" i="7"/>
  <c r="U66" i="7"/>
  <c r="W64" i="7"/>
  <c r="V62" i="7"/>
  <c r="U62" i="7"/>
  <c r="AM62" i="7" s="1"/>
  <c r="V53" i="7"/>
  <c r="U53" i="7"/>
  <c r="AM53" i="7" s="1"/>
  <c r="V50" i="7"/>
  <c r="U50" i="7"/>
  <c r="W45" i="7"/>
  <c r="V39" i="7"/>
  <c r="U39" i="7"/>
  <c r="AM39" i="7" s="1"/>
  <c r="V32" i="7"/>
  <c r="U32" i="7"/>
  <c r="V25" i="7"/>
  <c r="AN25" i="7" s="1"/>
  <c r="U25" i="7"/>
  <c r="V17" i="7"/>
  <c r="U17" i="7"/>
  <c r="AM17" i="7" s="1"/>
  <c r="W13" i="7"/>
  <c r="W12" i="7"/>
  <c r="W11" i="7"/>
  <c r="T70" i="7"/>
  <c r="S66" i="7"/>
  <c r="S67" i="7" s="1"/>
  <c r="R66" i="7"/>
  <c r="T64" i="7"/>
  <c r="S62" i="7"/>
  <c r="R62" i="7"/>
  <c r="S53" i="7"/>
  <c r="R53" i="7"/>
  <c r="S50" i="7"/>
  <c r="S63" i="7" s="1"/>
  <c r="R50" i="7"/>
  <c r="T45" i="7"/>
  <c r="S39" i="7"/>
  <c r="S42" i="7" s="1"/>
  <c r="R39" i="7"/>
  <c r="R42" i="7" s="1"/>
  <c r="S32" i="7"/>
  <c r="S35" i="7" s="1"/>
  <c r="R32" i="7"/>
  <c r="S25" i="7"/>
  <c r="R25" i="7"/>
  <c r="S17" i="7"/>
  <c r="S20" i="7" s="1"/>
  <c r="S21" i="7" s="1"/>
  <c r="R17" i="7"/>
  <c r="R20" i="7" s="1"/>
  <c r="R21" i="7" s="1"/>
  <c r="T13" i="7"/>
  <c r="T12" i="7"/>
  <c r="T11" i="7"/>
  <c r="Q70" i="7"/>
  <c r="P66" i="7"/>
  <c r="P67" i="7" s="1"/>
  <c r="O66" i="7"/>
  <c r="O67" i="7" s="1"/>
  <c r="Q64" i="7"/>
  <c r="P62" i="7"/>
  <c r="O62" i="7"/>
  <c r="P53" i="7"/>
  <c r="O53" i="7"/>
  <c r="P50" i="7"/>
  <c r="P63" i="7" s="1"/>
  <c r="O50" i="7"/>
  <c r="O63" i="7" s="1"/>
  <c r="Q45" i="7"/>
  <c r="P39" i="7"/>
  <c r="P42" i="7" s="1"/>
  <c r="O39" i="7"/>
  <c r="P32" i="7"/>
  <c r="P35" i="7" s="1"/>
  <c r="O32" i="7"/>
  <c r="O35" i="7" s="1"/>
  <c r="P25" i="7"/>
  <c r="O25" i="7"/>
  <c r="P17" i="7"/>
  <c r="P20" i="7" s="1"/>
  <c r="P21" i="7" s="1"/>
  <c r="O17" i="7"/>
  <c r="Q13" i="7"/>
  <c r="Q12" i="7"/>
  <c r="Q11" i="7"/>
  <c r="N70" i="7"/>
  <c r="N64" i="7"/>
  <c r="N45" i="7"/>
  <c r="N13" i="7"/>
  <c r="N12" i="7"/>
  <c r="N11" i="7"/>
  <c r="J66" i="7"/>
  <c r="J67" i="7" s="1"/>
  <c r="I66" i="7"/>
  <c r="J62" i="7"/>
  <c r="I62" i="7"/>
  <c r="J53" i="7"/>
  <c r="I53" i="7"/>
  <c r="J50" i="7"/>
  <c r="J63" i="7" s="1"/>
  <c r="I50" i="7"/>
  <c r="J39" i="7"/>
  <c r="J42" i="7" s="1"/>
  <c r="I39" i="7"/>
  <c r="I42" i="7" s="1"/>
  <c r="J32" i="7"/>
  <c r="J35" i="7" s="1"/>
  <c r="I32" i="7"/>
  <c r="J25" i="7"/>
  <c r="I25" i="7"/>
  <c r="J17" i="7"/>
  <c r="J20" i="7" s="1"/>
  <c r="I17" i="7"/>
  <c r="I20" i="7" s="1"/>
  <c r="I21" i="7" s="1"/>
  <c r="G66" i="7"/>
  <c r="F66" i="7"/>
  <c r="F67" i="7" s="1"/>
  <c r="G62" i="7"/>
  <c r="F62" i="7"/>
  <c r="G53" i="7"/>
  <c r="F53" i="7"/>
  <c r="G50" i="7"/>
  <c r="G63" i="7" s="1"/>
  <c r="F50" i="7"/>
  <c r="F63" i="7" s="1"/>
  <c r="G39" i="7"/>
  <c r="G42" i="7" s="1"/>
  <c r="F39" i="7"/>
  <c r="F42" i="7" s="1"/>
  <c r="G32" i="7"/>
  <c r="G35" i="7" s="1"/>
  <c r="F32" i="7"/>
  <c r="F35" i="7" s="1"/>
  <c r="G25" i="7"/>
  <c r="F25" i="7"/>
  <c r="G17" i="7"/>
  <c r="G20" i="7" s="1"/>
  <c r="F17" i="7"/>
  <c r="F20" i="7" s="1"/>
  <c r="F21" i="7" s="1"/>
  <c r="H13" i="7"/>
  <c r="H12" i="7"/>
  <c r="H11" i="7"/>
  <c r="E12" i="7"/>
  <c r="E13" i="7"/>
  <c r="E11" i="7"/>
  <c r="D50" i="7"/>
  <c r="M50" i="7" s="1"/>
  <c r="D53" i="7"/>
  <c r="M53" i="7" s="1"/>
  <c r="D62" i="7"/>
  <c r="M62" i="7" s="1"/>
  <c r="D66" i="7"/>
  <c r="C66" i="7"/>
  <c r="C62" i="7"/>
  <c r="L62" i="7" s="1"/>
  <c r="C53" i="7"/>
  <c r="C50" i="7"/>
  <c r="L50" i="7" s="1"/>
  <c r="D17" i="7"/>
  <c r="M17" i="7" s="1"/>
  <c r="D25" i="7"/>
  <c r="M25" i="7" s="1"/>
  <c r="D32" i="7"/>
  <c r="M32" i="7" s="1"/>
  <c r="D39" i="7"/>
  <c r="M39" i="7" s="1"/>
  <c r="C39" i="7"/>
  <c r="C32" i="7"/>
  <c r="L32" i="7" s="1"/>
  <c r="C25" i="7"/>
  <c r="C17" i="7"/>
  <c r="AI66" i="7" l="1"/>
  <c r="X67" i="7"/>
  <c r="Z66" i="7"/>
  <c r="X68" i="7"/>
  <c r="C20" i="7"/>
  <c r="L17" i="7"/>
  <c r="U63" i="7"/>
  <c r="AM50" i="7"/>
  <c r="L25" i="7"/>
  <c r="C42" i="7"/>
  <c r="L42" i="7" s="1"/>
  <c r="L39" i="7"/>
  <c r="L53" i="7"/>
  <c r="H20" i="7"/>
  <c r="H63" i="7"/>
  <c r="G67" i="7"/>
  <c r="H67" i="7" s="1"/>
  <c r="H66" i="7"/>
  <c r="V20" i="7"/>
  <c r="AN17" i="7"/>
  <c r="BL17" i="7" s="1"/>
  <c r="CS17" i="7" s="1"/>
  <c r="AM25" i="7"/>
  <c r="V35" i="7"/>
  <c r="AN32" i="7"/>
  <c r="V42" i="7"/>
  <c r="AN39" i="7"/>
  <c r="V63" i="7"/>
  <c r="AN50" i="7"/>
  <c r="AN53" i="7"/>
  <c r="BL53" i="7" s="1"/>
  <c r="AN62" i="7"/>
  <c r="BL62" i="7" s="1"/>
  <c r="BH17" i="7"/>
  <c r="BI25" i="7"/>
  <c r="BL25" i="7" s="1"/>
  <c r="AP35" i="7"/>
  <c r="BH32" i="7"/>
  <c r="BH39" i="7"/>
  <c r="BH50" i="7"/>
  <c r="BK50" i="7" s="1"/>
  <c r="CR50" i="7" s="1"/>
  <c r="DP50" i="7" s="1"/>
  <c r="BH53" i="7"/>
  <c r="BH62" i="7"/>
  <c r="BK62" i="7" s="1"/>
  <c r="CR62" i="7" s="1"/>
  <c r="DP62" i="7" s="1"/>
  <c r="AP67" i="7"/>
  <c r="BH66" i="7"/>
  <c r="BT35" i="7"/>
  <c r="CC35" i="7" s="1"/>
  <c r="CC32" i="7"/>
  <c r="BT67" i="7"/>
  <c r="CC67" i="7" s="1"/>
  <c r="CC66" i="7"/>
  <c r="CF20" i="7"/>
  <c r="CL17" i="7"/>
  <c r="CF35" i="7"/>
  <c r="CL35" i="7" s="1"/>
  <c r="CL32" i="7"/>
  <c r="CF42" i="7"/>
  <c r="CL42" i="7" s="1"/>
  <c r="CL39" i="7"/>
  <c r="CF67" i="7"/>
  <c r="CL67" i="7" s="1"/>
  <c r="CL66" i="7"/>
  <c r="CU35" i="7"/>
  <c r="DM32" i="7"/>
  <c r="CU67" i="7"/>
  <c r="DM66" i="7"/>
  <c r="M66" i="7"/>
  <c r="E66" i="7"/>
  <c r="U35" i="7"/>
  <c r="AM32" i="7"/>
  <c r="BK32" i="7" s="1"/>
  <c r="CR32" i="7" s="1"/>
  <c r="DP32" i="7" s="1"/>
  <c r="AQ20" i="7"/>
  <c r="BI17" i="7"/>
  <c r="AQ35" i="7"/>
  <c r="BI32" i="7"/>
  <c r="AQ42" i="7"/>
  <c r="BI39" i="7"/>
  <c r="AQ63" i="7"/>
  <c r="BI50" i="7"/>
  <c r="AQ67" i="7"/>
  <c r="BI66" i="7"/>
  <c r="BU20" i="7"/>
  <c r="CD17" i="7"/>
  <c r="BU35" i="7"/>
  <c r="CD32" i="7"/>
  <c r="BU42" i="7"/>
  <c r="CD39" i="7"/>
  <c r="BU63" i="7"/>
  <c r="CD50" i="7"/>
  <c r="BU67" i="7"/>
  <c r="CD67" i="7" s="1"/>
  <c r="CD66" i="7"/>
  <c r="CG20" i="7"/>
  <c r="CM17" i="7"/>
  <c r="CG35" i="7"/>
  <c r="CM35" i="7" s="1"/>
  <c r="CM32" i="7"/>
  <c r="CG42" i="7"/>
  <c r="CM42" i="7" s="1"/>
  <c r="CM39" i="7"/>
  <c r="CG63" i="7"/>
  <c r="CM50" i="7"/>
  <c r="CG67" i="7"/>
  <c r="CM67" i="7" s="1"/>
  <c r="CN67" i="7" s="1"/>
  <c r="CM66" i="7"/>
  <c r="CN66" i="7" s="1"/>
  <c r="CV20" i="7"/>
  <c r="DN17" i="7"/>
  <c r="CV35" i="7"/>
  <c r="DN32" i="7"/>
  <c r="CV42" i="7"/>
  <c r="DN39" i="7"/>
  <c r="CV63" i="7"/>
  <c r="DN50" i="7"/>
  <c r="CV67" i="7"/>
  <c r="DN67" i="7" s="1"/>
  <c r="DN66" i="7"/>
  <c r="V67" i="7"/>
  <c r="AN66" i="7"/>
  <c r="BL66" i="7" s="1"/>
  <c r="U67" i="7"/>
  <c r="AM66" i="7"/>
  <c r="V21" i="7"/>
  <c r="C67" i="7"/>
  <c r="L66" i="7"/>
  <c r="C21" i="7"/>
  <c r="L21" i="7" s="1"/>
  <c r="L20" i="7"/>
  <c r="BY21" i="7"/>
  <c r="BX27" i="7"/>
  <c r="BZ27" i="7"/>
  <c r="CZ21" i="7"/>
  <c r="CX27" i="7"/>
  <c r="DB27" i="7"/>
  <c r="DE27" i="7"/>
  <c r="DF66" i="7"/>
  <c r="AG27" i="7"/>
  <c r="AW27" i="7"/>
  <c r="BC27" i="7"/>
  <c r="BE27" i="7"/>
  <c r="I27" i="7"/>
  <c r="S27" i="7"/>
  <c r="Z21" i="7"/>
  <c r="BO27" i="7"/>
  <c r="BQ27" i="7"/>
  <c r="CI27" i="7"/>
  <c r="G21" i="7"/>
  <c r="H21" i="7" s="1"/>
  <c r="F27" i="7"/>
  <c r="P27" i="7"/>
  <c r="T21" i="7"/>
  <c r="R27" i="7"/>
  <c r="T27" i="7" s="1"/>
  <c r="Y27" i="7"/>
  <c r="AA27" i="7"/>
  <c r="AA36" i="7" s="1"/>
  <c r="AA43" i="7" s="1"/>
  <c r="AE27" i="7"/>
  <c r="AI21" i="7"/>
  <c r="AH27" i="7"/>
  <c r="AK27" i="7"/>
  <c r="BG21" i="7"/>
  <c r="BF27" i="7"/>
  <c r="BN27" i="7"/>
  <c r="BN36" i="7" s="1"/>
  <c r="BN43" i="7" s="1"/>
  <c r="BW27" i="7"/>
  <c r="BW36" i="7" s="1"/>
  <c r="BW43" i="7" s="1"/>
  <c r="CK21" i="7"/>
  <c r="CY27" i="7"/>
  <c r="DF21" i="7"/>
  <c r="DD27" i="7"/>
  <c r="DF27" i="7" s="1"/>
  <c r="DH27" i="7"/>
  <c r="J21" i="7"/>
  <c r="CB20" i="7"/>
  <c r="CA21" i="7"/>
  <c r="CB21" i="7" s="1"/>
  <c r="AT20" i="7"/>
  <c r="AT21" i="7" s="1"/>
  <c r="AT27" i="7" s="1"/>
  <c r="AS42" i="7"/>
  <c r="AZ42" i="7"/>
  <c r="AZ67" i="7"/>
  <c r="CP35" i="7"/>
  <c r="CO67" i="7"/>
  <c r="D67" i="7"/>
  <c r="D63" i="7"/>
  <c r="AS20" i="7"/>
  <c r="AS21" i="7" s="1"/>
  <c r="AS27" i="7" s="1"/>
  <c r="AT35" i="7"/>
  <c r="AT42" i="7"/>
  <c r="AT67" i="7"/>
  <c r="AY20" i="7"/>
  <c r="AY21" i="7" s="1"/>
  <c r="AY27" i="7" s="1"/>
  <c r="AY42" i="7"/>
  <c r="BS66" i="7"/>
  <c r="BZ36" i="7"/>
  <c r="BZ43" i="7" s="1"/>
  <c r="CI36" i="7"/>
  <c r="CP20" i="7"/>
  <c r="CO35" i="7"/>
  <c r="CP42" i="7"/>
  <c r="CP63" i="7"/>
  <c r="CP67" i="7"/>
  <c r="CZ66" i="7"/>
  <c r="DJ20" i="7"/>
  <c r="DJ21" i="7" s="1"/>
  <c r="DJ27" i="7" s="1"/>
  <c r="DK35" i="7"/>
  <c r="DK42" i="7"/>
  <c r="DK63" i="7"/>
  <c r="AY35" i="7"/>
  <c r="DK20" i="7"/>
  <c r="DJ42" i="7"/>
  <c r="DL66" i="7"/>
  <c r="D42" i="7"/>
  <c r="M42" i="7" s="1"/>
  <c r="C27" i="7"/>
  <c r="L27" i="7" s="1"/>
  <c r="C35" i="7"/>
  <c r="BY20" i="7"/>
  <c r="CK20" i="7"/>
  <c r="CZ20" i="7"/>
  <c r="CI43" i="7"/>
  <c r="D35" i="7"/>
  <c r="M35" i="7" s="1"/>
  <c r="D20" i="7"/>
  <c r="E20" i="7" s="1"/>
  <c r="T20" i="7"/>
  <c r="AI20" i="7"/>
  <c r="BG20" i="7"/>
  <c r="DF20" i="7"/>
  <c r="C63" i="7"/>
  <c r="F68" i="7"/>
  <c r="Q67" i="7"/>
  <c r="AD63" i="7"/>
  <c r="AD68" i="7" s="1"/>
  <c r="AT63" i="7"/>
  <c r="BD67" i="7"/>
  <c r="BF63" i="7"/>
  <c r="CF63" i="7"/>
  <c r="CI63" i="7"/>
  <c r="CI68" i="7" s="1"/>
  <c r="CO63" i="7"/>
  <c r="O68" i="7"/>
  <c r="T66" i="7"/>
  <c r="U68" i="7"/>
  <c r="AF67" i="7"/>
  <c r="AH63" i="7"/>
  <c r="AP63" i="7"/>
  <c r="AU66" i="7"/>
  <c r="BA66" i="7"/>
  <c r="BB63" i="7"/>
  <c r="BB68" i="7" s="1"/>
  <c r="BG66" i="7"/>
  <c r="BR63" i="7"/>
  <c r="BR68" i="7" s="1"/>
  <c r="BV67" i="7"/>
  <c r="CB67" i="7"/>
  <c r="CH67" i="7"/>
  <c r="CQ67" i="7"/>
  <c r="CW67" i="7"/>
  <c r="CY63" i="7"/>
  <c r="CY68" i="7" s="1"/>
  <c r="DC67" i="7"/>
  <c r="DE63" i="7"/>
  <c r="DE68" i="7" s="1"/>
  <c r="DI67" i="7"/>
  <c r="W67" i="7"/>
  <c r="AR67" i="7"/>
  <c r="AZ63" i="7"/>
  <c r="BT63" i="7"/>
  <c r="BV63" i="7" s="1"/>
  <c r="CU63" i="7"/>
  <c r="DA63" i="7"/>
  <c r="DA68" i="7" s="1"/>
  <c r="DG63" i="7"/>
  <c r="DG68" i="7" s="1"/>
  <c r="DK68" i="7"/>
  <c r="DJ35" i="7"/>
  <c r="DJ63" i="7"/>
  <c r="DJ67" i="7"/>
  <c r="DO66" i="7"/>
  <c r="CY36" i="7"/>
  <c r="CZ27" i="7"/>
  <c r="DB36" i="7"/>
  <c r="DE36" i="7"/>
  <c r="DH36" i="7"/>
  <c r="DB68" i="7"/>
  <c r="DH68" i="7"/>
  <c r="CX35" i="7"/>
  <c r="CX63" i="7"/>
  <c r="CX67" i="7"/>
  <c r="CZ67" i="7" s="1"/>
  <c r="DA20" i="7"/>
  <c r="DA42" i="7"/>
  <c r="DC66" i="7"/>
  <c r="DD35" i="7"/>
  <c r="DD63" i="7"/>
  <c r="DD67" i="7"/>
  <c r="DF67" i="7" s="1"/>
  <c r="DG20" i="7"/>
  <c r="DG42" i="7"/>
  <c r="DI66" i="7"/>
  <c r="CP68" i="7"/>
  <c r="CV68" i="7"/>
  <c r="CW63" i="7"/>
  <c r="CO20" i="7"/>
  <c r="CO21" i="7" s="1"/>
  <c r="CO42" i="7"/>
  <c r="CQ66" i="7"/>
  <c r="CU20" i="7"/>
  <c r="DM20" i="7" s="1"/>
  <c r="CU42" i="7"/>
  <c r="DM42" i="7" s="1"/>
  <c r="CW66" i="7"/>
  <c r="BO35" i="7"/>
  <c r="BO67" i="7"/>
  <c r="BR20" i="7"/>
  <c r="BX36" i="7"/>
  <c r="BY27" i="7"/>
  <c r="BO63" i="7"/>
  <c r="BU68" i="7"/>
  <c r="BQ35" i="7"/>
  <c r="BQ63" i="7"/>
  <c r="BQ67" i="7"/>
  <c r="BS67" i="7" s="1"/>
  <c r="BT20" i="7"/>
  <c r="CC20" i="7" s="1"/>
  <c r="BT42" i="7"/>
  <c r="BV66" i="7"/>
  <c r="BX42" i="7"/>
  <c r="BW63" i="7"/>
  <c r="BW68" i="7" s="1"/>
  <c r="BX63" i="7"/>
  <c r="BY67" i="7"/>
  <c r="CA63" i="7"/>
  <c r="BZ63" i="7"/>
  <c r="BZ68" i="7" s="1"/>
  <c r="CE67" i="7"/>
  <c r="CH20" i="7"/>
  <c r="CK67" i="7"/>
  <c r="BY66" i="7"/>
  <c r="CA35" i="7"/>
  <c r="CG68" i="7"/>
  <c r="CE66" i="7"/>
  <c r="CJ27" i="7"/>
  <c r="CJ63" i="7"/>
  <c r="CK66" i="7"/>
  <c r="CB66" i="7"/>
  <c r="CH66" i="7"/>
  <c r="AZ20" i="7"/>
  <c r="AZ21" i="7" s="1"/>
  <c r="AZ27" i="7" s="1"/>
  <c r="BC36" i="7"/>
  <c r="BF36" i="7"/>
  <c r="BG27" i="7"/>
  <c r="AV63" i="7"/>
  <c r="AV68" i="7" s="1"/>
  <c r="AZ68" i="7"/>
  <c r="BC68" i="7"/>
  <c r="BD68" i="7" s="1"/>
  <c r="BD63" i="7"/>
  <c r="BF68" i="7"/>
  <c r="AY63" i="7"/>
  <c r="AY67" i="7"/>
  <c r="BB20" i="7"/>
  <c r="BB42" i="7"/>
  <c r="BD66" i="7"/>
  <c r="BE35" i="7"/>
  <c r="BE63" i="7"/>
  <c r="BE67" i="7"/>
  <c r="BG67" i="7" s="1"/>
  <c r="AW36" i="7"/>
  <c r="AT68" i="7"/>
  <c r="AW68" i="7"/>
  <c r="AS35" i="7"/>
  <c r="AS63" i="7"/>
  <c r="AS67" i="7"/>
  <c r="AV20" i="7"/>
  <c r="AV42" i="7"/>
  <c r="AQ68" i="7"/>
  <c r="AR63" i="7"/>
  <c r="AJ63" i="7"/>
  <c r="AJ68" i="7" s="1"/>
  <c r="AP20" i="7"/>
  <c r="AP42" i="7"/>
  <c r="BH42" i="7" s="1"/>
  <c r="AR66" i="7"/>
  <c r="Z20" i="7"/>
  <c r="X27" i="7"/>
  <c r="X36" i="7" s="1"/>
  <c r="X43" i="7" s="1"/>
  <c r="Y35" i="7"/>
  <c r="Y67" i="7"/>
  <c r="AB20" i="7"/>
  <c r="AN20" i="7" s="1"/>
  <c r="AB42" i="7"/>
  <c r="AA63" i="7"/>
  <c r="AA68" i="7" s="1"/>
  <c r="AB63" i="7"/>
  <c r="AC67" i="7"/>
  <c r="AE36" i="7"/>
  <c r="AH36" i="7"/>
  <c r="AI27" i="7"/>
  <c r="AK36" i="7"/>
  <c r="Y63" i="7"/>
  <c r="Z63" i="7" s="1"/>
  <c r="AC66" i="7"/>
  <c r="AE68" i="7"/>
  <c r="AF68" i="7" s="1"/>
  <c r="AF63" i="7"/>
  <c r="AH68" i="7"/>
  <c r="AK68" i="7"/>
  <c r="AD20" i="7"/>
  <c r="AD42" i="7"/>
  <c r="AF66" i="7"/>
  <c r="AG35" i="7"/>
  <c r="AG63" i="7"/>
  <c r="AG67" i="7"/>
  <c r="AI67" i="7" s="1"/>
  <c r="AJ20" i="7"/>
  <c r="AJ42" i="7"/>
  <c r="P68" i="7"/>
  <c r="Q68" i="7" s="1"/>
  <c r="Q63" i="7"/>
  <c r="S68" i="7"/>
  <c r="V68" i="7"/>
  <c r="W63" i="7"/>
  <c r="P36" i="7"/>
  <c r="S36" i="7"/>
  <c r="O20" i="7"/>
  <c r="O42" i="7"/>
  <c r="Q66" i="7"/>
  <c r="R35" i="7"/>
  <c r="R63" i="7"/>
  <c r="R67" i="7"/>
  <c r="U20" i="7"/>
  <c r="U42" i="7"/>
  <c r="W66" i="7"/>
  <c r="F36" i="7"/>
  <c r="F43" i="7" s="1"/>
  <c r="G68" i="7"/>
  <c r="H68" i="7" s="1"/>
  <c r="J68" i="7"/>
  <c r="G27" i="7"/>
  <c r="H27" i="7" s="1"/>
  <c r="I35" i="7"/>
  <c r="I63" i="7"/>
  <c r="I67" i="7"/>
  <c r="N66" i="7"/>
  <c r="DI63" i="7" l="1"/>
  <c r="DC68" i="7"/>
  <c r="CZ63" i="7"/>
  <c r="BG63" i="7"/>
  <c r="BJ66" i="7"/>
  <c r="BH20" i="7"/>
  <c r="AO66" i="7"/>
  <c r="Z67" i="7"/>
  <c r="BK66" i="7"/>
  <c r="CR66" i="7" s="1"/>
  <c r="DP66" i="7" s="1"/>
  <c r="CS66" i="7"/>
  <c r="DQ66" i="7" s="1"/>
  <c r="BL50" i="7"/>
  <c r="BL39" i="7"/>
  <c r="BL32" i="7"/>
  <c r="DI68" i="7"/>
  <c r="AY36" i="7"/>
  <c r="BK39" i="7"/>
  <c r="CR39" i="7" s="1"/>
  <c r="DP39" i="7" s="1"/>
  <c r="CS25" i="7"/>
  <c r="CS62" i="7"/>
  <c r="CS50" i="7"/>
  <c r="CS39" i="7"/>
  <c r="CS32" i="7"/>
  <c r="CS53" i="7"/>
  <c r="AM42" i="7"/>
  <c r="AM20" i="7"/>
  <c r="AO20" i="7" s="1"/>
  <c r="CC42" i="7"/>
  <c r="DC63" i="7"/>
  <c r="CU68" i="7"/>
  <c r="CW68" i="7" s="1"/>
  <c r="DM63" i="7"/>
  <c r="CF68" i="7"/>
  <c r="CL68" i="7" s="1"/>
  <c r="CL63" i="7"/>
  <c r="DL20" i="7"/>
  <c r="L35" i="7"/>
  <c r="M63" i="7"/>
  <c r="E63" i="7"/>
  <c r="L67" i="7"/>
  <c r="N67" i="7" s="1"/>
  <c r="AM67" i="7"/>
  <c r="CF21" i="7"/>
  <c r="CL20" i="7"/>
  <c r="BH67" i="7"/>
  <c r="BH35" i="7"/>
  <c r="AN63" i="7"/>
  <c r="AN42" i="7"/>
  <c r="AN35" i="7"/>
  <c r="BK53" i="7"/>
  <c r="CR53" i="7" s="1"/>
  <c r="DP53" i="7" s="1"/>
  <c r="BK42" i="7"/>
  <c r="CR42" i="7" s="1"/>
  <c r="DP42" i="7" s="1"/>
  <c r="BK17" i="7"/>
  <c r="BI68" i="7"/>
  <c r="CH68" i="7"/>
  <c r="DN68" i="7"/>
  <c r="BT68" i="7"/>
  <c r="CC68" i="7" s="1"/>
  <c r="CC63" i="7"/>
  <c r="AP68" i="7"/>
  <c r="BH63" i="7"/>
  <c r="M67" i="7"/>
  <c r="E67" i="7"/>
  <c r="AN67" i="7"/>
  <c r="DN63" i="7"/>
  <c r="DN42" i="7"/>
  <c r="DN35" i="7"/>
  <c r="CV21" i="7"/>
  <c r="DN20" i="7"/>
  <c r="DO20" i="7" s="1"/>
  <c r="CM63" i="7"/>
  <c r="CG21" i="7"/>
  <c r="CM20" i="7"/>
  <c r="CD63" i="7"/>
  <c r="CD42" i="7"/>
  <c r="CD35" i="7"/>
  <c r="BU21" i="7"/>
  <c r="CD20" i="7"/>
  <c r="CE20" i="7" s="1"/>
  <c r="BI67" i="7"/>
  <c r="BI63" i="7"/>
  <c r="BJ63" i="7" s="1"/>
  <c r="BI42" i="7"/>
  <c r="BL42" i="7" s="1"/>
  <c r="BI35" i="7"/>
  <c r="AQ21" i="7"/>
  <c r="BI20" i="7"/>
  <c r="BJ20" i="7" s="1"/>
  <c r="AM35" i="7"/>
  <c r="DM67" i="7"/>
  <c r="DO67" i="7" s="1"/>
  <c r="DM35" i="7"/>
  <c r="DQ17" i="7"/>
  <c r="BK25" i="7"/>
  <c r="CR25" i="7" s="1"/>
  <c r="DP25" i="7" s="1"/>
  <c r="AM63" i="7"/>
  <c r="W68" i="7"/>
  <c r="V27" i="7"/>
  <c r="D68" i="7"/>
  <c r="L63" i="7"/>
  <c r="D21" i="7"/>
  <c r="M20" i="7"/>
  <c r="AU21" i="7"/>
  <c r="AU27" i="7"/>
  <c r="AT36" i="7"/>
  <c r="AF20" i="7"/>
  <c r="AD21" i="7"/>
  <c r="AR20" i="7"/>
  <c r="AP21" i="7"/>
  <c r="W20" i="7"/>
  <c r="U21" i="7"/>
  <c r="AL68" i="7"/>
  <c r="AC20" i="7"/>
  <c r="AB21" i="7"/>
  <c r="AN21" i="7" s="1"/>
  <c r="AX20" i="7"/>
  <c r="AV21" i="7"/>
  <c r="AX68" i="7"/>
  <c r="BD20" i="7"/>
  <c r="BB21" i="7"/>
  <c r="BS20" i="7"/>
  <c r="BR21" i="7"/>
  <c r="CW20" i="7"/>
  <c r="CU21" i="7"/>
  <c r="DI20" i="7"/>
  <c r="DG21" i="7"/>
  <c r="DC20" i="7"/>
  <c r="DA21" i="7"/>
  <c r="DK21" i="7"/>
  <c r="DK27" i="7" s="1"/>
  <c r="CP21" i="7"/>
  <c r="CP27" i="7" s="1"/>
  <c r="CA27" i="7"/>
  <c r="CB27" i="7" s="1"/>
  <c r="Q20" i="7"/>
  <c r="O21" i="7"/>
  <c r="AL20" i="7"/>
  <c r="AJ21" i="7"/>
  <c r="BV20" i="7"/>
  <c r="BT21" i="7"/>
  <c r="CC21" i="7" s="1"/>
  <c r="BA21" i="7"/>
  <c r="CO27" i="7"/>
  <c r="CO36" i="7" s="1"/>
  <c r="J27" i="7"/>
  <c r="R68" i="7"/>
  <c r="T68" i="7" s="1"/>
  <c r="R36" i="7"/>
  <c r="T36" i="7" s="1"/>
  <c r="DL67" i="7"/>
  <c r="N20" i="7"/>
  <c r="I36" i="7"/>
  <c r="T67" i="7"/>
  <c r="AG68" i="7"/>
  <c r="AI68" i="7" s="1"/>
  <c r="AU67" i="7"/>
  <c r="BA67" i="7"/>
  <c r="BA20" i="7"/>
  <c r="CO68" i="7"/>
  <c r="AY43" i="7"/>
  <c r="AU20" i="7"/>
  <c r="CQ20" i="7"/>
  <c r="DJ36" i="7"/>
  <c r="C36" i="7"/>
  <c r="AL63" i="7"/>
  <c r="AX63" i="7"/>
  <c r="C68" i="7"/>
  <c r="DJ68" i="7"/>
  <c r="CX36" i="7"/>
  <c r="CX43" i="7" s="1"/>
  <c r="DH43" i="7"/>
  <c r="CY43" i="7"/>
  <c r="DD68" i="7"/>
  <c r="DF68" i="7" s="1"/>
  <c r="CX68" i="7"/>
  <c r="CZ68" i="7" s="1"/>
  <c r="DF63" i="7"/>
  <c r="DD36" i="7"/>
  <c r="DD43" i="7" s="1"/>
  <c r="DE43" i="7"/>
  <c r="DB43" i="7"/>
  <c r="CJ68" i="7"/>
  <c r="CK68" i="7" s="1"/>
  <c r="CA68" i="7"/>
  <c r="CB68" i="7" s="1"/>
  <c r="CB63" i="7"/>
  <c r="CA36" i="7"/>
  <c r="BX68" i="7"/>
  <c r="BY68" i="7" s="1"/>
  <c r="BY63" i="7"/>
  <c r="BQ68" i="7"/>
  <c r="BS68" i="7" s="1"/>
  <c r="BQ36" i="7"/>
  <c r="BQ43" i="7" s="1"/>
  <c r="BO68" i="7"/>
  <c r="CJ36" i="7"/>
  <c r="CK27" i="7"/>
  <c r="BX43" i="7"/>
  <c r="BY43" i="7" s="1"/>
  <c r="BY36" i="7"/>
  <c r="BO36" i="7"/>
  <c r="BE36" i="7"/>
  <c r="BE43" i="7" s="1"/>
  <c r="BF43" i="7"/>
  <c r="BC43" i="7"/>
  <c r="AZ36" i="7"/>
  <c r="BA27" i="7"/>
  <c r="BE68" i="7"/>
  <c r="BG68" i="7" s="1"/>
  <c r="AY68" i="7"/>
  <c r="BA63" i="7"/>
  <c r="AW43" i="7"/>
  <c r="AS36" i="7"/>
  <c r="AS68" i="7"/>
  <c r="AU63" i="7"/>
  <c r="AT43" i="7"/>
  <c r="Y68" i="7"/>
  <c r="Z68" i="7" s="1"/>
  <c r="AB68" i="7"/>
  <c r="AC68" i="7" s="1"/>
  <c r="AC63" i="7"/>
  <c r="AI63" i="7"/>
  <c r="AG36" i="7"/>
  <c r="AG43" i="7" s="1"/>
  <c r="AH43" i="7"/>
  <c r="AE43" i="7"/>
  <c r="Y36" i="7"/>
  <c r="Z27" i="7"/>
  <c r="AK43" i="7"/>
  <c r="S43" i="7"/>
  <c r="P43" i="7"/>
  <c r="T63" i="7"/>
  <c r="I68" i="7"/>
  <c r="G36" i="7"/>
  <c r="H36" i="7" s="1"/>
  <c r="L36" i="7" l="1"/>
  <c r="DO63" i="7"/>
  <c r="CN20" i="7"/>
  <c r="CE63" i="7"/>
  <c r="BK67" i="7"/>
  <c r="CR67" i="7" s="1"/>
  <c r="DP67" i="7" s="1"/>
  <c r="CT66" i="7"/>
  <c r="BM66" i="7"/>
  <c r="BK20" i="7"/>
  <c r="CR20" i="7" s="1"/>
  <c r="DP20" i="7" s="1"/>
  <c r="DR66" i="7"/>
  <c r="DL21" i="7"/>
  <c r="DM21" i="7"/>
  <c r="BH21" i="7"/>
  <c r="L68" i="7"/>
  <c r="AM21" i="7"/>
  <c r="AO21" i="7" s="1"/>
  <c r="BL20" i="7"/>
  <c r="CS20" i="7" s="1"/>
  <c r="M68" i="7"/>
  <c r="E68" i="7"/>
  <c r="BI21" i="7"/>
  <c r="AQ27" i="7"/>
  <c r="BJ67" i="7"/>
  <c r="CD21" i="7"/>
  <c r="CE21" i="7" s="1"/>
  <c r="BU27" i="7"/>
  <c r="DN21" i="7"/>
  <c r="CV27" i="7"/>
  <c r="AO67" i="7"/>
  <c r="BL67" i="7"/>
  <c r="CD68" i="7"/>
  <c r="CE68" i="7" s="1"/>
  <c r="CM68" i="7"/>
  <c r="CN68" i="7" s="1"/>
  <c r="CR17" i="7"/>
  <c r="BL35" i="7"/>
  <c r="AM68" i="7"/>
  <c r="DM68" i="7"/>
  <c r="DO68" i="7" s="1"/>
  <c r="M21" i="7"/>
  <c r="E21" i="7"/>
  <c r="AN68" i="7"/>
  <c r="AO68" i="7" s="1"/>
  <c r="CM21" i="7"/>
  <c r="CH21" i="7"/>
  <c r="CG27" i="7"/>
  <c r="CS42" i="7"/>
  <c r="BH68" i="7"/>
  <c r="BJ68" i="7" s="1"/>
  <c r="BV68" i="7"/>
  <c r="AR68" i="7"/>
  <c r="AO63" i="7"/>
  <c r="CL21" i="7"/>
  <c r="CF27" i="7"/>
  <c r="BL63" i="7"/>
  <c r="CS63" i="7" s="1"/>
  <c r="DQ63" i="7" s="1"/>
  <c r="BK35" i="7"/>
  <c r="CR35" i="7" s="1"/>
  <c r="DP35" i="7" s="1"/>
  <c r="DQ53" i="7"/>
  <c r="DQ32" i="7"/>
  <c r="DQ39" i="7"/>
  <c r="DQ50" i="7"/>
  <c r="DQ62" i="7"/>
  <c r="DQ25" i="7"/>
  <c r="V36" i="7"/>
  <c r="N68" i="7"/>
  <c r="BK63" i="7"/>
  <c r="N63" i="7"/>
  <c r="D27" i="7"/>
  <c r="M27" i="7" s="1"/>
  <c r="AU36" i="7"/>
  <c r="CZ36" i="7"/>
  <c r="BV21" i="7"/>
  <c r="BT27" i="7"/>
  <c r="CC27" i="7" s="1"/>
  <c r="AJ27" i="7"/>
  <c r="AL21" i="7"/>
  <c r="Q21" i="7"/>
  <c r="O27" i="7"/>
  <c r="N21" i="7"/>
  <c r="CQ27" i="7"/>
  <c r="CP36" i="7"/>
  <c r="CQ36" i="7" s="1"/>
  <c r="DI21" i="7"/>
  <c r="DG27" i="7"/>
  <c r="CQ21" i="7"/>
  <c r="BS21" i="7"/>
  <c r="BR27" i="7"/>
  <c r="BB27" i="7"/>
  <c r="BD21" i="7"/>
  <c r="W21" i="7"/>
  <c r="U27" i="7"/>
  <c r="AR21" i="7"/>
  <c r="AP27" i="7"/>
  <c r="J36" i="7"/>
  <c r="DK36" i="7"/>
  <c r="DL36" i="7" s="1"/>
  <c r="DL27" i="7"/>
  <c r="DC21" i="7"/>
  <c r="DA27" i="7"/>
  <c r="CW21" i="7"/>
  <c r="CU27" i="7"/>
  <c r="DM27" i="7" s="1"/>
  <c r="AX21" i="7"/>
  <c r="AV27" i="7"/>
  <c r="AC21" i="7"/>
  <c r="AB27" i="7"/>
  <c r="AN27" i="7" s="1"/>
  <c r="AD27" i="7"/>
  <c r="AF21" i="7"/>
  <c r="AS43" i="7"/>
  <c r="AU43" i="7" s="1"/>
  <c r="AU68" i="7"/>
  <c r="BA68" i="7"/>
  <c r="DL68" i="7"/>
  <c r="CQ68" i="7"/>
  <c r="I43" i="7"/>
  <c r="R43" i="7"/>
  <c r="DJ43" i="7"/>
  <c r="CO43" i="7"/>
  <c r="AI43" i="7"/>
  <c r="AI36" i="7"/>
  <c r="BG43" i="7"/>
  <c r="DF36" i="7"/>
  <c r="CZ43" i="7"/>
  <c r="DF43" i="7"/>
  <c r="C43" i="7"/>
  <c r="BO43" i="7"/>
  <c r="CA43" i="7"/>
  <c r="CB43" i="7" s="1"/>
  <c r="CB36" i="7"/>
  <c r="CJ43" i="7"/>
  <c r="CK43" i="7" s="1"/>
  <c r="CK36" i="7"/>
  <c r="AZ43" i="7"/>
  <c r="BA36" i="7"/>
  <c r="BG36" i="7"/>
  <c r="Y43" i="7"/>
  <c r="Z43" i="7" s="1"/>
  <c r="Z36" i="7"/>
  <c r="G43" i="7"/>
  <c r="H43" i="7" s="1"/>
  <c r="L43" i="7" l="1"/>
  <c r="DO21" i="7"/>
  <c r="BL21" i="7"/>
  <c r="CS21" i="7" s="1"/>
  <c r="DQ21" i="7" s="1"/>
  <c r="BK68" i="7"/>
  <c r="BJ21" i="7"/>
  <c r="BM20" i="7"/>
  <c r="AM27" i="7"/>
  <c r="AO27" i="7" s="1"/>
  <c r="BH27" i="7"/>
  <c r="DQ42" i="7"/>
  <c r="CS35" i="7"/>
  <c r="CS67" i="7"/>
  <c r="BM67" i="7"/>
  <c r="DN27" i="7"/>
  <c r="DO27" i="7" s="1"/>
  <c r="CV36" i="7"/>
  <c r="CD27" i="7"/>
  <c r="CE27" i="7" s="1"/>
  <c r="BU36" i="7"/>
  <c r="BL68" i="7"/>
  <c r="CS68" i="7" s="1"/>
  <c r="DQ68" i="7" s="1"/>
  <c r="D36" i="7"/>
  <c r="E36" i="7" s="1"/>
  <c r="E27" i="7"/>
  <c r="CL27" i="7"/>
  <c r="CF36" i="7"/>
  <c r="CM27" i="7"/>
  <c r="CG36" i="7"/>
  <c r="CH27" i="7"/>
  <c r="CN21" i="7"/>
  <c r="DP17" i="7"/>
  <c r="BI27" i="7"/>
  <c r="BL27" i="7" s="1"/>
  <c r="AQ36" i="7"/>
  <c r="BK21" i="7"/>
  <c r="V43" i="7"/>
  <c r="CR63" i="7"/>
  <c r="BM63" i="7"/>
  <c r="CR68" i="7"/>
  <c r="DQ20" i="7"/>
  <c r="DR20" i="7" s="1"/>
  <c r="CT20" i="7"/>
  <c r="M36" i="7"/>
  <c r="D43" i="7"/>
  <c r="E43" i="7" s="1"/>
  <c r="AB36" i="7"/>
  <c r="AN36" i="7" s="1"/>
  <c r="AC27" i="7"/>
  <c r="AV36" i="7"/>
  <c r="AX27" i="7"/>
  <c r="CU36" i="7"/>
  <c r="CW27" i="7"/>
  <c r="DA36" i="7"/>
  <c r="DC27" i="7"/>
  <c r="J43" i="7"/>
  <c r="BB36" i="7"/>
  <c r="BD27" i="7"/>
  <c r="DG36" i="7"/>
  <c r="DI27" i="7"/>
  <c r="CP43" i="7"/>
  <c r="AJ36" i="7"/>
  <c r="AL27" i="7"/>
  <c r="AD36" i="7"/>
  <c r="AF27" i="7"/>
  <c r="DK43" i="7"/>
  <c r="DL43" i="7" s="1"/>
  <c r="AP36" i="7"/>
  <c r="BH36" i="7" s="1"/>
  <c r="AR27" i="7"/>
  <c r="U36" i="7"/>
  <c r="W27" i="7"/>
  <c r="BS27" i="7"/>
  <c r="BR36" i="7"/>
  <c r="N27" i="7"/>
  <c r="O36" i="7"/>
  <c r="Q27" i="7"/>
  <c r="BT36" i="7"/>
  <c r="CC36" i="7" s="1"/>
  <c r="BV27" i="7"/>
  <c r="CQ43" i="7"/>
  <c r="BA43" i="7"/>
  <c r="T43" i="7"/>
  <c r="CN27" i="7" l="1"/>
  <c r="BJ27" i="7"/>
  <c r="BK27" i="7"/>
  <c r="CR27" i="7" s="1"/>
  <c r="DP27" i="7" s="1"/>
  <c r="BM68" i="7"/>
  <c r="BM27" i="7"/>
  <c r="AM36" i="7"/>
  <c r="BK36" i="7" s="1"/>
  <c r="CS27" i="7"/>
  <c r="DQ27" i="7" s="1"/>
  <c r="BI36" i="7"/>
  <c r="BL36" i="7" s="1"/>
  <c r="AQ43" i="7"/>
  <c r="BI43" i="7" s="1"/>
  <c r="CM36" i="7"/>
  <c r="CG43" i="7"/>
  <c r="CH36" i="7"/>
  <c r="CF43" i="7"/>
  <c r="CL43" i="7" s="1"/>
  <c r="CL36" i="7"/>
  <c r="DQ67" i="7"/>
  <c r="DR67" i="7" s="1"/>
  <c r="CT67" i="7"/>
  <c r="DQ35" i="7"/>
  <c r="DM36" i="7"/>
  <c r="CR21" i="7"/>
  <c r="BM21" i="7"/>
  <c r="CD36" i="7"/>
  <c r="CE36" i="7" s="1"/>
  <c r="BU43" i="7"/>
  <c r="CD43" i="7" s="1"/>
  <c r="DN36" i="7"/>
  <c r="CV43" i="7"/>
  <c r="DN43" i="7" s="1"/>
  <c r="M43" i="7"/>
  <c r="DP68" i="7"/>
  <c r="DR68" i="7" s="1"/>
  <c r="CT68" i="7"/>
  <c r="DP63" i="7"/>
  <c r="DR63" i="7" s="1"/>
  <c r="CT63" i="7"/>
  <c r="U43" i="7"/>
  <c r="W36" i="7"/>
  <c r="BR43" i="7"/>
  <c r="BS36" i="7"/>
  <c r="BJ36" i="7"/>
  <c r="AD43" i="7"/>
  <c r="AF43" i="7" s="1"/>
  <c r="AF36" i="7"/>
  <c r="AL36" i="7"/>
  <c r="AJ43" i="7"/>
  <c r="AL43" i="7" s="1"/>
  <c r="DG43" i="7"/>
  <c r="DI43" i="7" s="1"/>
  <c r="DI36" i="7"/>
  <c r="CU43" i="7"/>
  <c r="CW36" i="7"/>
  <c r="BT43" i="7"/>
  <c r="BV36" i="7"/>
  <c r="O43" i="7"/>
  <c r="Q36" i="7"/>
  <c r="N36" i="7"/>
  <c r="AP43" i="7"/>
  <c r="AR36" i="7"/>
  <c r="BB43" i="7"/>
  <c r="BD36" i="7"/>
  <c r="DA43" i="7"/>
  <c r="DC43" i="7" s="1"/>
  <c r="DC36" i="7"/>
  <c r="AV43" i="7"/>
  <c r="AX36" i="7"/>
  <c r="AC36" i="7"/>
  <c r="AB43" i="7"/>
  <c r="AN43" i="7" s="1"/>
  <c r="DO36" i="7" l="1"/>
  <c r="CS36" i="7"/>
  <c r="DQ36" i="7" s="1"/>
  <c r="DR27" i="7"/>
  <c r="AO36" i="7"/>
  <c r="CT27" i="7"/>
  <c r="CR36" i="7"/>
  <c r="DP36" i="7" s="1"/>
  <c r="BM36" i="7"/>
  <c r="AR43" i="7"/>
  <c r="BH43" i="7"/>
  <c r="BJ43" i="7" s="1"/>
  <c r="BV43" i="7"/>
  <c r="CC43" i="7"/>
  <c r="CE43" i="7" s="1"/>
  <c r="DM43" i="7"/>
  <c r="DO43" i="7" s="1"/>
  <c r="BL43" i="7"/>
  <c r="DP21" i="7"/>
  <c r="DR21" i="7" s="1"/>
  <c r="CT21" i="7"/>
  <c r="CN36" i="7"/>
  <c r="AM43" i="7"/>
  <c r="AO43" i="7" s="1"/>
  <c r="CH43" i="7"/>
  <c r="CM43" i="7"/>
  <c r="CN43" i="7" s="1"/>
  <c r="Q43" i="7"/>
  <c r="AX43" i="7"/>
  <c r="N43" i="7"/>
  <c r="W43" i="7"/>
  <c r="AC43" i="7"/>
  <c r="BD43" i="7"/>
  <c r="CW43" i="7"/>
  <c r="BS43" i="7"/>
  <c r="CT36" i="7" l="1"/>
  <c r="BK43" i="7"/>
  <c r="CR43" i="7" s="1"/>
  <c r="DP43" i="7" s="1"/>
  <c r="CS43" i="7"/>
  <c r="DQ43" i="7" s="1"/>
  <c r="DR36" i="7"/>
  <c r="BM43" i="7" l="1"/>
  <c r="DR43" i="7"/>
  <c r="CT43" i="7"/>
</calcChain>
</file>

<file path=xl/sharedStrings.xml><?xml version="1.0" encoding="utf-8"?>
<sst xmlns="http://schemas.openxmlformats.org/spreadsheetml/2006/main" count="251" uniqueCount="130">
  <si>
    <t>Sorszám</t>
  </si>
  <si>
    <t xml:space="preserve">C Í M R E N D </t>
  </si>
  <si>
    <t>K I A D Á S O K</t>
  </si>
  <si>
    <t>Személyi juttatások</t>
  </si>
  <si>
    <t>B E V É T E L E K</t>
  </si>
  <si>
    <t>Munkaadókat terhelő járulékok és szociális hozzájárulási adó</t>
  </si>
  <si>
    <t>Szociális és Egészségügyi ágazat MINDÖSSZESEN</t>
  </si>
  <si>
    <t>2012. évi eredeti előirányzat</t>
  </si>
  <si>
    <t>2013. évi előirányzat</t>
  </si>
  <si>
    <t>Index
2013/2012.</t>
  </si>
  <si>
    <t>Dologi kiadások</t>
  </si>
  <si>
    <t>Előző évi maradvány visszafizetése (irányító szervi nélkül)</t>
  </si>
  <si>
    <t>Irányító szerv javára teljesített egyéb befizetés</t>
  </si>
  <si>
    <t>Költségvetési törvény 34. § (7) bekezdés miatti befizetési kötelezettség</t>
  </si>
  <si>
    <t>Különféle költségvetési befizetések (4+5+6)</t>
  </si>
  <si>
    <t>Kamatkiadások összesen</t>
  </si>
  <si>
    <t>Realizált árfolyamveszteségek</t>
  </si>
  <si>
    <t>Dologi kiadások mindösszesen (3+7+8+9)</t>
  </si>
  <si>
    <t>Személyi juttatások, járulékok és dologi kiadások mindösszesen (1+2+10)</t>
  </si>
  <si>
    <t>Működési célú támogatásértékű kiadások</t>
  </si>
  <si>
    <t>Működési célú pénzeszközátadások államháztartáson kívülre</t>
  </si>
  <si>
    <t>Működési célú céltartalék</t>
  </si>
  <si>
    <t>Egyéb működési célú kiadások (12+13+14)</t>
  </si>
  <si>
    <t>Ellátottak pénzbeli juttatásai mindösszesen</t>
  </si>
  <si>
    <t>Működési kiadások összesen (11+15+16)</t>
  </si>
  <si>
    <t>Felhalmozási célú támogatásértékű kiadások</t>
  </si>
  <si>
    <t>Felhalmozási célú visszatérítendő támogatások, kölcsönök nyújtása államháztartáson kívülre</t>
  </si>
  <si>
    <t>Felhalmozási célú pénzeszközátadások államháztartáson kívülre</t>
  </si>
  <si>
    <t>Felhalmozási célú céltartalék</t>
  </si>
  <si>
    <t>Egyéb felhalmozási célú kaidások (18+19+20+21)</t>
  </si>
  <si>
    <t>Felújítások áfával</t>
  </si>
  <si>
    <t>Beruházások áfával</t>
  </si>
  <si>
    <t>Felhalmozási kiadások összesen (22+23+24)</t>
  </si>
  <si>
    <t>Költségvetési kiadások (17+25)</t>
  </si>
  <si>
    <t>Központi, irányító szervi támogatás folyósítása összesen (27+28)</t>
  </si>
  <si>
    <t>Központi, irányító szervi működési támogatás folyósítása</t>
  </si>
  <si>
    <t>Központi, irányító szervi felhalmozási támogatás folyósítása</t>
  </si>
  <si>
    <t>Hosszú lejáratú hitelek, kölcsönök (visszafizetése) törlesztése</t>
  </si>
  <si>
    <t>Befektetési célú belföldi értékpapírok beváltása</t>
  </si>
  <si>
    <t>Finanszírozási kiadások összesen (29+30+31)</t>
  </si>
  <si>
    <t>Kiadások összesen (26+32)</t>
  </si>
  <si>
    <t>Intézményi működési bevételek összesen</t>
  </si>
  <si>
    <t>Önkormányzatoknak átengedett közhatalmi bevételek összesen</t>
  </si>
  <si>
    <t>Helyi adók és adójellegű bevételek összesen</t>
  </si>
  <si>
    <t>Bírságbevételek összesen</t>
  </si>
  <si>
    <t>Egyéb közhatalmi bevételek összesen</t>
  </si>
  <si>
    <t>Tárgyi eszközök, immateriális javak értékesítése összesen</t>
  </si>
  <si>
    <t>Pénzügyi befektetések bevételei</t>
  </si>
  <si>
    <t>Önkormányzatok működési célú költségvetési támogatása összesen</t>
  </si>
  <si>
    <t>Működési célú támogatásértékű bevétel összesen</t>
  </si>
  <si>
    <t>Ebből: működési célú támogatásértékű bevétel társadalombiztosítás pénzügyi alapjaitól</t>
  </si>
  <si>
    <t>Működési célú átvett pénzeszközök összesen</t>
  </si>
  <si>
    <t>Felhalmozási célú támogatásértékű bevétel összesen</t>
  </si>
  <si>
    <t>Felhalmozási célú átvett pénzeszközök összesen</t>
  </si>
  <si>
    <t>Előző évi előirányzat-maradványának, pénzmaradványának működési célú igénybevétele</t>
  </si>
  <si>
    <t>Előző évi előirányzat-maradványának, pénzmaradványának felhalmozási célú igénybevétele</t>
  </si>
  <si>
    <t>Központi, irányító szervi működési célú támogatás</t>
  </si>
  <si>
    <t>Központi, irányító szervi felhalmozási célú támogatás</t>
  </si>
  <si>
    <t>Foglalkoztatottak létszáma (fő)</t>
  </si>
  <si>
    <t>Felhalmozási bevételek összesen (39+40)</t>
  </si>
  <si>
    <t>Maradvány igénybevétele összesen (48+49)</t>
  </si>
  <si>
    <t>Közhatalmi bevételek mindösszesen (34+…+37)</t>
  </si>
  <si>
    <t>Költségvetési bevételek (33+38+41+42+43+45+46+47+50)</t>
  </si>
  <si>
    <t>Központi, irányító szervi támogatás összesen (52+53)</t>
  </si>
  <si>
    <t>Finanszírozási bevételek (=54)</t>
  </si>
  <si>
    <t>Bevételek összesen (51+55)</t>
  </si>
  <si>
    <t>56</t>
  </si>
  <si>
    <t>Házi segítségnyújtás 
Akácfa utca 61.</t>
  </si>
  <si>
    <t>Művészeti Klub 
Akácfa utca 61.</t>
  </si>
  <si>
    <t>1110-1</t>
  </si>
  <si>
    <t>Étkezési Munkacsoport
Akácfa utca 61.</t>
  </si>
  <si>
    <t>Akácfa utca 61. Összesen</t>
  </si>
  <si>
    <t>Király klub 
 Király utca 97.</t>
  </si>
  <si>
    <t xml:space="preserve"> E-klub 
Dohány utca 20.</t>
  </si>
  <si>
    <t>Átmeneti ellátás
 Peterdy utca 16.</t>
  </si>
  <si>
    <t>Szivarfa klub
Peterdy utca 16.</t>
  </si>
  <si>
    <t>Nyugdíjasház
 Peterdy utca 16.</t>
  </si>
  <si>
    <t>Peterdy utca 16. Összesen</t>
  </si>
  <si>
    <t>Otthon szakápolás 
Dózsa György út 46.</t>
  </si>
  <si>
    <t>Átmeneti ellátás
Dózsa György út 46.</t>
  </si>
  <si>
    <t>Harmónia klub  
Dózsa György út 46.</t>
  </si>
  <si>
    <t>Nyitott műterem 
 Dózsa György út 46.</t>
  </si>
  <si>
    <t>Tartós Bentlakásos ellátás                                    Dózsa György út 46.</t>
  </si>
  <si>
    <t>Nyugdíjasház 
Dózsa György út 46.</t>
  </si>
  <si>
    <t>Dózsa György út 46. Összesen</t>
  </si>
  <si>
    <t>Erzsébetvárosi területi, szakosított és nappali ellátás összesen</t>
  </si>
  <si>
    <t>Intézményi Üzemeltetési csoport</t>
  </si>
  <si>
    <t>Központi irányítás + áfa</t>
  </si>
  <si>
    <t>Dob utca 23-25.</t>
  </si>
  <si>
    <t>Lövölde tér 1.</t>
  </si>
  <si>
    <t>Városligeti fasor 39-41.</t>
  </si>
  <si>
    <t>Bölcsődei ellátás összesen</t>
  </si>
  <si>
    <t>Családsegítő Szolgálat 
Kertész utca 24-28.</t>
  </si>
  <si>
    <t xml:space="preserve"> Családsegítő Szolgálat 
Dózsa György út 70.</t>
  </si>
  <si>
    <t>Családsegítő Szolgálat összesen</t>
  </si>
  <si>
    <t>Gyermekjóléti Központ
 Kertész utca 20.</t>
  </si>
  <si>
    <t>Szociális Ágazat Összesen</t>
  </si>
  <si>
    <t>Ügyelet</t>
  </si>
  <si>
    <t xml:space="preserve">Fogászat, Szájsebészet ás Röntgen                                             </t>
  </si>
  <si>
    <t>Iskola orvos</t>
  </si>
  <si>
    <t>Védőnői Szolgálat                                            (Rottenbiller utca 27., Madách Imre utca 2-4.)</t>
  </si>
  <si>
    <t>ERESZ Központi Irányítás                                          (Nyár utca 7.)</t>
  </si>
  <si>
    <t>Egészségügyi Ágazat Összesen</t>
  </si>
  <si>
    <t>1110-2</t>
  </si>
  <si>
    <t>1110-3</t>
  </si>
  <si>
    <t>1110-4</t>
  </si>
  <si>
    <t>1110-5</t>
  </si>
  <si>
    <t>1110</t>
  </si>
  <si>
    <t>1120</t>
  </si>
  <si>
    <t>1130-1</t>
  </si>
  <si>
    <t>1130-2</t>
  </si>
  <si>
    <t>1130-3</t>
  </si>
  <si>
    <t>1130</t>
  </si>
  <si>
    <t>1140-1</t>
  </si>
  <si>
    <t>1140-2</t>
  </si>
  <si>
    <t>1140</t>
  </si>
  <si>
    <t>1150</t>
  </si>
  <si>
    <t>1101=1110-1150</t>
  </si>
  <si>
    <t>1160-1</t>
  </si>
  <si>
    <t>1160-2</t>
  </si>
  <si>
    <t>1160-3</t>
  </si>
  <si>
    <t>1160-4</t>
  </si>
  <si>
    <t>1160-5</t>
  </si>
  <si>
    <t>,</t>
  </si>
  <si>
    <t>1120-1</t>
  </si>
  <si>
    <t>Háziorvosi Szakrendelés ( felnőtt- gyermek)</t>
  </si>
  <si>
    <t>Tartós bentlakásos elhelyezés                                                                                                                             Peterdy utca 16.</t>
  </si>
  <si>
    <t>Házisegítségnyújtás                                                       Peterdy utca 16.</t>
  </si>
  <si>
    <t>Jelzőrendszeres házisegítségnyújtás                                      Peterdy utca 16.</t>
  </si>
  <si>
    <t xml:space="preserve">Budapest Főváros VII. Kerület Erzsébetváros Önkormányzata
szociális és egészségügyi intézmény telephelyenkénti bontásban 2013. évi tervezett  előirányzatai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</si>
</sst>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97">
    <xf numFmtId="0" fontId="0" fillId="0" borderId="0" xfId="0"/>
    <xf numFmtId="0" fontId="2" fillId="0" borderId="15" xfId="1" applyFont="1" applyFill="1" applyBorder="1" applyAlignment="1">
      <alignment horizontal="left" vertical="center"/>
    </xf>
    <xf numFmtId="0" fontId="2" fillId="0" borderId="15" xfId="1" applyFont="1" applyFill="1" applyBorder="1" applyAlignment="1">
      <alignment horizontal="center" vertical="center"/>
    </xf>
    <xf numFmtId="3" fontId="1" fillId="0" borderId="43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58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left" vertical="center"/>
    </xf>
    <xf numFmtId="3" fontId="2" fillId="0" borderId="37" xfId="2" applyNumberFormat="1" applyFont="1" applyFill="1" applyBorder="1" applyAlignment="1">
      <alignment vertical="center"/>
    </xf>
    <xf numFmtId="3" fontId="2" fillId="0" borderId="21" xfId="1" applyNumberFormat="1" applyFont="1" applyFill="1" applyBorder="1" applyAlignment="1">
      <alignment vertical="center"/>
    </xf>
    <xf numFmtId="10" fontId="2" fillId="0" borderId="42" xfId="4" applyNumberFormat="1" applyFont="1" applyFill="1" applyBorder="1" applyAlignment="1">
      <alignment vertical="center"/>
    </xf>
    <xf numFmtId="10" fontId="2" fillId="0" borderId="41" xfId="4" applyNumberFormat="1" applyFont="1" applyFill="1" applyBorder="1" applyAlignment="1">
      <alignment vertical="center"/>
    </xf>
    <xf numFmtId="9" fontId="2" fillId="0" borderId="41" xfId="4" applyFont="1" applyFill="1" applyBorder="1" applyAlignment="1">
      <alignment vertical="center"/>
    </xf>
    <xf numFmtId="10" fontId="2" fillId="0" borderId="41" xfId="3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10" fontId="2" fillId="0" borderId="31" xfId="4" applyNumberFormat="1" applyFont="1" applyFill="1" applyBorder="1" applyAlignment="1">
      <alignment vertical="center"/>
    </xf>
    <xf numFmtId="10" fontId="2" fillId="0" borderId="12" xfId="4" applyNumberFormat="1" applyFont="1" applyFill="1" applyBorder="1" applyAlignment="1">
      <alignment vertical="center"/>
    </xf>
    <xf numFmtId="9" fontId="2" fillId="0" borderId="12" xfId="4" applyFont="1" applyFill="1" applyBorder="1" applyAlignment="1">
      <alignment vertical="center"/>
    </xf>
    <xf numFmtId="10" fontId="2" fillId="0" borderId="12" xfId="3" applyNumberFormat="1" applyFont="1" applyFill="1" applyBorder="1" applyAlignment="1">
      <alignment vertical="center"/>
    </xf>
    <xf numFmtId="0" fontId="2" fillId="0" borderId="17" xfId="1" applyFont="1" applyFill="1" applyBorder="1" applyAlignment="1">
      <alignment horizontal="center" vertical="center"/>
    </xf>
    <xf numFmtId="3" fontId="2" fillId="0" borderId="13" xfId="2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10" fontId="2" fillId="0" borderId="33" xfId="4" applyNumberFormat="1" applyFont="1" applyFill="1" applyBorder="1" applyAlignment="1">
      <alignment vertical="center"/>
    </xf>
    <xf numFmtId="10" fontId="2" fillId="0" borderId="28" xfId="4" applyNumberFormat="1" applyFont="1" applyFill="1" applyBorder="1" applyAlignment="1">
      <alignment vertical="center"/>
    </xf>
    <xf numFmtId="9" fontId="2" fillId="0" borderId="28" xfId="4" applyFont="1" applyFill="1" applyBorder="1" applyAlignment="1">
      <alignment vertical="center"/>
    </xf>
    <xf numFmtId="10" fontId="2" fillId="0" borderId="28" xfId="3" applyNumberFormat="1" applyFont="1" applyFill="1" applyBorder="1" applyAlignment="1">
      <alignment vertical="center"/>
    </xf>
    <xf numFmtId="0" fontId="2" fillId="0" borderId="19" xfId="1" applyFont="1" applyFill="1" applyBorder="1" applyAlignment="1">
      <alignment horizontal="left" vertical="center"/>
    </xf>
    <xf numFmtId="3" fontId="2" fillId="0" borderId="7" xfId="2" applyNumberFormat="1" applyFont="1" applyFill="1" applyBorder="1" applyAlignment="1">
      <alignment vertical="center"/>
    </xf>
    <xf numFmtId="10" fontId="2" fillId="0" borderId="53" xfId="4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10" fontId="2" fillId="0" borderId="52" xfId="4" applyNumberFormat="1" applyFont="1" applyFill="1" applyBorder="1" applyAlignment="1">
      <alignment vertical="center"/>
    </xf>
    <xf numFmtId="9" fontId="2" fillId="0" borderId="52" xfId="4" applyFont="1" applyFill="1" applyBorder="1" applyAlignment="1">
      <alignment vertical="center"/>
    </xf>
    <xf numFmtId="10" fontId="2" fillId="0" borderId="52" xfId="3" applyNumberFormat="1" applyFont="1" applyFill="1" applyBorder="1" applyAlignment="1">
      <alignment vertical="center"/>
    </xf>
    <xf numFmtId="3" fontId="2" fillId="0" borderId="54" xfId="2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9" fontId="2" fillId="0" borderId="56" xfId="4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0" fontId="2" fillId="0" borderId="58" xfId="1" applyFont="1" applyFill="1" applyBorder="1" applyAlignment="1">
      <alignment horizontal="left" vertical="center"/>
    </xf>
    <xf numFmtId="3" fontId="2" fillId="0" borderId="54" xfId="1" applyNumberFormat="1" applyFont="1" applyFill="1" applyBorder="1" applyAlignment="1">
      <alignment vertical="center"/>
    </xf>
    <xf numFmtId="10" fontId="2" fillId="0" borderId="57" xfId="4" applyNumberFormat="1" applyFont="1" applyFill="1" applyBorder="1" applyAlignment="1">
      <alignment vertical="center"/>
    </xf>
    <xf numFmtId="10" fontId="2" fillId="0" borderId="56" xfId="4" applyNumberFormat="1" applyFont="1" applyFill="1" applyBorder="1" applyAlignment="1">
      <alignment vertical="center"/>
    </xf>
    <xf numFmtId="10" fontId="2" fillId="0" borderId="56" xfId="3" applyNumberFormat="1" applyFont="1" applyFill="1" applyBorder="1" applyAlignment="1">
      <alignment vertical="center"/>
    </xf>
    <xf numFmtId="0" fontId="2" fillId="0" borderId="17" xfId="1" applyFont="1" applyFill="1" applyBorder="1" applyAlignment="1">
      <alignment horizontal="left" vertical="center"/>
    </xf>
    <xf numFmtId="10" fontId="1" fillId="0" borderId="47" xfId="4" applyNumberFormat="1" applyFont="1" applyFill="1" applyBorder="1" applyAlignment="1">
      <alignment vertical="center"/>
    </xf>
    <xf numFmtId="10" fontId="1" fillId="0" borderId="46" xfId="4" applyNumberFormat="1" applyFont="1" applyFill="1" applyBorder="1" applyAlignment="1">
      <alignment vertical="center"/>
    </xf>
    <xf numFmtId="9" fontId="1" fillId="0" borderId="46" xfId="4" applyFont="1" applyFill="1" applyBorder="1" applyAlignment="1">
      <alignment vertical="center"/>
    </xf>
    <xf numFmtId="10" fontId="1" fillId="0" borderId="46" xfId="3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10" fontId="1" fillId="0" borderId="61" xfId="3" applyNumberFormat="1" applyFont="1" applyFill="1" applyBorder="1" applyAlignment="1">
      <alignment vertical="center"/>
    </xf>
    <xf numFmtId="2" fontId="1" fillId="0" borderId="2" xfId="1" applyNumberFormat="1" applyFont="1" applyFill="1" applyBorder="1" applyAlignment="1">
      <alignment vertical="center"/>
    </xf>
    <xf numFmtId="2" fontId="1" fillId="0" borderId="3" xfId="1" applyNumberFormat="1" applyFont="1" applyFill="1" applyBorder="1" applyAlignment="1">
      <alignment vertical="center"/>
    </xf>
    <xf numFmtId="2" fontId="1" fillId="0" borderId="5" xfId="1" applyNumberFormat="1" applyFont="1" applyFill="1" applyBorder="1" applyAlignment="1">
      <alignment vertical="center"/>
    </xf>
    <xf numFmtId="3" fontId="1" fillId="0" borderId="30" xfId="2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2" fontId="1" fillId="0" borderId="4" xfId="4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vertical="center"/>
    </xf>
    <xf numFmtId="0" fontId="2" fillId="0" borderId="26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21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18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55" xfId="1" applyFont="1" applyFill="1" applyBorder="1" applyAlignment="1">
      <alignment vertical="center"/>
    </xf>
    <xf numFmtId="0" fontId="1" fillId="0" borderId="44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0" fontId="2" fillId="0" borderId="19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0" borderId="60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10" fontId="1" fillId="0" borderId="32" xfId="4" applyNumberFormat="1" applyFont="1" applyFill="1" applyBorder="1" applyAlignment="1">
      <alignment vertical="center"/>
    </xf>
    <xf numFmtId="10" fontId="1" fillId="0" borderId="16" xfId="4" applyNumberFormat="1" applyFont="1" applyFill="1" applyBorder="1" applyAlignment="1">
      <alignment vertical="center"/>
    </xf>
    <xf numFmtId="9" fontId="1" fillId="0" borderId="16" xfId="4" applyFont="1" applyFill="1" applyBorder="1" applyAlignment="1">
      <alignment vertical="center"/>
    </xf>
    <xf numFmtId="10" fontId="1" fillId="0" borderId="16" xfId="3" applyNumberFormat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59" xfId="1" applyFont="1" applyFill="1" applyBorder="1" applyAlignment="1">
      <alignment vertical="center" wrapText="1"/>
    </xf>
    <xf numFmtId="0" fontId="2" fillId="0" borderId="62" xfId="1" applyFont="1" applyFill="1" applyBorder="1" applyAlignment="1">
      <alignment vertical="center" wrapText="1"/>
    </xf>
    <xf numFmtId="0" fontId="1" fillId="0" borderId="63" xfId="1" applyFont="1" applyFill="1" applyBorder="1" applyAlignment="1">
      <alignment vertical="center" wrapText="1"/>
    </xf>
    <xf numFmtId="3" fontId="1" fillId="0" borderId="3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0" fontId="1" fillId="0" borderId="33" xfId="4" applyNumberFormat="1" applyFont="1" applyFill="1" applyBorder="1" applyAlignment="1">
      <alignment vertical="center"/>
    </xf>
    <xf numFmtId="3" fontId="1" fillId="2" borderId="19" xfId="1" applyNumberFormat="1" applyFont="1" applyFill="1" applyBorder="1" applyAlignment="1">
      <alignment vertical="center"/>
    </xf>
    <xf numFmtId="3" fontId="1" fillId="2" borderId="8" xfId="1" applyNumberFormat="1" applyFont="1" applyFill="1" applyBorder="1" applyAlignment="1">
      <alignment vertical="center"/>
    </xf>
    <xf numFmtId="10" fontId="1" fillId="2" borderId="0" xfId="4" applyNumberFormat="1" applyFont="1" applyFill="1" applyBorder="1" applyAlignment="1">
      <alignment vertical="center"/>
    </xf>
    <xf numFmtId="10" fontId="1" fillId="2" borderId="14" xfId="4" applyNumberFormat="1" applyFont="1" applyFill="1" applyBorder="1" applyAlignment="1">
      <alignment vertical="center"/>
    </xf>
    <xf numFmtId="10" fontId="1" fillId="2" borderId="14" xfId="3" applyNumberFormat="1" applyFont="1" applyFill="1" applyBorder="1" applyAlignment="1">
      <alignment vertical="center"/>
    </xf>
    <xf numFmtId="9" fontId="1" fillId="2" borderId="14" xfId="4" applyFont="1" applyFill="1" applyBorder="1" applyAlignment="1">
      <alignment vertical="center"/>
    </xf>
    <xf numFmtId="0" fontId="1" fillId="2" borderId="0" xfId="1" applyFont="1" applyFill="1" applyAlignment="1">
      <alignment vertical="center"/>
    </xf>
    <xf numFmtId="3" fontId="2" fillId="2" borderId="48" xfId="1" applyNumberFormat="1" applyFont="1" applyFill="1" applyBorder="1" applyAlignment="1">
      <alignment vertical="center"/>
    </xf>
    <xf numFmtId="3" fontId="2" fillId="2" borderId="50" xfId="1" applyNumberFormat="1" applyFont="1" applyFill="1" applyBorder="1" applyAlignment="1">
      <alignment vertical="center"/>
    </xf>
    <xf numFmtId="10" fontId="2" fillId="2" borderId="49" xfId="4" applyNumberFormat="1" applyFont="1" applyFill="1" applyBorder="1" applyAlignment="1">
      <alignment vertical="center"/>
    </xf>
    <xf numFmtId="10" fontId="2" fillId="2" borderId="51" xfId="4" applyNumberFormat="1" applyFont="1" applyFill="1" applyBorder="1" applyAlignment="1">
      <alignment vertical="center"/>
    </xf>
    <xf numFmtId="10" fontId="2" fillId="2" borderId="51" xfId="3" applyNumberFormat="1" applyFont="1" applyFill="1" applyBorder="1" applyAlignment="1">
      <alignment vertical="center"/>
    </xf>
    <xf numFmtId="9" fontId="2" fillId="2" borderId="51" xfId="4" applyFont="1" applyFill="1" applyBorder="1" applyAlignment="1">
      <alignment vertical="center"/>
    </xf>
    <xf numFmtId="0" fontId="2" fillId="2" borderId="49" xfId="1" applyFont="1" applyFill="1" applyBorder="1" applyAlignment="1">
      <alignment vertical="center"/>
    </xf>
    <xf numFmtId="3" fontId="2" fillId="2" borderId="2" xfId="1" applyNumberFormat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3" fontId="2" fillId="2" borderId="16" xfId="1" applyNumberFormat="1" applyFont="1" applyFill="1" applyBorder="1" applyAlignment="1">
      <alignment horizontal="center" vertical="center"/>
    </xf>
    <xf numFmtId="3" fontId="2" fillId="2" borderId="24" xfId="1" applyNumberFormat="1" applyFont="1" applyFill="1" applyBorder="1" applyAlignment="1">
      <alignment horizontal="center" vertical="center"/>
    </xf>
    <xf numFmtId="3" fontId="2" fillId="2" borderId="32" xfId="1" applyNumberFormat="1" applyFont="1" applyFill="1" applyBorder="1" applyAlignment="1">
      <alignment horizontal="center" vertical="center"/>
    </xf>
    <xf numFmtId="3" fontId="2" fillId="2" borderId="27" xfId="1" applyNumberFormat="1" applyFont="1" applyFill="1" applyBorder="1" applyAlignment="1">
      <alignment horizontal="center" vertical="center"/>
    </xf>
    <xf numFmtId="3" fontId="2" fillId="2" borderId="9" xfId="1" applyNumberFormat="1" applyFont="1" applyFill="1" applyBorder="1" applyAlignment="1">
      <alignment horizontal="center" vertical="center"/>
    </xf>
    <xf numFmtId="3" fontId="2" fillId="2" borderId="30" xfId="1" applyNumberFormat="1" applyFont="1" applyFill="1" applyBorder="1" applyAlignment="1">
      <alignment horizontal="center" vertical="center"/>
    </xf>
    <xf numFmtId="3" fontId="2" fillId="2" borderId="26" xfId="1" applyNumberFormat="1" applyFont="1" applyFill="1" applyBorder="1" applyAlignment="1">
      <alignment horizontal="center" vertical="center"/>
    </xf>
    <xf numFmtId="3" fontId="2" fillId="2" borderId="34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vertical="center" wrapText="1"/>
    </xf>
    <xf numFmtId="3" fontId="6" fillId="0" borderId="10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10" fontId="6" fillId="0" borderId="31" xfId="4" applyNumberFormat="1" applyFont="1" applyFill="1" applyBorder="1" applyAlignment="1">
      <alignment vertical="center"/>
    </xf>
    <xf numFmtId="10" fontId="6" fillId="0" borderId="12" xfId="4" applyNumberFormat="1" applyFont="1" applyFill="1" applyBorder="1" applyAlignment="1">
      <alignment vertical="center"/>
    </xf>
    <xf numFmtId="10" fontId="6" fillId="0" borderId="12" xfId="3" applyNumberFormat="1" applyFont="1" applyFill="1" applyBorder="1" applyAlignment="1">
      <alignment vertical="center"/>
    </xf>
    <xf numFmtId="9" fontId="6" fillId="0" borderId="12" xfId="4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9" fontId="1" fillId="0" borderId="4" xfId="4" applyNumberFormat="1" applyFont="1" applyFill="1" applyBorder="1" applyAlignment="1">
      <alignment vertical="center"/>
    </xf>
    <xf numFmtId="9" fontId="1" fillId="0" borderId="5" xfId="4" applyNumberFormat="1" applyFont="1" applyFill="1" applyBorder="1" applyAlignment="1">
      <alignment vertical="center"/>
    </xf>
    <xf numFmtId="9" fontId="1" fillId="0" borderId="46" xfId="3" applyNumberFormat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horizontal="center" vertical="center" wrapText="1"/>
    </xf>
    <xf numFmtId="0" fontId="1" fillId="0" borderId="35" xfId="2" applyFont="1" applyFill="1" applyBorder="1" applyAlignment="1">
      <alignment horizontal="center" vertical="center" wrapText="1"/>
    </xf>
    <xf numFmtId="0" fontId="1" fillId="0" borderId="25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center" vertical="center" wrapText="1"/>
    </xf>
    <xf numFmtId="10" fontId="1" fillId="0" borderId="38" xfId="2" applyNumberFormat="1" applyFont="1" applyFill="1" applyBorder="1" applyAlignment="1">
      <alignment horizontal="center" vertical="center" wrapText="1"/>
    </xf>
    <xf numFmtId="10" fontId="1" fillId="0" borderId="36" xfId="2" applyNumberFormat="1" applyFont="1" applyFill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66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7" xfId="0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29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22" xfId="1" applyFont="1" applyFill="1" applyBorder="1" applyAlignment="1">
      <alignment wrapText="1"/>
    </xf>
    <xf numFmtId="0" fontId="1" fillId="0" borderId="6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10" fontId="1" fillId="0" borderId="9" xfId="2" applyNumberFormat="1" applyFont="1" applyFill="1" applyBorder="1" applyAlignment="1">
      <alignment horizontal="center" vertical="center" wrapText="1"/>
    </xf>
    <xf numFmtId="10" fontId="1" fillId="0" borderId="22" xfId="2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1" fillId="0" borderId="2" xfId="5" applyFont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2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48" xfId="1" applyFont="1" applyFill="1" applyBorder="1" applyAlignment="1">
      <alignment horizontal="center" vertical="center"/>
    </xf>
    <xf numFmtId="0" fontId="2" fillId="2" borderId="49" xfId="1" applyFont="1" applyFill="1" applyBorder="1" applyAlignment="1">
      <alignment horizontal="center" vertical="center"/>
    </xf>
    <xf numFmtId="0" fontId="1" fillId="0" borderId="43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2" borderId="19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2" borderId="24" xfId="1" applyFont="1" applyFill="1" applyBorder="1" applyAlignment="1">
      <alignment horizontal="center" vertical="center"/>
    </xf>
    <xf numFmtId="0" fontId="1" fillId="2" borderId="26" xfId="1" applyFont="1" applyFill="1" applyBorder="1" applyAlignment="1">
      <alignment horizontal="center" vertical="center"/>
    </xf>
    <xf numFmtId="10" fontId="1" fillId="0" borderId="39" xfId="2" applyNumberFormat="1" applyFont="1" applyFill="1" applyBorder="1" applyAlignment="1">
      <alignment horizontal="center" vertical="center" wrapText="1"/>
    </xf>
    <xf numFmtId="10" fontId="1" fillId="0" borderId="40" xfId="2" applyNumberFormat="1" applyFont="1" applyFill="1" applyBorder="1" applyAlignment="1">
      <alignment horizontal="center" vertical="center" wrapText="1"/>
    </xf>
    <xf numFmtId="0" fontId="1" fillId="0" borderId="64" xfId="0" applyFont="1" applyFill="1" applyBorder="1" applyAlignment="1">
      <alignment horizontal="center" vertical="center" wrapText="1"/>
    </xf>
    <xf numFmtId="0" fontId="1" fillId="0" borderId="66" xfId="0" applyFont="1" applyFill="1" applyBorder="1" applyAlignment="1">
      <alignment horizontal="center" vertical="center" wrapText="1"/>
    </xf>
    <xf numFmtId="0" fontId="1" fillId="0" borderId="65" xfId="0" applyFont="1" applyFill="1" applyBorder="1" applyAlignment="1">
      <alignment horizontal="center" vertical="center" wrapText="1"/>
    </xf>
    <xf numFmtId="0" fontId="1" fillId="0" borderId="67" xfId="0" applyFont="1" applyFill="1" applyBorder="1" applyAlignment="1">
      <alignment horizontal="center" vertic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279"/>
  <sheetViews>
    <sheetView tabSelected="1" view="pageBreakPreview" zoomScale="70" zoomScaleNormal="70" zoomScaleSheetLayoutView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F17" sqref="F17"/>
    </sheetView>
  </sheetViews>
  <sheetFormatPr defaultColWidth="14.42578125" defaultRowHeight="15.75" x14ac:dyDescent="0.25"/>
  <cols>
    <col min="1" max="1" width="11.85546875" style="81" bestFit="1" customWidth="1"/>
    <col min="2" max="2" width="95.5703125" style="82" customWidth="1"/>
    <col min="3" max="4" width="16.7109375" style="78" customWidth="1"/>
    <col min="5" max="8" width="16.7109375" style="80" customWidth="1"/>
    <col min="9" max="10" width="16.7109375" style="78" customWidth="1"/>
    <col min="11" max="11" width="16.7109375" style="80" customWidth="1"/>
    <col min="12" max="13" width="16.7109375" style="78" customWidth="1"/>
    <col min="14" max="14" width="16.7109375" style="80" customWidth="1"/>
    <col min="15" max="16" width="16.7109375" style="78" customWidth="1"/>
    <col min="17" max="17" width="16.7109375" style="80" customWidth="1"/>
    <col min="18" max="19" width="16.7109375" style="78" customWidth="1"/>
    <col min="20" max="20" width="16.7109375" style="80" customWidth="1"/>
    <col min="21" max="22" width="16.7109375" style="78" customWidth="1"/>
    <col min="23" max="23" width="16.7109375" style="80" customWidth="1"/>
    <col min="24" max="25" width="16.7109375" style="78" customWidth="1"/>
    <col min="26" max="26" width="16.7109375" style="80" customWidth="1"/>
    <col min="27" max="28" width="16.7109375" style="78" customWidth="1"/>
    <col min="29" max="29" width="16.7109375" style="80" customWidth="1"/>
    <col min="30" max="31" width="16.7109375" style="78" customWidth="1"/>
    <col min="32" max="32" width="16.7109375" style="80" customWidth="1"/>
    <col min="33" max="34" width="16.7109375" style="78" customWidth="1"/>
    <col min="35" max="35" width="16.7109375" style="80" customWidth="1"/>
    <col min="36" max="37" width="16.7109375" style="78" customWidth="1"/>
    <col min="38" max="38" width="16.7109375" style="80" customWidth="1"/>
    <col min="39" max="40" width="16.7109375" style="78" customWidth="1"/>
    <col min="41" max="41" width="16.7109375" style="80" customWidth="1"/>
    <col min="42" max="43" width="16.7109375" style="78" customWidth="1"/>
    <col min="44" max="44" width="16.7109375" style="80" customWidth="1"/>
    <col min="45" max="46" width="16.7109375" style="78" customWidth="1"/>
    <col min="47" max="47" width="16.7109375" style="80" customWidth="1"/>
    <col min="48" max="49" width="16.7109375" style="78" customWidth="1"/>
    <col min="50" max="50" width="16.7109375" style="80" customWidth="1"/>
    <col min="51" max="52" width="16.7109375" style="78" customWidth="1"/>
    <col min="53" max="122" width="16.7109375" style="80" customWidth="1"/>
    <col min="123" max="16384" width="14.42578125" style="78"/>
  </cols>
  <sheetData>
    <row r="1" spans="1:122" s="59" customFormat="1" x14ac:dyDescent="0.25">
      <c r="B1" s="60"/>
      <c r="D1" s="61"/>
      <c r="E1" s="62"/>
      <c r="F1" s="62"/>
      <c r="G1" s="62"/>
      <c r="H1" s="62"/>
      <c r="J1" s="61"/>
      <c r="K1" s="62"/>
      <c r="N1" s="61"/>
      <c r="O1" s="61"/>
      <c r="P1" s="61"/>
      <c r="Q1" s="61"/>
      <c r="R1" s="61"/>
      <c r="S1" s="61"/>
      <c r="T1" s="61"/>
    </row>
    <row r="2" spans="1:122" s="59" customFormat="1" ht="15" customHeight="1" x14ac:dyDescent="0.25">
      <c r="A2" s="63"/>
      <c r="B2" s="63"/>
      <c r="C2" s="178" t="s">
        <v>129</v>
      </c>
      <c r="D2" s="178"/>
      <c r="E2" s="178"/>
      <c r="F2" s="178"/>
      <c r="G2" s="178"/>
      <c r="H2" s="178"/>
      <c r="I2" s="178"/>
      <c r="J2" s="178"/>
      <c r="K2" s="178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95"/>
      <c r="CM2" s="95"/>
      <c r="CN2" s="95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</row>
    <row r="3" spans="1:122" s="59" customFormat="1" ht="24.75" customHeight="1" x14ac:dyDescent="0.25">
      <c r="A3" s="63"/>
      <c r="B3" s="63"/>
      <c r="C3" s="178"/>
      <c r="D3" s="178"/>
      <c r="E3" s="178"/>
      <c r="F3" s="178"/>
      <c r="G3" s="178"/>
      <c r="H3" s="178"/>
      <c r="I3" s="178"/>
      <c r="J3" s="178"/>
      <c r="K3" s="178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95"/>
      <c r="CM3" s="95"/>
      <c r="CN3" s="95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</row>
    <row r="4" spans="1:122" s="59" customFormat="1" ht="13.5" customHeight="1" thickBot="1" x14ac:dyDescent="0.3">
      <c r="B4" s="60"/>
      <c r="E4" s="64"/>
      <c r="F4" s="64"/>
      <c r="G4" s="64"/>
      <c r="H4" s="64"/>
      <c r="K4" s="64"/>
      <c r="N4" s="64"/>
      <c r="Q4" s="64"/>
      <c r="T4" s="64"/>
      <c r="W4" s="64"/>
      <c r="Z4" s="64"/>
      <c r="AC4" s="64"/>
      <c r="AF4" s="64"/>
      <c r="AI4" s="64"/>
      <c r="AL4" s="64"/>
      <c r="AO4" s="64"/>
      <c r="AR4" s="64"/>
      <c r="AU4" s="64"/>
      <c r="AX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</row>
    <row r="5" spans="1:122" s="66" customFormat="1" ht="16.5" thickBot="1" x14ac:dyDescent="0.3">
      <c r="A5" s="158" t="s">
        <v>0</v>
      </c>
      <c r="B5" s="186" t="s">
        <v>1</v>
      </c>
      <c r="C5" s="134" t="s">
        <v>69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6"/>
      <c r="O5" s="149" t="s">
        <v>103</v>
      </c>
      <c r="P5" s="150"/>
      <c r="Q5" s="151"/>
      <c r="R5" s="149" t="s">
        <v>104</v>
      </c>
      <c r="S5" s="150"/>
      <c r="T5" s="151"/>
      <c r="U5" s="149" t="s">
        <v>105</v>
      </c>
      <c r="V5" s="150"/>
      <c r="W5" s="150"/>
      <c r="X5" s="170"/>
      <c r="Y5" s="170"/>
      <c r="Z5" s="171"/>
      <c r="AA5" s="172" t="s">
        <v>105</v>
      </c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1"/>
      <c r="AM5" s="172" t="s">
        <v>105</v>
      </c>
      <c r="AN5" s="170"/>
      <c r="AO5" s="171"/>
      <c r="AP5" s="149" t="s">
        <v>106</v>
      </c>
      <c r="AQ5" s="150"/>
      <c r="AR5" s="150"/>
      <c r="AS5" s="150"/>
      <c r="AT5" s="150"/>
      <c r="AU5" s="150"/>
      <c r="AV5" s="150"/>
      <c r="AW5" s="150"/>
      <c r="AX5" s="151"/>
      <c r="AY5" s="149" t="s">
        <v>106</v>
      </c>
      <c r="AZ5" s="150"/>
      <c r="BA5" s="150"/>
      <c r="BB5" s="150"/>
      <c r="BC5" s="150"/>
      <c r="BD5" s="150"/>
      <c r="BE5" s="150"/>
      <c r="BF5" s="150"/>
      <c r="BG5" s="150"/>
      <c r="BH5" s="149" t="s">
        <v>106</v>
      </c>
      <c r="BI5" s="150"/>
      <c r="BJ5" s="151"/>
      <c r="BK5" s="149" t="s">
        <v>107</v>
      </c>
      <c r="BL5" s="150"/>
      <c r="BM5" s="151"/>
      <c r="BN5" s="134" t="s">
        <v>124</v>
      </c>
      <c r="BO5" s="135"/>
      <c r="BP5" s="136"/>
      <c r="BQ5" s="149" t="s">
        <v>108</v>
      </c>
      <c r="BR5" s="150"/>
      <c r="BS5" s="151"/>
      <c r="BT5" s="149" t="s">
        <v>109</v>
      </c>
      <c r="BU5" s="150"/>
      <c r="BV5" s="151"/>
      <c r="BW5" s="149" t="s">
        <v>110</v>
      </c>
      <c r="BX5" s="150"/>
      <c r="BY5" s="151"/>
      <c r="BZ5" s="149" t="s">
        <v>111</v>
      </c>
      <c r="CA5" s="150"/>
      <c r="CB5" s="151"/>
      <c r="CC5" s="149" t="s">
        <v>112</v>
      </c>
      <c r="CD5" s="150"/>
      <c r="CE5" s="151"/>
      <c r="CF5" s="149" t="s">
        <v>113</v>
      </c>
      <c r="CG5" s="150"/>
      <c r="CH5" s="151"/>
      <c r="CI5" s="149" t="s">
        <v>114</v>
      </c>
      <c r="CJ5" s="150"/>
      <c r="CK5" s="151"/>
      <c r="CL5" s="149" t="s">
        <v>115</v>
      </c>
      <c r="CM5" s="150"/>
      <c r="CN5" s="151"/>
      <c r="CO5" s="149" t="s">
        <v>116</v>
      </c>
      <c r="CP5" s="150"/>
      <c r="CQ5" s="151"/>
      <c r="CR5" s="149" t="s">
        <v>117</v>
      </c>
      <c r="CS5" s="150"/>
      <c r="CT5" s="151"/>
      <c r="CU5" s="149" t="s">
        <v>118</v>
      </c>
      <c r="CV5" s="150"/>
      <c r="CW5" s="151"/>
      <c r="CX5" s="149" t="s">
        <v>119</v>
      </c>
      <c r="CY5" s="150"/>
      <c r="CZ5" s="151"/>
      <c r="DA5" s="149" t="s">
        <v>120</v>
      </c>
      <c r="DB5" s="150"/>
      <c r="DC5" s="151"/>
      <c r="DD5" s="149" t="s">
        <v>121</v>
      </c>
      <c r="DE5" s="150"/>
      <c r="DF5" s="151"/>
      <c r="DG5" s="149" t="s">
        <v>122</v>
      </c>
      <c r="DH5" s="150"/>
      <c r="DI5" s="151"/>
      <c r="DJ5" s="134"/>
      <c r="DK5" s="135"/>
      <c r="DL5" s="136"/>
      <c r="DM5" s="134"/>
      <c r="DN5" s="135"/>
      <c r="DO5" s="136"/>
      <c r="DP5" s="134"/>
      <c r="DQ5" s="135"/>
      <c r="DR5" s="136"/>
    </row>
    <row r="6" spans="1:122" s="59" customFormat="1" ht="13.5" customHeight="1" x14ac:dyDescent="0.25">
      <c r="A6" s="185"/>
      <c r="B6" s="187"/>
      <c r="C6" s="158" t="s">
        <v>67</v>
      </c>
      <c r="D6" s="159"/>
      <c r="E6" s="160"/>
      <c r="F6" s="173" t="s">
        <v>68</v>
      </c>
      <c r="G6" s="159"/>
      <c r="H6" s="160"/>
      <c r="I6" s="173" t="s">
        <v>70</v>
      </c>
      <c r="J6" s="159"/>
      <c r="K6" s="160"/>
      <c r="L6" s="173" t="s">
        <v>71</v>
      </c>
      <c r="M6" s="159"/>
      <c r="N6" s="160"/>
      <c r="O6" s="158" t="s">
        <v>72</v>
      </c>
      <c r="P6" s="159"/>
      <c r="Q6" s="160"/>
      <c r="R6" s="158" t="s">
        <v>73</v>
      </c>
      <c r="S6" s="159"/>
      <c r="T6" s="160"/>
      <c r="U6" s="158" t="s">
        <v>127</v>
      </c>
      <c r="V6" s="173"/>
      <c r="W6" s="174"/>
      <c r="X6" s="158" t="s">
        <v>128</v>
      </c>
      <c r="Y6" s="173"/>
      <c r="Z6" s="174"/>
      <c r="AA6" s="158" t="s">
        <v>74</v>
      </c>
      <c r="AB6" s="159"/>
      <c r="AC6" s="160"/>
      <c r="AD6" s="158" t="s">
        <v>75</v>
      </c>
      <c r="AE6" s="159"/>
      <c r="AF6" s="160"/>
      <c r="AG6" s="158" t="s">
        <v>126</v>
      </c>
      <c r="AH6" s="173"/>
      <c r="AI6" s="174"/>
      <c r="AJ6" s="158" t="s">
        <v>76</v>
      </c>
      <c r="AK6" s="159"/>
      <c r="AL6" s="160"/>
      <c r="AM6" s="158" t="s">
        <v>77</v>
      </c>
      <c r="AN6" s="159"/>
      <c r="AO6" s="160"/>
      <c r="AP6" s="158" t="s">
        <v>78</v>
      </c>
      <c r="AQ6" s="159"/>
      <c r="AR6" s="160"/>
      <c r="AS6" s="158" t="s">
        <v>79</v>
      </c>
      <c r="AT6" s="159"/>
      <c r="AU6" s="160"/>
      <c r="AV6" s="158" t="s">
        <v>80</v>
      </c>
      <c r="AW6" s="159"/>
      <c r="AX6" s="160"/>
      <c r="AY6" s="158" t="s">
        <v>81</v>
      </c>
      <c r="AZ6" s="159"/>
      <c r="BA6" s="160"/>
      <c r="BB6" s="158" t="s">
        <v>82</v>
      </c>
      <c r="BC6" s="159"/>
      <c r="BD6" s="160"/>
      <c r="BE6" s="158" t="s">
        <v>83</v>
      </c>
      <c r="BF6" s="159"/>
      <c r="BG6" s="160"/>
      <c r="BH6" s="158" t="s">
        <v>84</v>
      </c>
      <c r="BI6" s="159"/>
      <c r="BJ6" s="160"/>
      <c r="BK6" s="158" t="s">
        <v>85</v>
      </c>
      <c r="BL6" s="159"/>
      <c r="BM6" s="160"/>
      <c r="BN6" s="158" t="s">
        <v>86</v>
      </c>
      <c r="BO6" s="159"/>
      <c r="BP6" s="160"/>
      <c r="BQ6" s="158" t="s">
        <v>87</v>
      </c>
      <c r="BR6" s="159"/>
      <c r="BS6" s="160"/>
      <c r="BT6" s="164" t="s">
        <v>88</v>
      </c>
      <c r="BU6" s="153"/>
      <c r="BV6" s="165"/>
      <c r="BW6" s="152" t="s">
        <v>89</v>
      </c>
      <c r="BX6" s="153"/>
      <c r="BY6" s="165"/>
      <c r="BZ6" s="152" t="s">
        <v>90</v>
      </c>
      <c r="CA6" s="153"/>
      <c r="CB6" s="165"/>
      <c r="CC6" s="152" t="s">
        <v>91</v>
      </c>
      <c r="CD6" s="153"/>
      <c r="CE6" s="154"/>
      <c r="CF6" s="193" t="s">
        <v>92</v>
      </c>
      <c r="CG6" s="138"/>
      <c r="CH6" s="194"/>
      <c r="CI6" s="193" t="s">
        <v>93</v>
      </c>
      <c r="CJ6" s="138"/>
      <c r="CK6" s="139"/>
      <c r="CL6" s="152" t="s">
        <v>94</v>
      </c>
      <c r="CM6" s="153"/>
      <c r="CN6" s="165"/>
      <c r="CO6" s="137" t="s">
        <v>95</v>
      </c>
      <c r="CP6" s="138"/>
      <c r="CQ6" s="139"/>
      <c r="CR6" s="158" t="s">
        <v>96</v>
      </c>
      <c r="CS6" s="173"/>
      <c r="CT6" s="174"/>
      <c r="CU6" s="137" t="s">
        <v>125</v>
      </c>
      <c r="CV6" s="138"/>
      <c r="CW6" s="139"/>
      <c r="CX6" s="137" t="s">
        <v>97</v>
      </c>
      <c r="CY6" s="138"/>
      <c r="CZ6" s="139"/>
      <c r="DA6" s="137" t="s">
        <v>98</v>
      </c>
      <c r="DB6" s="138"/>
      <c r="DC6" s="139"/>
      <c r="DD6" s="137" t="s">
        <v>99</v>
      </c>
      <c r="DE6" s="138"/>
      <c r="DF6" s="139"/>
      <c r="DG6" s="137" t="s">
        <v>100</v>
      </c>
      <c r="DH6" s="138"/>
      <c r="DI6" s="139"/>
      <c r="DJ6" s="137" t="s">
        <v>101</v>
      </c>
      <c r="DK6" s="138"/>
      <c r="DL6" s="139"/>
      <c r="DM6" s="137" t="s">
        <v>102</v>
      </c>
      <c r="DN6" s="138"/>
      <c r="DO6" s="139"/>
      <c r="DP6" s="137" t="s">
        <v>6</v>
      </c>
      <c r="DQ6" s="138"/>
      <c r="DR6" s="139"/>
    </row>
    <row r="7" spans="1:122" s="59" customFormat="1" ht="67.5" customHeight="1" thickBot="1" x14ac:dyDescent="0.3">
      <c r="A7" s="185"/>
      <c r="B7" s="187"/>
      <c r="C7" s="161"/>
      <c r="D7" s="162"/>
      <c r="E7" s="163"/>
      <c r="F7" s="162"/>
      <c r="G7" s="162"/>
      <c r="H7" s="163"/>
      <c r="I7" s="162"/>
      <c r="J7" s="162"/>
      <c r="K7" s="163"/>
      <c r="L7" s="162"/>
      <c r="M7" s="162"/>
      <c r="N7" s="163"/>
      <c r="O7" s="161"/>
      <c r="P7" s="162"/>
      <c r="Q7" s="163"/>
      <c r="R7" s="161"/>
      <c r="S7" s="162"/>
      <c r="T7" s="163"/>
      <c r="U7" s="175"/>
      <c r="V7" s="176"/>
      <c r="W7" s="177"/>
      <c r="X7" s="175"/>
      <c r="Y7" s="176"/>
      <c r="Z7" s="177"/>
      <c r="AA7" s="161"/>
      <c r="AB7" s="162"/>
      <c r="AC7" s="163"/>
      <c r="AD7" s="161"/>
      <c r="AE7" s="162"/>
      <c r="AF7" s="163"/>
      <c r="AG7" s="175"/>
      <c r="AH7" s="176"/>
      <c r="AI7" s="177"/>
      <c r="AJ7" s="161"/>
      <c r="AK7" s="162"/>
      <c r="AL7" s="163"/>
      <c r="AM7" s="161"/>
      <c r="AN7" s="162"/>
      <c r="AO7" s="163"/>
      <c r="AP7" s="161"/>
      <c r="AQ7" s="162"/>
      <c r="AR7" s="163"/>
      <c r="AS7" s="161"/>
      <c r="AT7" s="162"/>
      <c r="AU7" s="163"/>
      <c r="AV7" s="161"/>
      <c r="AW7" s="162"/>
      <c r="AX7" s="163"/>
      <c r="AY7" s="161"/>
      <c r="AZ7" s="162"/>
      <c r="BA7" s="163"/>
      <c r="BB7" s="161"/>
      <c r="BC7" s="162"/>
      <c r="BD7" s="163"/>
      <c r="BE7" s="161"/>
      <c r="BF7" s="162"/>
      <c r="BG7" s="163"/>
      <c r="BH7" s="161"/>
      <c r="BI7" s="162"/>
      <c r="BJ7" s="163"/>
      <c r="BK7" s="161"/>
      <c r="BL7" s="162"/>
      <c r="BM7" s="163"/>
      <c r="BN7" s="161"/>
      <c r="BO7" s="162"/>
      <c r="BP7" s="163"/>
      <c r="BQ7" s="161"/>
      <c r="BR7" s="162"/>
      <c r="BS7" s="163"/>
      <c r="BT7" s="166"/>
      <c r="BU7" s="156"/>
      <c r="BV7" s="167"/>
      <c r="BW7" s="155"/>
      <c r="BX7" s="156"/>
      <c r="BY7" s="167"/>
      <c r="BZ7" s="155"/>
      <c r="CA7" s="156"/>
      <c r="CB7" s="167"/>
      <c r="CC7" s="155"/>
      <c r="CD7" s="156"/>
      <c r="CE7" s="157"/>
      <c r="CF7" s="195"/>
      <c r="CG7" s="141"/>
      <c r="CH7" s="196"/>
      <c r="CI7" s="195"/>
      <c r="CJ7" s="141"/>
      <c r="CK7" s="142"/>
      <c r="CL7" s="155"/>
      <c r="CM7" s="156"/>
      <c r="CN7" s="167"/>
      <c r="CO7" s="140"/>
      <c r="CP7" s="141"/>
      <c r="CQ7" s="142"/>
      <c r="CR7" s="175"/>
      <c r="CS7" s="176"/>
      <c r="CT7" s="177"/>
      <c r="CU7" s="140"/>
      <c r="CV7" s="141"/>
      <c r="CW7" s="142"/>
      <c r="CX7" s="140"/>
      <c r="CY7" s="141"/>
      <c r="CZ7" s="142"/>
      <c r="DA7" s="140"/>
      <c r="DB7" s="141"/>
      <c r="DC7" s="142"/>
      <c r="DD7" s="140"/>
      <c r="DE7" s="141"/>
      <c r="DF7" s="142"/>
      <c r="DG7" s="140"/>
      <c r="DH7" s="141"/>
      <c r="DI7" s="142"/>
      <c r="DJ7" s="140"/>
      <c r="DK7" s="141"/>
      <c r="DL7" s="142"/>
      <c r="DM7" s="140"/>
      <c r="DN7" s="141"/>
      <c r="DO7" s="142"/>
      <c r="DP7" s="140"/>
      <c r="DQ7" s="141"/>
      <c r="DR7" s="142"/>
    </row>
    <row r="8" spans="1:122" s="65" customFormat="1" ht="20.25" customHeight="1" x14ac:dyDescent="0.25">
      <c r="A8" s="185"/>
      <c r="B8" s="187"/>
      <c r="C8" s="143" t="s">
        <v>7</v>
      </c>
      <c r="D8" s="145" t="s">
        <v>8</v>
      </c>
      <c r="E8" s="191" t="s">
        <v>9</v>
      </c>
      <c r="F8" s="143" t="s">
        <v>7</v>
      </c>
      <c r="G8" s="145" t="s">
        <v>8</v>
      </c>
      <c r="H8" s="147" t="s">
        <v>9</v>
      </c>
      <c r="I8" s="143" t="s">
        <v>7</v>
      </c>
      <c r="J8" s="145" t="s">
        <v>8</v>
      </c>
      <c r="K8" s="168" t="s">
        <v>9</v>
      </c>
      <c r="L8" s="143" t="s">
        <v>7</v>
      </c>
      <c r="M8" s="145" t="s">
        <v>8</v>
      </c>
      <c r="N8" s="168" t="s">
        <v>9</v>
      </c>
      <c r="O8" s="143" t="s">
        <v>7</v>
      </c>
      <c r="P8" s="145" t="s">
        <v>8</v>
      </c>
      <c r="Q8" s="168" t="s">
        <v>9</v>
      </c>
      <c r="R8" s="143" t="s">
        <v>7</v>
      </c>
      <c r="S8" s="145" t="s">
        <v>8</v>
      </c>
      <c r="T8" s="168" t="s">
        <v>9</v>
      </c>
      <c r="U8" s="143" t="s">
        <v>7</v>
      </c>
      <c r="V8" s="145" t="s">
        <v>8</v>
      </c>
      <c r="W8" s="168" t="s">
        <v>9</v>
      </c>
      <c r="X8" s="143" t="s">
        <v>7</v>
      </c>
      <c r="Y8" s="145" t="s">
        <v>8</v>
      </c>
      <c r="Z8" s="168" t="s">
        <v>9</v>
      </c>
      <c r="AA8" s="143" t="s">
        <v>7</v>
      </c>
      <c r="AB8" s="145" t="s">
        <v>8</v>
      </c>
      <c r="AC8" s="168" t="s">
        <v>9</v>
      </c>
      <c r="AD8" s="143" t="s">
        <v>7</v>
      </c>
      <c r="AE8" s="145" t="s">
        <v>8</v>
      </c>
      <c r="AF8" s="168" t="s">
        <v>9</v>
      </c>
      <c r="AG8" s="143" t="s">
        <v>7</v>
      </c>
      <c r="AH8" s="145" t="s">
        <v>8</v>
      </c>
      <c r="AI8" s="168" t="s">
        <v>9</v>
      </c>
      <c r="AJ8" s="143" t="s">
        <v>7</v>
      </c>
      <c r="AK8" s="145" t="s">
        <v>8</v>
      </c>
      <c r="AL8" s="168" t="s">
        <v>9</v>
      </c>
      <c r="AM8" s="143" t="s">
        <v>7</v>
      </c>
      <c r="AN8" s="145" t="s">
        <v>8</v>
      </c>
      <c r="AO8" s="168" t="s">
        <v>9</v>
      </c>
      <c r="AP8" s="143" t="s">
        <v>7</v>
      </c>
      <c r="AQ8" s="145" t="s">
        <v>8</v>
      </c>
      <c r="AR8" s="168" t="s">
        <v>9</v>
      </c>
      <c r="AS8" s="143" t="s">
        <v>7</v>
      </c>
      <c r="AT8" s="145" t="s">
        <v>8</v>
      </c>
      <c r="AU8" s="168" t="s">
        <v>9</v>
      </c>
      <c r="AV8" s="143" t="s">
        <v>7</v>
      </c>
      <c r="AW8" s="145" t="s">
        <v>8</v>
      </c>
      <c r="AX8" s="168" t="s">
        <v>9</v>
      </c>
      <c r="AY8" s="143" t="s">
        <v>7</v>
      </c>
      <c r="AZ8" s="145" t="s">
        <v>8</v>
      </c>
      <c r="BA8" s="147" t="s">
        <v>9</v>
      </c>
      <c r="BB8" s="143" t="s">
        <v>7</v>
      </c>
      <c r="BC8" s="145" t="s">
        <v>8</v>
      </c>
      <c r="BD8" s="147" t="s">
        <v>9</v>
      </c>
      <c r="BE8" s="143" t="s">
        <v>7</v>
      </c>
      <c r="BF8" s="145" t="s">
        <v>8</v>
      </c>
      <c r="BG8" s="147" t="s">
        <v>9</v>
      </c>
      <c r="BH8" s="143" t="s">
        <v>7</v>
      </c>
      <c r="BI8" s="145" t="s">
        <v>8</v>
      </c>
      <c r="BJ8" s="147" t="s">
        <v>9</v>
      </c>
      <c r="BK8" s="143" t="s">
        <v>7</v>
      </c>
      <c r="BL8" s="145" t="s">
        <v>8</v>
      </c>
      <c r="BM8" s="147" t="s">
        <v>9</v>
      </c>
      <c r="BN8" s="143" t="s">
        <v>7</v>
      </c>
      <c r="BO8" s="145" t="s">
        <v>8</v>
      </c>
      <c r="BP8" s="147" t="s">
        <v>9</v>
      </c>
      <c r="BQ8" s="143" t="s">
        <v>7</v>
      </c>
      <c r="BR8" s="145" t="s">
        <v>8</v>
      </c>
      <c r="BS8" s="147" t="s">
        <v>9</v>
      </c>
      <c r="BT8" s="143" t="s">
        <v>7</v>
      </c>
      <c r="BU8" s="145" t="s">
        <v>8</v>
      </c>
      <c r="BV8" s="147" t="s">
        <v>9</v>
      </c>
      <c r="BW8" s="143" t="s">
        <v>7</v>
      </c>
      <c r="BX8" s="145" t="s">
        <v>8</v>
      </c>
      <c r="BY8" s="147" t="s">
        <v>9</v>
      </c>
      <c r="BZ8" s="143" t="s">
        <v>7</v>
      </c>
      <c r="CA8" s="145" t="s">
        <v>8</v>
      </c>
      <c r="CB8" s="147" t="s">
        <v>9</v>
      </c>
      <c r="CC8" s="143" t="s">
        <v>7</v>
      </c>
      <c r="CD8" s="145" t="s">
        <v>8</v>
      </c>
      <c r="CE8" s="147" t="s">
        <v>9</v>
      </c>
      <c r="CF8" s="143" t="s">
        <v>7</v>
      </c>
      <c r="CG8" s="145" t="s">
        <v>8</v>
      </c>
      <c r="CH8" s="147" t="s">
        <v>9</v>
      </c>
      <c r="CI8" s="143" t="s">
        <v>7</v>
      </c>
      <c r="CJ8" s="145" t="s">
        <v>8</v>
      </c>
      <c r="CK8" s="147" t="s">
        <v>9</v>
      </c>
      <c r="CL8" s="143" t="s">
        <v>7</v>
      </c>
      <c r="CM8" s="145" t="s">
        <v>8</v>
      </c>
      <c r="CN8" s="147" t="s">
        <v>9</v>
      </c>
      <c r="CO8" s="143" t="s">
        <v>7</v>
      </c>
      <c r="CP8" s="145" t="s">
        <v>8</v>
      </c>
      <c r="CQ8" s="147" t="s">
        <v>9</v>
      </c>
      <c r="CR8" s="143" t="s">
        <v>7</v>
      </c>
      <c r="CS8" s="145" t="s">
        <v>8</v>
      </c>
      <c r="CT8" s="147" t="s">
        <v>9</v>
      </c>
      <c r="CU8" s="143" t="s">
        <v>7</v>
      </c>
      <c r="CV8" s="145" t="s">
        <v>8</v>
      </c>
      <c r="CW8" s="147" t="s">
        <v>9</v>
      </c>
      <c r="CX8" s="143" t="s">
        <v>7</v>
      </c>
      <c r="CY8" s="145" t="s">
        <v>8</v>
      </c>
      <c r="CZ8" s="147" t="s">
        <v>9</v>
      </c>
      <c r="DA8" s="143" t="s">
        <v>7</v>
      </c>
      <c r="DB8" s="145" t="s">
        <v>8</v>
      </c>
      <c r="DC8" s="147" t="s">
        <v>9</v>
      </c>
      <c r="DD8" s="143" t="s">
        <v>7</v>
      </c>
      <c r="DE8" s="145" t="s">
        <v>8</v>
      </c>
      <c r="DF8" s="147" t="s">
        <v>9</v>
      </c>
      <c r="DG8" s="143" t="s">
        <v>7</v>
      </c>
      <c r="DH8" s="145" t="s">
        <v>8</v>
      </c>
      <c r="DI8" s="147" t="s">
        <v>9</v>
      </c>
      <c r="DJ8" s="143" t="s">
        <v>7</v>
      </c>
      <c r="DK8" s="145" t="s">
        <v>8</v>
      </c>
      <c r="DL8" s="147" t="s">
        <v>9</v>
      </c>
      <c r="DM8" s="143" t="s">
        <v>7</v>
      </c>
      <c r="DN8" s="145" t="s">
        <v>8</v>
      </c>
      <c r="DO8" s="147" t="s">
        <v>9</v>
      </c>
      <c r="DP8" s="143" t="s">
        <v>7</v>
      </c>
      <c r="DQ8" s="145" t="s">
        <v>8</v>
      </c>
      <c r="DR8" s="147" t="s">
        <v>9</v>
      </c>
    </row>
    <row r="9" spans="1:122" s="67" customFormat="1" ht="42.75" customHeight="1" thickBot="1" x14ac:dyDescent="0.3">
      <c r="A9" s="175"/>
      <c r="B9" s="188"/>
      <c r="C9" s="144"/>
      <c r="D9" s="146"/>
      <c r="E9" s="192"/>
      <c r="F9" s="144"/>
      <c r="G9" s="146"/>
      <c r="H9" s="148"/>
      <c r="I9" s="144"/>
      <c r="J9" s="146"/>
      <c r="K9" s="169"/>
      <c r="L9" s="144"/>
      <c r="M9" s="146"/>
      <c r="N9" s="169"/>
      <c r="O9" s="144"/>
      <c r="P9" s="146"/>
      <c r="Q9" s="169"/>
      <c r="R9" s="144"/>
      <c r="S9" s="146"/>
      <c r="T9" s="169"/>
      <c r="U9" s="144"/>
      <c r="V9" s="146"/>
      <c r="W9" s="169"/>
      <c r="X9" s="144"/>
      <c r="Y9" s="146"/>
      <c r="Z9" s="169"/>
      <c r="AA9" s="144"/>
      <c r="AB9" s="146"/>
      <c r="AC9" s="169"/>
      <c r="AD9" s="144"/>
      <c r="AE9" s="146"/>
      <c r="AF9" s="169"/>
      <c r="AG9" s="144"/>
      <c r="AH9" s="146"/>
      <c r="AI9" s="169"/>
      <c r="AJ9" s="144"/>
      <c r="AK9" s="146"/>
      <c r="AL9" s="169"/>
      <c r="AM9" s="144"/>
      <c r="AN9" s="146"/>
      <c r="AO9" s="169"/>
      <c r="AP9" s="144"/>
      <c r="AQ9" s="146"/>
      <c r="AR9" s="169"/>
      <c r="AS9" s="144"/>
      <c r="AT9" s="146"/>
      <c r="AU9" s="169"/>
      <c r="AV9" s="144"/>
      <c r="AW9" s="146"/>
      <c r="AX9" s="169"/>
      <c r="AY9" s="144"/>
      <c r="AZ9" s="146"/>
      <c r="BA9" s="148"/>
      <c r="BB9" s="144"/>
      <c r="BC9" s="146"/>
      <c r="BD9" s="148"/>
      <c r="BE9" s="144"/>
      <c r="BF9" s="146"/>
      <c r="BG9" s="148"/>
      <c r="BH9" s="144"/>
      <c r="BI9" s="146"/>
      <c r="BJ9" s="148"/>
      <c r="BK9" s="144"/>
      <c r="BL9" s="146"/>
      <c r="BM9" s="148"/>
      <c r="BN9" s="144"/>
      <c r="BO9" s="146"/>
      <c r="BP9" s="148"/>
      <c r="BQ9" s="144"/>
      <c r="BR9" s="146"/>
      <c r="BS9" s="148"/>
      <c r="BT9" s="144"/>
      <c r="BU9" s="146"/>
      <c r="BV9" s="148"/>
      <c r="BW9" s="144"/>
      <c r="BX9" s="146"/>
      <c r="BY9" s="148"/>
      <c r="BZ9" s="144"/>
      <c r="CA9" s="146"/>
      <c r="CB9" s="148"/>
      <c r="CC9" s="144"/>
      <c r="CD9" s="146"/>
      <c r="CE9" s="148"/>
      <c r="CF9" s="144"/>
      <c r="CG9" s="146"/>
      <c r="CH9" s="148"/>
      <c r="CI9" s="144"/>
      <c r="CJ9" s="146"/>
      <c r="CK9" s="148"/>
      <c r="CL9" s="144"/>
      <c r="CM9" s="146"/>
      <c r="CN9" s="148"/>
      <c r="CO9" s="144"/>
      <c r="CP9" s="146"/>
      <c r="CQ9" s="148"/>
      <c r="CR9" s="144"/>
      <c r="CS9" s="146"/>
      <c r="CT9" s="148"/>
      <c r="CU9" s="144"/>
      <c r="CV9" s="146"/>
      <c r="CW9" s="148"/>
      <c r="CX9" s="144"/>
      <c r="CY9" s="146"/>
      <c r="CZ9" s="148"/>
      <c r="DA9" s="144"/>
      <c r="DB9" s="146"/>
      <c r="DC9" s="148"/>
      <c r="DD9" s="144"/>
      <c r="DE9" s="146"/>
      <c r="DF9" s="148"/>
      <c r="DG9" s="144"/>
      <c r="DH9" s="146"/>
      <c r="DI9" s="148"/>
      <c r="DJ9" s="144"/>
      <c r="DK9" s="146"/>
      <c r="DL9" s="148"/>
      <c r="DM9" s="144"/>
      <c r="DN9" s="146"/>
      <c r="DO9" s="148"/>
      <c r="DP9" s="144"/>
      <c r="DQ9" s="146"/>
      <c r="DR9" s="148"/>
    </row>
    <row r="10" spans="1:122" s="121" customFormat="1" ht="21.95" customHeight="1" thickBot="1" x14ac:dyDescent="0.3">
      <c r="A10" s="189" t="s">
        <v>2</v>
      </c>
      <c r="B10" s="190"/>
      <c r="C10" s="111">
        <v>1</v>
      </c>
      <c r="D10" s="112">
        <v>2</v>
      </c>
      <c r="E10" s="113">
        <v>3</v>
      </c>
      <c r="F10" s="114">
        <v>4</v>
      </c>
      <c r="G10" s="115">
        <v>5</v>
      </c>
      <c r="H10" s="113">
        <v>6</v>
      </c>
      <c r="I10" s="116">
        <v>7</v>
      </c>
      <c r="J10" s="115">
        <v>8</v>
      </c>
      <c r="K10" s="113">
        <v>9</v>
      </c>
      <c r="L10" s="114">
        <v>10</v>
      </c>
      <c r="M10" s="112">
        <v>11</v>
      </c>
      <c r="N10" s="117">
        <v>12</v>
      </c>
      <c r="O10" s="114">
        <v>13</v>
      </c>
      <c r="P10" s="115">
        <v>14</v>
      </c>
      <c r="Q10" s="113">
        <v>15</v>
      </c>
      <c r="R10" s="118">
        <v>16</v>
      </c>
      <c r="S10" s="119">
        <v>17</v>
      </c>
      <c r="T10" s="113">
        <v>18</v>
      </c>
      <c r="U10" s="114">
        <v>19</v>
      </c>
      <c r="V10" s="115">
        <v>20</v>
      </c>
      <c r="W10" s="113">
        <v>21</v>
      </c>
      <c r="X10" s="116">
        <v>22</v>
      </c>
      <c r="Y10" s="119">
        <v>23</v>
      </c>
      <c r="Z10" s="113">
        <v>24</v>
      </c>
      <c r="AA10" s="114">
        <v>25</v>
      </c>
      <c r="AB10" s="112">
        <v>26</v>
      </c>
      <c r="AC10" s="117">
        <v>27</v>
      </c>
      <c r="AD10" s="114">
        <v>28</v>
      </c>
      <c r="AE10" s="115">
        <v>29</v>
      </c>
      <c r="AF10" s="113">
        <v>30</v>
      </c>
      <c r="AG10" s="114">
        <v>31</v>
      </c>
      <c r="AH10" s="115">
        <v>32</v>
      </c>
      <c r="AI10" s="113">
        <v>33</v>
      </c>
      <c r="AJ10" s="116">
        <v>34</v>
      </c>
      <c r="AK10" s="112">
        <v>35</v>
      </c>
      <c r="AL10" s="117">
        <v>36</v>
      </c>
      <c r="AM10" s="114">
        <v>37</v>
      </c>
      <c r="AN10" s="115">
        <v>38</v>
      </c>
      <c r="AO10" s="113">
        <v>39</v>
      </c>
      <c r="AP10" s="116">
        <v>40</v>
      </c>
      <c r="AQ10" s="119">
        <v>41</v>
      </c>
      <c r="AR10" s="113">
        <v>42</v>
      </c>
      <c r="AS10" s="118">
        <v>43</v>
      </c>
      <c r="AT10" s="119">
        <v>44</v>
      </c>
      <c r="AU10" s="113">
        <v>45</v>
      </c>
      <c r="AV10" s="114">
        <v>46</v>
      </c>
      <c r="AW10" s="112">
        <v>47</v>
      </c>
      <c r="AX10" s="117">
        <v>48</v>
      </c>
      <c r="AY10" s="116">
        <v>49</v>
      </c>
      <c r="AZ10" s="112">
        <v>50</v>
      </c>
      <c r="BA10" s="117">
        <v>51</v>
      </c>
      <c r="BB10" s="118">
        <v>52</v>
      </c>
      <c r="BC10" s="120">
        <v>53</v>
      </c>
      <c r="BD10" s="117">
        <v>54</v>
      </c>
      <c r="BE10" s="114">
        <v>55</v>
      </c>
      <c r="BF10" s="115">
        <v>56</v>
      </c>
      <c r="BG10" s="113">
        <v>57</v>
      </c>
      <c r="BH10" s="119">
        <v>58</v>
      </c>
      <c r="BI10" s="115">
        <v>59</v>
      </c>
      <c r="BJ10" s="113">
        <v>60</v>
      </c>
      <c r="BK10" s="118">
        <v>61</v>
      </c>
      <c r="BL10" s="119">
        <v>62</v>
      </c>
      <c r="BM10" s="113">
        <v>63</v>
      </c>
      <c r="BN10" s="119">
        <v>64</v>
      </c>
      <c r="BO10" s="115">
        <v>65</v>
      </c>
      <c r="BP10" s="113">
        <v>66</v>
      </c>
      <c r="BQ10" s="118">
        <v>67</v>
      </c>
      <c r="BR10" s="119">
        <v>68</v>
      </c>
      <c r="BS10" s="113">
        <v>69</v>
      </c>
      <c r="BT10" s="119">
        <v>70</v>
      </c>
      <c r="BU10" s="115">
        <v>71</v>
      </c>
      <c r="BV10" s="113">
        <v>72</v>
      </c>
      <c r="BW10" s="119">
        <v>73</v>
      </c>
      <c r="BX10" s="115">
        <v>74</v>
      </c>
      <c r="BY10" s="113">
        <v>75</v>
      </c>
      <c r="BZ10" s="118">
        <v>76</v>
      </c>
      <c r="CA10" s="119">
        <v>77</v>
      </c>
      <c r="CB10" s="113">
        <v>78</v>
      </c>
      <c r="CC10" s="119">
        <v>79</v>
      </c>
      <c r="CD10" s="115">
        <v>80</v>
      </c>
      <c r="CE10" s="113">
        <v>81</v>
      </c>
      <c r="CF10" s="119">
        <v>82</v>
      </c>
      <c r="CG10" s="115">
        <v>83</v>
      </c>
      <c r="CH10" s="113">
        <v>84</v>
      </c>
      <c r="CI10" s="118">
        <v>85</v>
      </c>
      <c r="CJ10" s="119">
        <v>86</v>
      </c>
      <c r="CK10" s="113">
        <v>87</v>
      </c>
      <c r="CL10" s="114">
        <v>88</v>
      </c>
      <c r="CM10" s="112">
        <v>89</v>
      </c>
      <c r="CN10" s="117">
        <v>90</v>
      </c>
      <c r="CO10" s="114">
        <v>91</v>
      </c>
      <c r="CP10" s="112">
        <v>92</v>
      </c>
      <c r="CQ10" s="117">
        <v>93</v>
      </c>
      <c r="CR10" s="114">
        <v>94</v>
      </c>
      <c r="CS10" s="115">
        <v>95</v>
      </c>
      <c r="CT10" s="113">
        <v>96</v>
      </c>
      <c r="CU10" s="114">
        <v>97</v>
      </c>
      <c r="CV10" s="115">
        <v>98</v>
      </c>
      <c r="CW10" s="113">
        <v>99</v>
      </c>
      <c r="CX10" s="116">
        <v>100</v>
      </c>
      <c r="CY10" s="119">
        <v>101</v>
      </c>
      <c r="CZ10" s="113">
        <v>102</v>
      </c>
      <c r="DA10" s="114">
        <v>103</v>
      </c>
      <c r="DB10" s="112">
        <v>104</v>
      </c>
      <c r="DC10" s="117">
        <v>105</v>
      </c>
      <c r="DD10" s="114">
        <v>106</v>
      </c>
      <c r="DE10" s="115">
        <v>107</v>
      </c>
      <c r="DF10" s="113">
        <v>108</v>
      </c>
      <c r="DG10" s="114">
        <v>109</v>
      </c>
      <c r="DH10" s="112">
        <v>110</v>
      </c>
      <c r="DI10" s="117">
        <v>111</v>
      </c>
      <c r="DJ10" s="114">
        <v>112</v>
      </c>
      <c r="DK10" s="112">
        <v>113</v>
      </c>
      <c r="DL10" s="117">
        <v>114</v>
      </c>
      <c r="DM10" s="114">
        <v>115</v>
      </c>
      <c r="DN10" s="115">
        <v>116</v>
      </c>
      <c r="DO10" s="113">
        <v>117</v>
      </c>
      <c r="DP10" s="114">
        <v>118</v>
      </c>
      <c r="DQ10" s="115">
        <v>119</v>
      </c>
      <c r="DR10" s="113">
        <v>120</v>
      </c>
    </row>
    <row r="11" spans="1:122" s="68" customFormat="1" x14ac:dyDescent="0.25">
      <c r="A11" s="8">
        <v>1</v>
      </c>
      <c r="B11" s="9" t="s">
        <v>3</v>
      </c>
      <c r="C11" s="10">
        <v>22986</v>
      </c>
      <c r="D11" s="11">
        <v>21234</v>
      </c>
      <c r="E11" s="12">
        <f>D11/C11</f>
        <v>0.92377969198642651</v>
      </c>
      <c r="F11" s="10">
        <v>16298</v>
      </c>
      <c r="G11" s="11">
        <v>16125</v>
      </c>
      <c r="H11" s="13">
        <f>G11/F11</f>
        <v>0.98938520063811508</v>
      </c>
      <c r="I11" s="10">
        <v>0</v>
      </c>
      <c r="J11" s="11">
        <v>8166</v>
      </c>
      <c r="K11" s="15"/>
      <c r="L11" s="10">
        <f>SUM(C11,F11,I11)</f>
        <v>39284</v>
      </c>
      <c r="M11" s="11">
        <f>SUM(D11,G11,J11)</f>
        <v>45525</v>
      </c>
      <c r="N11" s="15">
        <f>M11/L11</f>
        <v>1.1588687506363915</v>
      </c>
      <c r="O11" s="10">
        <v>14900</v>
      </c>
      <c r="P11" s="11">
        <v>15979</v>
      </c>
      <c r="Q11" s="15">
        <f>P11/O11</f>
        <v>1.0724161073825504</v>
      </c>
      <c r="R11" s="10">
        <v>6542</v>
      </c>
      <c r="S11" s="11">
        <v>7352</v>
      </c>
      <c r="T11" s="15">
        <f>S11/R11</f>
        <v>1.1238153469886885</v>
      </c>
      <c r="U11" s="10">
        <v>20580</v>
      </c>
      <c r="V11" s="11">
        <v>17332</v>
      </c>
      <c r="W11" s="15">
        <f>V11/U11</f>
        <v>0.84217687074829928</v>
      </c>
      <c r="X11" s="10">
        <v>3301</v>
      </c>
      <c r="Y11" s="11">
        <v>5538</v>
      </c>
      <c r="Z11" s="15">
        <f>Y11/X11</f>
        <v>1.6776734322932445</v>
      </c>
      <c r="AA11" s="10">
        <v>10481</v>
      </c>
      <c r="AB11" s="11">
        <v>10291</v>
      </c>
      <c r="AC11" s="15">
        <f>AB11/AA11</f>
        <v>0.98187195878255895</v>
      </c>
      <c r="AD11" s="10">
        <v>21516</v>
      </c>
      <c r="AE11" s="11">
        <v>20252</v>
      </c>
      <c r="AF11" s="15">
        <f>AE11/AD11</f>
        <v>0.9412530210076222</v>
      </c>
      <c r="AG11" s="10">
        <v>20521</v>
      </c>
      <c r="AH11" s="11">
        <v>20926</v>
      </c>
      <c r="AI11" s="15">
        <f>AH11/AG11</f>
        <v>1.0197358803177232</v>
      </c>
      <c r="AJ11" s="10"/>
      <c r="AK11" s="11"/>
      <c r="AL11" s="15"/>
      <c r="AM11" s="10">
        <f>SUM(U11,X11,AA11,AD11,AG11,AJ11)</f>
        <v>76399</v>
      </c>
      <c r="AN11" s="11">
        <f>SUM(V11,Y11,AB11,AE11,AH11,AK11)</f>
        <v>74339</v>
      </c>
      <c r="AO11" s="15">
        <f>AN11/AM11</f>
        <v>0.9730362962866006</v>
      </c>
      <c r="AP11" s="10">
        <v>16738</v>
      </c>
      <c r="AQ11" s="11">
        <v>15901</v>
      </c>
      <c r="AR11" s="15">
        <f>AQ11/AP11</f>
        <v>0.94999402557055801</v>
      </c>
      <c r="AS11" s="10">
        <v>19890</v>
      </c>
      <c r="AT11" s="11">
        <v>18305</v>
      </c>
      <c r="AU11" s="15">
        <f>AT11/AS11</f>
        <v>0.92031171442936144</v>
      </c>
      <c r="AV11" s="10">
        <v>4760</v>
      </c>
      <c r="AW11" s="11">
        <v>5979</v>
      </c>
      <c r="AX11" s="15">
        <f>AW11/AV11</f>
        <v>1.2560924369747899</v>
      </c>
      <c r="AY11" s="10">
        <v>21500</v>
      </c>
      <c r="AZ11" s="11">
        <v>19112</v>
      </c>
      <c r="BA11" s="14">
        <f>AZ11/AY11</f>
        <v>0.88893023255813952</v>
      </c>
      <c r="BB11" s="10">
        <v>30948</v>
      </c>
      <c r="BC11" s="11">
        <v>35997</v>
      </c>
      <c r="BD11" s="14">
        <f>BC11/BB11</f>
        <v>1.1631446297014347</v>
      </c>
      <c r="BE11" s="10"/>
      <c r="BF11" s="11"/>
      <c r="BG11" s="14"/>
      <c r="BH11" s="10">
        <f>SUM(AP11,AS11,AV11,AY11,BB11,BE11)</f>
        <v>93836</v>
      </c>
      <c r="BI11" s="11">
        <f>SUM(AQ11,AT11,AW11,AZ11,BC11,BF11)</f>
        <v>95294</v>
      </c>
      <c r="BJ11" s="14">
        <f>BI11/BH11</f>
        <v>1.0155377467070208</v>
      </c>
      <c r="BK11" s="10">
        <f>SUM(L11,O11,R11,AM11,BH11)</f>
        <v>230961</v>
      </c>
      <c r="BL11" s="11">
        <f>SUM(M11,P11,S11,AN11,BI11)</f>
        <v>238489</v>
      </c>
      <c r="BM11" s="14">
        <f>BL11/BK11</f>
        <v>1.0325942475136496</v>
      </c>
      <c r="BN11" s="10">
        <v>0</v>
      </c>
      <c r="BO11" s="11">
        <v>57801</v>
      </c>
      <c r="BP11" s="14"/>
      <c r="BQ11" s="10">
        <v>48998</v>
      </c>
      <c r="BR11" s="11">
        <v>95838</v>
      </c>
      <c r="BS11" s="14">
        <f>BR11/BQ11</f>
        <v>1.9559573860157558</v>
      </c>
      <c r="BT11" s="10">
        <v>47194</v>
      </c>
      <c r="BU11" s="11">
        <v>49770</v>
      </c>
      <c r="BV11" s="14">
        <f>BU11/BT11</f>
        <v>1.0545832097300505</v>
      </c>
      <c r="BW11" s="10">
        <v>19577</v>
      </c>
      <c r="BX11" s="11">
        <v>22004</v>
      </c>
      <c r="BY11" s="14">
        <f>BX11/BW11</f>
        <v>1.1239720079685345</v>
      </c>
      <c r="BZ11" s="10">
        <v>37042</v>
      </c>
      <c r="CA11" s="11">
        <v>42031</v>
      </c>
      <c r="CB11" s="14">
        <f>CA11/BZ11</f>
        <v>1.1346849522164031</v>
      </c>
      <c r="CC11" s="10">
        <f>SUM(BT11,BW11,BZ11)</f>
        <v>103813</v>
      </c>
      <c r="CD11" s="11">
        <f>SUM(BU11,BX11,CA11)</f>
        <v>113805</v>
      </c>
      <c r="CE11" s="14">
        <f>CD11/CC11</f>
        <v>1.0962499879591188</v>
      </c>
      <c r="CF11" s="10">
        <v>14963</v>
      </c>
      <c r="CG11" s="11">
        <v>16576</v>
      </c>
      <c r="CH11" s="14">
        <f>CG11/CF11</f>
        <v>1.1077992381206978</v>
      </c>
      <c r="CI11" s="10">
        <v>33570</v>
      </c>
      <c r="CJ11" s="11">
        <v>31602</v>
      </c>
      <c r="CK11" s="14">
        <f>CJ11/CI11</f>
        <v>0.9413762287756926</v>
      </c>
      <c r="CL11" s="10">
        <f>SUM(CF11,CI11)</f>
        <v>48533</v>
      </c>
      <c r="CM11" s="11">
        <f>SUM(CG11,CJ11)</f>
        <v>48178</v>
      </c>
      <c r="CN11" s="14">
        <f>CM11/CL11</f>
        <v>0.99268538932272887</v>
      </c>
      <c r="CO11" s="10">
        <v>55156</v>
      </c>
      <c r="CP11" s="11">
        <v>46074</v>
      </c>
      <c r="CQ11" s="14">
        <f>CP11/CO11</f>
        <v>0.835339763579665</v>
      </c>
      <c r="CR11" s="10">
        <f>SUM(BK11,BQ11,BN11,CC11,CL11,CO11)</f>
        <v>487461</v>
      </c>
      <c r="CS11" s="11">
        <f>SUM(BL11,BR11,BO11,CD11,CM11,CP11)</f>
        <v>600185</v>
      </c>
      <c r="CT11" s="14">
        <f>CS11/CR11</f>
        <v>1.231247217726136</v>
      </c>
      <c r="CU11" s="10"/>
      <c r="CV11" s="11"/>
      <c r="CW11" s="14"/>
      <c r="CX11" s="10"/>
      <c r="CY11" s="11"/>
      <c r="CZ11" s="14"/>
      <c r="DA11" s="10">
        <v>30531</v>
      </c>
      <c r="DB11" s="11">
        <v>35522</v>
      </c>
      <c r="DC11" s="14">
        <f>DB11/DA11</f>
        <v>1.1634731911827323</v>
      </c>
      <c r="DD11" s="10">
        <v>9542</v>
      </c>
      <c r="DE11" s="11">
        <v>9542</v>
      </c>
      <c r="DF11" s="14">
        <f>DE11/DD11</f>
        <v>1</v>
      </c>
      <c r="DG11" s="10">
        <v>49473</v>
      </c>
      <c r="DH11" s="11">
        <v>52044</v>
      </c>
      <c r="DI11" s="14">
        <f>DH11/DG11</f>
        <v>1.0519677399793828</v>
      </c>
      <c r="DJ11" s="10">
        <v>13381</v>
      </c>
      <c r="DK11" s="11">
        <v>0</v>
      </c>
      <c r="DL11" s="14">
        <f>DK11/DJ11</f>
        <v>0</v>
      </c>
      <c r="DM11" s="10">
        <f>SUM(CU11,CX11,DA11,DD11,DG11,DJ11)</f>
        <v>102927</v>
      </c>
      <c r="DN11" s="11">
        <f>SUM(CV11,CY11,DB11,DE11,DH11,DK11)</f>
        <v>97108</v>
      </c>
      <c r="DO11" s="14">
        <f>DN11/DM11</f>
        <v>0.94346478572191939</v>
      </c>
      <c r="DP11" s="10">
        <f>SUM(CR11,DM11)</f>
        <v>590388</v>
      </c>
      <c r="DQ11" s="11">
        <f>SUM(CS11,DN11)</f>
        <v>697293</v>
      </c>
      <c r="DR11" s="14">
        <f>DQ11/DP11</f>
        <v>1.1810758348746926</v>
      </c>
    </row>
    <row r="12" spans="1:122" s="69" customFormat="1" x14ac:dyDescent="0.25">
      <c r="A12" s="2">
        <v>2</v>
      </c>
      <c r="B12" s="1" t="s">
        <v>5</v>
      </c>
      <c r="C12" s="16">
        <v>6288</v>
      </c>
      <c r="D12" s="17">
        <v>5695</v>
      </c>
      <c r="E12" s="18">
        <f t="shared" ref="E12:E70" si="0">D12/C12</f>
        <v>0.90569338422391854</v>
      </c>
      <c r="F12" s="16">
        <v>4081</v>
      </c>
      <c r="G12" s="17">
        <v>4354</v>
      </c>
      <c r="H12" s="19">
        <f t="shared" ref="H12:H70" si="1">G12/F12</f>
        <v>1.0668953687821612</v>
      </c>
      <c r="I12" s="16">
        <v>0</v>
      </c>
      <c r="J12" s="17">
        <v>2205</v>
      </c>
      <c r="K12" s="21"/>
      <c r="L12" s="16">
        <f t="shared" ref="L12:L70" si="2">SUM(C12,F12,I12)</f>
        <v>10369</v>
      </c>
      <c r="M12" s="17">
        <f t="shared" ref="M12:M70" si="3">SUM(D12,G12,J12)</f>
        <v>12254</v>
      </c>
      <c r="N12" s="21">
        <f t="shared" ref="N12:N13" si="4">M12/L12</f>
        <v>1.1817918796412383</v>
      </c>
      <c r="O12" s="16">
        <v>4029</v>
      </c>
      <c r="P12" s="17">
        <v>4222</v>
      </c>
      <c r="Q12" s="21">
        <f t="shared" ref="Q12:Q68" si="5">P12/O12</f>
        <v>1.0479027053859518</v>
      </c>
      <c r="R12" s="16">
        <v>1634</v>
      </c>
      <c r="S12" s="17">
        <v>1985</v>
      </c>
      <c r="T12" s="21">
        <f t="shared" ref="T12:T68" si="6">S12/R12</f>
        <v>1.2148102815177479</v>
      </c>
      <c r="U12" s="16">
        <v>5556</v>
      </c>
      <c r="V12" s="17">
        <v>4677</v>
      </c>
      <c r="W12" s="21">
        <f t="shared" ref="W12:W68" si="7">V12/U12</f>
        <v>0.84179265658747304</v>
      </c>
      <c r="X12" s="16">
        <v>1013</v>
      </c>
      <c r="Y12" s="17">
        <v>1438</v>
      </c>
      <c r="Z12" s="21">
        <f t="shared" ref="Z12:Z70" si="8">Y12/X12</f>
        <v>1.4195459032576505</v>
      </c>
      <c r="AA12" s="16">
        <v>2953</v>
      </c>
      <c r="AB12" s="17">
        <v>2779</v>
      </c>
      <c r="AC12" s="21">
        <f t="shared" ref="AC12:AC68" si="9">AB12/AA12</f>
        <v>0.94107687097866577</v>
      </c>
      <c r="AD12" s="16">
        <v>5453</v>
      </c>
      <c r="AE12" s="17">
        <v>5448</v>
      </c>
      <c r="AF12" s="21">
        <f t="shared" ref="AF12:AF68" si="10">AE12/AD12</f>
        <v>0.99908307353750225</v>
      </c>
      <c r="AG12" s="16">
        <v>5407</v>
      </c>
      <c r="AH12" s="17">
        <v>5558</v>
      </c>
      <c r="AI12" s="21">
        <f t="shared" ref="AI12:AI68" si="11">AH12/AG12</f>
        <v>1.0279267616053265</v>
      </c>
      <c r="AJ12" s="16"/>
      <c r="AK12" s="17"/>
      <c r="AL12" s="21"/>
      <c r="AM12" s="16">
        <f t="shared" ref="AM12:AM70" si="12">SUM(U12,X12,AA12,AD12,AG12,AJ12)</f>
        <v>20382</v>
      </c>
      <c r="AN12" s="17">
        <f t="shared" ref="AN12:AN70" si="13">SUM(V12,Y12,AB12,AE12,AH12,AK12)</f>
        <v>19900</v>
      </c>
      <c r="AO12" s="21">
        <f t="shared" ref="AO12:AO68" si="14">AN12/AM12</f>
        <v>0.97635168285742324</v>
      </c>
      <c r="AP12" s="16">
        <v>4591</v>
      </c>
      <c r="AQ12" s="17">
        <v>4294</v>
      </c>
      <c r="AR12" s="21">
        <f t="shared" ref="AR12:AR68" si="15">AQ12/AP12</f>
        <v>0.93530821171857981</v>
      </c>
      <c r="AS12" s="16">
        <v>5515</v>
      </c>
      <c r="AT12" s="17">
        <v>4802</v>
      </c>
      <c r="AU12" s="21">
        <f t="shared" ref="AU12:AU68" si="16">AT12/AS12</f>
        <v>0.87071622846781505</v>
      </c>
      <c r="AV12" s="16">
        <v>1287</v>
      </c>
      <c r="AW12" s="17">
        <v>1614</v>
      </c>
      <c r="AX12" s="21">
        <f t="shared" ref="AX12:AX68" si="17">AW12/AV12</f>
        <v>1.254079254079254</v>
      </c>
      <c r="AY12" s="16">
        <v>5681</v>
      </c>
      <c r="AZ12" s="17">
        <v>5056</v>
      </c>
      <c r="BA12" s="20">
        <f t="shared" ref="BA12:BA68" si="18">AZ12/AY12</f>
        <v>0.88998415771871153</v>
      </c>
      <c r="BB12" s="16">
        <v>8023</v>
      </c>
      <c r="BC12" s="17">
        <v>9209</v>
      </c>
      <c r="BD12" s="20">
        <f t="shared" ref="BD12:BD68" si="19">BC12/BB12</f>
        <v>1.1478250031160413</v>
      </c>
      <c r="BE12" s="16"/>
      <c r="BF12" s="17"/>
      <c r="BG12" s="20"/>
      <c r="BH12" s="16">
        <f t="shared" ref="BH12:BH70" si="20">SUM(AP12,AS12,AV12,AY12,BB12,BE12)</f>
        <v>25097</v>
      </c>
      <c r="BI12" s="17">
        <f t="shared" ref="BI12:BI70" si="21">SUM(AQ12,AT12,AW12,AZ12,BC12,BF12)</f>
        <v>24975</v>
      </c>
      <c r="BJ12" s="20">
        <f t="shared" ref="BJ12:BJ68" si="22">BI12/BH12</f>
        <v>0.99513886121847228</v>
      </c>
      <c r="BK12" s="16">
        <f t="shared" ref="BK12:BK70" si="23">SUM(L12,O12,R12,AM12,BH12)</f>
        <v>61511</v>
      </c>
      <c r="BL12" s="17">
        <f t="shared" ref="BL12:BL70" si="24">SUM(M12,P12,S12,AN12,BI12)</f>
        <v>63336</v>
      </c>
      <c r="BM12" s="20">
        <f t="shared" ref="BM12:BM68" si="25">BL12/BK12</f>
        <v>1.029669490009917</v>
      </c>
      <c r="BN12" s="16">
        <v>0</v>
      </c>
      <c r="BO12" s="17">
        <v>15513</v>
      </c>
      <c r="BP12" s="20"/>
      <c r="BQ12" s="16">
        <v>13130</v>
      </c>
      <c r="BR12" s="17">
        <v>25730</v>
      </c>
      <c r="BS12" s="20">
        <f t="shared" ref="BS12:BS68" si="26">BR12/BQ12</f>
        <v>1.9596344249809596</v>
      </c>
      <c r="BT12" s="16">
        <v>12538</v>
      </c>
      <c r="BU12" s="17">
        <v>13201</v>
      </c>
      <c r="BV12" s="20">
        <f t="shared" ref="BV12:BV68" si="27">BU12/BT12</f>
        <v>1.0528792470888499</v>
      </c>
      <c r="BW12" s="16">
        <v>5206</v>
      </c>
      <c r="BX12" s="17">
        <v>5849</v>
      </c>
      <c r="BY12" s="20">
        <f t="shared" ref="BY12:BY68" si="28">BX12/BW12</f>
        <v>1.1235113330772186</v>
      </c>
      <c r="BZ12" s="16">
        <v>9747</v>
      </c>
      <c r="CA12" s="17">
        <v>11201</v>
      </c>
      <c r="CB12" s="20">
        <f t="shared" ref="CB12:CB68" si="29">CA12/BZ12</f>
        <v>1.1491741048527753</v>
      </c>
      <c r="CC12" s="16">
        <f t="shared" ref="CC12:CC70" si="30">SUM(BT12,BW12,BZ12)</f>
        <v>27491</v>
      </c>
      <c r="CD12" s="17">
        <f t="shared" ref="CD12:CD70" si="31">SUM(BU12,BX12,CA12)</f>
        <v>30251</v>
      </c>
      <c r="CE12" s="20">
        <f t="shared" ref="CE12:CE68" si="32">CD12/CC12</f>
        <v>1.1003964933978394</v>
      </c>
      <c r="CF12" s="16">
        <v>4086</v>
      </c>
      <c r="CG12" s="17">
        <v>4476</v>
      </c>
      <c r="CH12" s="20">
        <f t="shared" ref="CH12:CH68" si="33">CG12/CF12</f>
        <v>1.0954478707782673</v>
      </c>
      <c r="CI12" s="16">
        <v>8544</v>
      </c>
      <c r="CJ12" s="17">
        <v>8532</v>
      </c>
      <c r="CK12" s="20">
        <f t="shared" ref="CK12:CK68" si="34">CJ12/CI12</f>
        <v>0.9985955056179775</v>
      </c>
      <c r="CL12" s="16">
        <f t="shared" ref="CL12:CL70" si="35">SUM(CF12,CI12)</f>
        <v>12630</v>
      </c>
      <c r="CM12" s="17">
        <f t="shared" ref="CM12:CM70" si="36">SUM(CG12,CJ12)</f>
        <v>13008</v>
      </c>
      <c r="CN12" s="20">
        <f t="shared" ref="CN12:CN68" si="37">CM12/CL12</f>
        <v>1.0299287410926365</v>
      </c>
      <c r="CO12" s="16">
        <v>14672</v>
      </c>
      <c r="CP12" s="17">
        <v>12078</v>
      </c>
      <c r="CQ12" s="20">
        <f t="shared" ref="CQ12:CQ68" si="38">CP12/CO12</f>
        <v>0.82320065430752454</v>
      </c>
      <c r="CR12" s="16">
        <f t="shared" ref="CR12:CR70" si="39">SUM(BK12,BQ12,BN12,CC12,CL12,CO12)</f>
        <v>129434</v>
      </c>
      <c r="CS12" s="17">
        <f t="shared" ref="CS12:CS70" si="40">SUM(BL12,BR12,BO12,CD12,CM12,CP12)</f>
        <v>159916</v>
      </c>
      <c r="CT12" s="20">
        <f t="shared" ref="CT12:CT68" si="41">CS12/CR12</f>
        <v>1.2355022637019639</v>
      </c>
      <c r="CU12" s="16"/>
      <c r="CV12" s="17"/>
      <c r="CW12" s="20"/>
      <c r="CX12" s="16"/>
      <c r="CY12" s="17"/>
      <c r="CZ12" s="20"/>
      <c r="DA12" s="16">
        <v>8520</v>
      </c>
      <c r="DB12" s="17">
        <v>9523</v>
      </c>
      <c r="DC12" s="20">
        <f t="shared" ref="DC12:DC68" si="42">DB12/DA12</f>
        <v>1.1177230046948357</v>
      </c>
      <c r="DD12" s="16">
        <v>2458</v>
      </c>
      <c r="DE12" s="17">
        <v>2458</v>
      </c>
      <c r="DF12" s="20">
        <f t="shared" ref="DF12:DF68" si="43">DE12/DD12</f>
        <v>1</v>
      </c>
      <c r="DG12" s="16">
        <v>13096</v>
      </c>
      <c r="DH12" s="17">
        <v>14132</v>
      </c>
      <c r="DI12" s="20">
        <f t="shared" ref="DI12:DI68" si="44">DH12/DG12</f>
        <v>1.0791081246182039</v>
      </c>
      <c r="DJ12" s="16">
        <v>3512</v>
      </c>
      <c r="DK12" s="17">
        <v>0</v>
      </c>
      <c r="DL12" s="20">
        <f t="shared" ref="DL12:DL68" si="45">DK12/DJ12</f>
        <v>0</v>
      </c>
      <c r="DM12" s="16">
        <f t="shared" ref="DM12:DM70" si="46">SUM(CU12,CX12,DA12,DD12,DG12,DJ12)</f>
        <v>27586</v>
      </c>
      <c r="DN12" s="17">
        <f t="shared" ref="DN12:DN70" si="47">SUM(CV12,CY12,DB12,DE12,DH12,DK12)</f>
        <v>26113</v>
      </c>
      <c r="DO12" s="20">
        <f t="shared" ref="DO12:DO68" si="48">DN12/DM12</f>
        <v>0.94660334952512148</v>
      </c>
      <c r="DP12" s="16">
        <f t="shared" ref="DP12:DP70" si="49">SUM(CR12,DM12)</f>
        <v>157020</v>
      </c>
      <c r="DQ12" s="17">
        <f t="shared" ref="DQ12:DQ70" si="50">SUM(CS12,DN12)</f>
        <v>186029</v>
      </c>
      <c r="DR12" s="20">
        <f t="shared" ref="DR12:DR68" si="51">DQ12/DP12</f>
        <v>1.1847471659661191</v>
      </c>
    </row>
    <row r="13" spans="1:122" s="69" customFormat="1" x14ac:dyDescent="0.25">
      <c r="A13" s="2">
        <v>3</v>
      </c>
      <c r="B13" s="1" t="s">
        <v>10</v>
      </c>
      <c r="C13" s="16">
        <v>3008</v>
      </c>
      <c r="D13" s="17">
        <v>2123</v>
      </c>
      <c r="E13" s="18">
        <f t="shared" si="0"/>
        <v>0.70578457446808507</v>
      </c>
      <c r="F13" s="16">
        <v>22870</v>
      </c>
      <c r="G13" s="17">
        <v>20356</v>
      </c>
      <c r="H13" s="19">
        <f t="shared" si="1"/>
        <v>0.890074333187582</v>
      </c>
      <c r="I13" s="16">
        <v>0</v>
      </c>
      <c r="J13" s="17">
        <v>68</v>
      </c>
      <c r="K13" s="21"/>
      <c r="L13" s="16">
        <f t="shared" si="2"/>
        <v>25878</v>
      </c>
      <c r="M13" s="17">
        <f t="shared" si="3"/>
        <v>22547</v>
      </c>
      <c r="N13" s="21">
        <f t="shared" si="4"/>
        <v>0.87128062446866061</v>
      </c>
      <c r="O13" s="16">
        <v>27018</v>
      </c>
      <c r="P13" s="17">
        <v>23288</v>
      </c>
      <c r="Q13" s="21">
        <f t="shared" si="5"/>
        <v>0.86194388925901255</v>
      </c>
      <c r="R13" s="16">
        <v>11359</v>
      </c>
      <c r="S13" s="17">
        <v>8680</v>
      </c>
      <c r="T13" s="21">
        <f t="shared" si="6"/>
        <v>0.76415177392376088</v>
      </c>
      <c r="U13" s="16">
        <v>3075</v>
      </c>
      <c r="V13" s="17">
        <v>592</v>
      </c>
      <c r="W13" s="21">
        <f t="shared" si="7"/>
        <v>0.19252032520325205</v>
      </c>
      <c r="X13" s="16">
        <v>3364</v>
      </c>
      <c r="Y13" s="17">
        <v>3364</v>
      </c>
      <c r="Z13" s="21">
        <f t="shared" si="8"/>
        <v>1</v>
      </c>
      <c r="AA13" s="16">
        <v>8536</v>
      </c>
      <c r="AB13" s="17">
        <v>8521</v>
      </c>
      <c r="AC13" s="21">
        <f t="shared" si="9"/>
        <v>0.99824273664479846</v>
      </c>
      <c r="AD13" s="16">
        <v>29241</v>
      </c>
      <c r="AE13" s="17">
        <v>26460</v>
      </c>
      <c r="AF13" s="21">
        <f t="shared" si="10"/>
        <v>0.90489381348107112</v>
      </c>
      <c r="AG13" s="16">
        <v>11601</v>
      </c>
      <c r="AH13" s="17">
        <v>11579</v>
      </c>
      <c r="AI13" s="21">
        <f t="shared" si="11"/>
        <v>0.99810361175760709</v>
      </c>
      <c r="AJ13" s="16">
        <v>4442</v>
      </c>
      <c r="AK13" s="17">
        <v>4250</v>
      </c>
      <c r="AL13" s="21">
        <f t="shared" ref="AL13:AL68" si="52">AK13/AJ13</f>
        <v>0.95677622692480868</v>
      </c>
      <c r="AM13" s="16">
        <f t="shared" si="12"/>
        <v>60259</v>
      </c>
      <c r="AN13" s="17">
        <f t="shared" si="13"/>
        <v>54766</v>
      </c>
      <c r="AO13" s="21">
        <f t="shared" si="14"/>
        <v>0.90884349225841787</v>
      </c>
      <c r="AP13" s="16">
        <v>1790</v>
      </c>
      <c r="AQ13" s="17">
        <v>998</v>
      </c>
      <c r="AR13" s="21">
        <f t="shared" si="15"/>
        <v>0.5575418994413408</v>
      </c>
      <c r="AS13" s="16">
        <v>11757</v>
      </c>
      <c r="AT13" s="17">
        <v>11732</v>
      </c>
      <c r="AU13" s="21">
        <f t="shared" si="16"/>
        <v>0.99787360721272433</v>
      </c>
      <c r="AV13" s="16">
        <v>4295</v>
      </c>
      <c r="AW13" s="17">
        <v>4367</v>
      </c>
      <c r="AX13" s="21">
        <f t="shared" si="17"/>
        <v>1.0167636786961582</v>
      </c>
      <c r="AY13" s="16">
        <v>28401</v>
      </c>
      <c r="AZ13" s="17">
        <v>26222</v>
      </c>
      <c r="BA13" s="20">
        <f t="shared" si="18"/>
        <v>0.92327734938910599</v>
      </c>
      <c r="BB13" s="16">
        <v>19261</v>
      </c>
      <c r="BC13" s="17">
        <v>19224</v>
      </c>
      <c r="BD13" s="20">
        <f t="shared" si="19"/>
        <v>0.99807901978090441</v>
      </c>
      <c r="BE13" s="16">
        <v>4089</v>
      </c>
      <c r="BF13" s="17">
        <v>3439</v>
      </c>
      <c r="BG13" s="20">
        <f t="shared" ref="BG13:BG68" si="53">BF13/BE13</f>
        <v>0.84103692834433852</v>
      </c>
      <c r="BH13" s="16">
        <f t="shared" si="20"/>
        <v>69593</v>
      </c>
      <c r="BI13" s="17">
        <f t="shared" si="21"/>
        <v>65982</v>
      </c>
      <c r="BJ13" s="20">
        <f t="shared" si="22"/>
        <v>0.9481125975313609</v>
      </c>
      <c r="BK13" s="16">
        <f t="shared" si="23"/>
        <v>194107</v>
      </c>
      <c r="BL13" s="17">
        <f t="shared" si="24"/>
        <v>175263</v>
      </c>
      <c r="BM13" s="20">
        <f t="shared" si="25"/>
        <v>0.90291952376781881</v>
      </c>
      <c r="BN13" s="16">
        <v>0</v>
      </c>
      <c r="BO13" s="17">
        <v>90819</v>
      </c>
      <c r="BP13" s="20"/>
      <c r="BQ13" s="16">
        <v>44558</v>
      </c>
      <c r="BR13" s="17">
        <v>100701</v>
      </c>
      <c r="BS13" s="20">
        <f t="shared" si="26"/>
        <v>2.2599982045872795</v>
      </c>
      <c r="BT13" s="16">
        <v>15058</v>
      </c>
      <c r="BU13" s="17">
        <v>15943</v>
      </c>
      <c r="BV13" s="20">
        <f t="shared" si="27"/>
        <v>1.0587727453845133</v>
      </c>
      <c r="BW13" s="16">
        <v>5009</v>
      </c>
      <c r="BX13" s="17">
        <v>5357</v>
      </c>
      <c r="BY13" s="20">
        <f t="shared" si="28"/>
        <v>1.0694749450988221</v>
      </c>
      <c r="BZ13" s="16">
        <v>11630</v>
      </c>
      <c r="CA13" s="17">
        <v>12598</v>
      </c>
      <c r="CB13" s="20">
        <f t="shared" si="29"/>
        <v>1.0832330180567498</v>
      </c>
      <c r="CC13" s="16">
        <f t="shared" si="30"/>
        <v>31697</v>
      </c>
      <c r="CD13" s="17">
        <f t="shared" si="31"/>
        <v>33898</v>
      </c>
      <c r="CE13" s="20">
        <f t="shared" si="32"/>
        <v>1.0694387481465122</v>
      </c>
      <c r="CF13" s="16">
        <v>3591</v>
      </c>
      <c r="CG13" s="17">
        <v>3099</v>
      </c>
      <c r="CH13" s="20">
        <f t="shared" si="33"/>
        <v>0.86299081035923142</v>
      </c>
      <c r="CI13" s="16">
        <v>4928</v>
      </c>
      <c r="CJ13" s="17">
        <v>4420</v>
      </c>
      <c r="CK13" s="20">
        <f t="shared" si="34"/>
        <v>0.89691558441558439</v>
      </c>
      <c r="CL13" s="16">
        <f t="shared" si="35"/>
        <v>8519</v>
      </c>
      <c r="CM13" s="17">
        <f t="shared" si="36"/>
        <v>7519</v>
      </c>
      <c r="CN13" s="20">
        <f t="shared" si="37"/>
        <v>0.88261533043784479</v>
      </c>
      <c r="CO13" s="16">
        <v>8817</v>
      </c>
      <c r="CP13" s="17">
        <v>6054</v>
      </c>
      <c r="CQ13" s="20">
        <f t="shared" si="38"/>
        <v>0.68662810479755021</v>
      </c>
      <c r="CR13" s="16">
        <f t="shared" si="39"/>
        <v>287698</v>
      </c>
      <c r="CS13" s="17">
        <f t="shared" si="40"/>
        <v>414254</v>
      </c>
      <c r="CT13" s="20">
        <f t="shared" si="41"/>
        <v>1.4398918310172473</v>
      </c>
      <c r="CU13" s="16">
        <v>24902</v>
      </c>
      <c r="CV13" s="17">
        <v>19028</v>
      </c>
      <c r="CW13" s="20">
        <f t="shared" ref="CW13:CW68" si="54">CV13/CU13</f>
        <v>0.76411533210183924</v>
      </c>
      <c r="CX13" s="16">
        <v>38543</v>
      </c>
      <c r="CY13" s="17">
        <v>37314</v>
      </c>
      <c r="CZ13" s="20">
        <f t="shared" ref="CZ13:CZ68" si="55">CY13/CX13</f>
        <v>0.96811353553174373</v>
      </c>
      <c r="DA13" s="16">
        <v>18227</v>
      </c>
      <c r="DB13" s="17">
        <v>18829</v>
      </c>
      <c r="DC13" s="20">
        <f t="shared" si="42"/>
        <v>1.033027925604872</v>
      </c>
      <c r="DD13" s="16">
        <v>2040</v>
      </c>
      <c r="DE13" s="17">
        <v>1600</v>
      </c>
      <c r="DF13" s="20">
        <f t="shared" si="43"/>
        <v>0.78431372549019607</v>
      </c>
      <c r="DG13" s="16">
        <v>6379</v>
      </c>
      <c r="DH13" s="17">
        <v>5268</v>
      </c>
      <c r="DI13" s="20">
        <f t="shared" si="44"/>
        <v>0.82583477034017871</v>
      </c>
      <c r="DJ13" s="16">
        <v>9872</v>
      </c>
      <c r="DK13" s="17">
        <v>0</v>
      </c>
      <c r="DL13" s="20">
        <f t="shared" si="45"/>
        <v>0</v>
      </c>
      <c r="DM13" s="16">
        <f t="shared" si="46"/>
        <v>99963</v>
      </c>
      <c r="DN13" s="17">
        <f t="shared" si="47"/>
        <v>82039</v>
      </c>
      <c r="DO13" s="20">
        <f t="shared" si="48"/>
        <v>0.82069365665296157</v>
      </c>
      <c r="DP13" s="16">
        <f t="shared" si="49"/>
        <v>387661</v>
      </c>
      <c r="DQ13" s="17">
        <f t="shared" si="50"/>
        <v>496293</v>
      </c>
      <c r="DR13" s="20">
        <f t="shared" si="51"/>
        <v>1.280224216519072</v>
      </c>
    </row>
    <row r="14" spans="1:122" s="69" customFormat="1" x14ac:dyDescent="0.25">
      <c r="A14" s="2">
        <v>4</v>
      </c>
      <c r="B14" s="1" t="s">
        <v>11</v>
      </c>
      <c r="C14" s="16"/>
      <c r="D14" s="17"/>
      <c r="E14" s="18"/>
      <c r="F14" s="16"/>
      <c r="G14" s="17"/>
      <c r="H14" s="19"/>
      <c r="I14" s="16"/>
      <c r="J14" s="17"/>
      <c r="K14" s="21"/>
      <c r="L14" s="16">
        <f t="shared" si="2"/>
        <v>0</v>
      </c>
      <c r="M14" s="17">
        <f t="shared" si="3"/>
        <v>0</v>
      </c>
      <c r="N14" s="21"/>
      <c r="O14" s="16"/>
      <c r="P14" s="17"/>
      <c r="Q14" s="21"/>
      <c r="R14" s="16"/>
      <c r="S14" s="17"/>
      <c r="T14" s="21"/>
      <c r="U14" s="16"/>
      <c r="V14" s="17"/>
      <c r="W14" s="21"/>
      <c r="X14" s="16"/>
      <c r="Y14" s="17"/>
      <c r="Z14" s="21"/>
      <c r="AA14" s="16"/>
      <c r="AB14" s="17"/>
      <c r="AC14" s="21"/>
      <c r="AD14" s="16"/>
      <c r="AE14" s="17"/>
      <c r="AF14" s="21"/>
      <c r="AG14" s="16"/>
      <c r="AH14" s="17"/>
      <c r="AI14" s="21"/>
      <c r="AJ14" s="16"/>
      <c r="AK14" s="17"/>
      <c r="AL14" s="21"/>
      <c r="AM14" s="16">
        <f t="shared" si="12"/>
        <v>0</v>
      </c>
      <c r="AN14" s="17">
        <f t="shared" si="13"/>
        <v>0</v>
      </c>
      <c r="AO14" s="21"/>
      <c r="AP14" s="16"/>
      <c r="AQ14" s="17"/>
      <c r="AR14" s="21"/>
      <c r="AS14" s="16"/>
      <c r="AT14" s="17"/>
      <c r="AU14" s="21"/>
      <c r="AV14" s="16"/>
      <c r="AW14" s="17"/>
      <c r="AX14" s="21"/>
      <c r="AY14" s="16"/>
      <c r="AZ14" s="17"/>
      <c r="BA14" s="20"/>
      <c r="BB14" s="16"/>
      <c r="BC14" s="17"/>
      <c r="BD14" s="20"/>
      <c r="BE14" s="16"/>
      <c r="BF14" s="17"/>
      <c r="BG14" s="20"/>
      <c r="BH14" s="16">
        <f t="shared" si="20"/>
        <v>0</v>
      </c>
      <c r="BI14" s="17">
        <f t="shared" si="21"/>
        <v>0</v>
      </c>
      <c r="BJ14" s="20"/>
      <c r="BK14" s="16">
        <f t="shared" si="23"/>
        <v>0</v>
      </c>
      <c r="BL14" s="17">
        <f t="shared" si="24"/>
        <v>0</v>
      </c>
      <c r="BM14" s="20"/>
      <c r="BN14" s="16"/>
      <c r="BO14" s="17"/>
      <c r="BP14" s="20"/>
      <c r="BQ14" s="16"/>
      <c r="BR14" s="17"/>
      <c r="BS14" s="20"/>
      <c r="BT14" s="16"/>
      <c r="BU14" s="17"/>
      <c r="BV14" s="20"/>
      <c r="BW14" s="16"/>
      <c r="BX14" s="17"/>
      <c r="BY14" s="20"/>
      <c r="BZ14" s="16"/>
      <c r="CA14" s="17"/>
      <c r="CB14" s="20"/>
      <c r="CC14" s="16">
        <f t="shared" si="30"/>
        <v>0</v>
      </c>
      <c r="CD14" s="17">
        <f t="shared" si="31"/>
        <v>0</v>
      </c>
      <c r="CE14" s="20"/>
      <c r="CF14" s="16"/>
      <c r="CG14" s="17"/>
      <c r="CH14" s="20"/>
      <c r="CI14" s="16"/>
      <c r="CJ14" s="17"/>
      <c r="CK14" s="20"/>
      <c r="CL14" s="16">
        <f t="shared" si="35"/>
        <v>0</v>
      </c>
      <c r="CM14" s="17">
        <f t="shared" si="36"/>
        <v>0</v>
      </c>
      <c r="CN14" s="20"/>
      <c r="CO14" s="16"/>
      <c r="CP14" s="17"/>
      <c r="CQ14" s="20"/>
      <c r="CR14" s="16">
        <f t="shared" si="39"/>
        <v>0</v>
      </c>
      <c r="CS14" s="17">
        <f t="shared" si="40"/>
        <v>0</v>
      </c>
      <c r="CT14" s="20"/>
      <c r="CU14" s="16"/>
      <c r="CV14" s="17"/>
      <c r="CW14" s="20"/>
      <c r="CX14" s="16"/>
      <c r="CY14" s="17"/>
      <c r="CZ14" s="20"/>
      <c r="DA14" s="16"/>
      <c r="DB14" s="17"/>
      <c r="DC14" s="20"/>
      <c r="DD14" s="16"/>
      <c r="DE14" s="17"/>
      <c r="DF14" s="20"/>
      <c r="DG14" s="16"/>
      <c r="DH14" s="17"/>
      <c r="DI14" s="20"/>
      <c r="DJ14" s="16"/>
      <c r="DK14" s="17"/>
      <c r="DL14" s="20"/>
      <c r="DM14" s="16">
        <f t="shared" si="46"/>
        <v>0</v>
      </c>
      <c r="DN14" s="17">
        <f t="shared" si="47"/>
        <v>0</v>
      </c>
      <c r="DO14" s="20"/>
      <c r="DP14" s="16">
        <f t="shared" si="49"/>
        <v>0</v>
      </c>
      <c r="DQ14" s="17">
        <f t="shared" si="50"/>
        <v>0</v>
      </c>
      <c r="DR14" s="20"/>
    </row>
    <row r="15" spans="1:122" s="69" customFormat="1" x14ac:dyDescent="0.25">
      <c r="A15" s="2">
        <v>5</v>
      </c>
      <c r="B15" s="1" t="s">
        <v>12</v>
      </c>
      <c r="C15" s="16"/>
      <c r="D15" s="17"/>
      <c r="E15" s="18"/>
      <c r="F15" s="16"/>
      <c r="G15" s="17"/>
      <c r="H15" s="19"/>
      <c r="I15" s="16"/>
      <c r="J15" s="17"/>
      <c r="K15" s="21"/>
      <c r="L15" s="16">
        <f t="shared" si="2"/>
        <v>0</v>
      </c>
      <c r="M15" s="17">
        <f t="shared" si="3"/>
        <v>0</v>
      </c>
      <c r="N15" s="21"/>
      <c r="O15" s="16"/>
      <c r="P15" s="17"/>
      <c r="Q15" s="21"/>
      <c r="R15" s="16"/>
      <c r="S15" s="17"/>
      <c r="T15" s="21"/>
      <c r="U15" s="16"/>
      <c r="V15" s="17"/>
      <c r="W15" s="21"/>
      <c r="X15" s="16"/>
      <c r="Y15" s="17"/>
      <c r="Z15" s="21"/>
      <c r="AA15" s="16"/>
      <c r="AB15" s="17"/>
      <c r="AC15" s="21"/>
      <c r="AD15" s="16"/>
      <c r="AE15" s="17"/>
      <c r="AF15" s="21"/>
      <c r="AG15" s="16"/>
      <c r="AH15" s="17"/>
      <c r="AI15" s="21"/>
      <c r="AJ15" s="16"/>
      <c r="AK15" s="17"/>
      <c r="AL15" s="21"/>
      <c r="AM15" s="16">
        <f t="shared" si="12"/>
        <v>0</v>
      </c>
      <c r="AN15" s="17">
        <f t="shared" si="13"/>
        <v>0</v>
      </c>
      <c r="AO15" s="21"/>
      <c r="AP15" s="16"/>
      <c r="AQ15" s="17"/>
      <c r="AR15" s="21"/>
      <c r="AS15" s="16"/>
      <c r="AT15" s="17"/>
      <c r="AU15" s="21"/>
      <c r="AV15" s="16"/>
      <c r="AW15" s="17"/>
      <c r="AX15" s="21"/>
      <c r="AY15" s="16"/>
      <c r="AZ15" s="17"/>
      <c r="BA15" s="20"/>
      <c r="BB15" s="16"/>
      <c r="BC15" s="17"/>
      <c r="BD15" s="20"/>
      <c r="BE15" s="16"/>
      <c r="BF15" s="17"/>
      <c r="BG15" s="20"/>
      <c r="BH15" s="16">
        <f t="shared" si="20"/>
        <v>0</v>
      </c>
      <c r="BI15" s="17">
        <f t="shared" si="21"/>
        <v>0</v>
      </c>
      <c r="BJ15" s="20"/>
      <c r="BK15" s="16">
        <f t="shared" si="23"/>
        <v>0</v>
      </c>
      <c r="BL15" s="17">
        <f t="shared" si="24"/>
        <v>0</v>
      </c>
      <c r="BM15" s="20"/>
      <c r="BN15" s="16"/>
      <c r="BO15" s="17"/>
      <c r="BP15" s="20"/>
      <c r="BQ15" s="16"/>
      <c r="BR15" s="17"/>
      <c r="BS15" s="20"/>
      <c r="BT15" s="16"/>
      <c r="BU15" s="17"/>
      <c r="BV15" s="20"/>
      <c r="BW15" s="16"/>
      <c r="BX15" s="17"/>
      <c r="BY15" s="20"/>
      <c r="BZ15" s="16"/>
      <c r="CA15" s="17"/>
      <c r="CB15" s="20"/>
      <c r="CC15" s="16">
        <f t="shared" si="30"/>
        <v>0</v>
      </c>
      <c r="CD15" s="17">
        <f t="shared" si="31"/>
        <v>0</v>
      </c>
      <c r="CE15" s="20"/>
      <c r="CF15" s="16"/>
      <c r="CG15" s="17"/>
      <c r="CH15" s="20"/>
      <c r="CI15" s="16"/>
      <c r="CJ15" s="17"/>
      <c r="CK15" s="20"/>
      <c r="CL15" s="16">
        <f t="shared" si="35"/>
        <v>0</v>
      </c>
      <c r="CM15" s="17">
        <f t="shared" si="36"/>
        <v>0</v>
      </c>
      <c r="CN15" s="20"/>
      <c r="CO15" s="16"/>
      <c r="CP15" s="17"/>
      <c r="CQ15" s="20"/>
      <c r="CR15" s="16">
        <f t="shared" si="39"/>
        <v>0</v>
      </c>
      <c r="CS15" s="17">
        <f t="shared" si="40"/>
        <v>0</v>
      </c>
      <c r="CT15" s="20"/>
      <c r="CU15" s="16"/>
      <c r="CV15" s="17"/>
      <c r="CW15" s="20"/>
      <c r="CX15" s="16"/>
      <c r="CY15" s="17"/>
      <c r="CZ15" s="20"/>
      <c r="DA15" s="16"/>
      <c r="DB15" s="17"/>
      <c r="DC15" s="20"/>
      <c r="DD15" s="16"/>
      <c r="DE15" s="17"/>
      <c r="DF15" s="20"/>
      <c r="DG15" s="16"/>
      <c r="DH15" s="17"/>
      <c r="DI15" s="20"/>
      <c r="DJ15" s="16"/>
      <c r="DK15" s="17"/>
      <c r="DL15" s="20"/>
      <c r="DM15" s="16">
        <f t="shared" si="46"/>
        <v>0</v>
      </c>
      <c r="DN15" s="17">
        <f t="shared" si="47"/>
        <v>0</v>
      </c>
      <c r="DO15" s="20"/>
      <c r="DP15" s="16">
        <f t="shared" si="49"/>
        <v>0</v>
      </c>
      <c r="DQ15" s="17">
        <f t="shared" si="50"/>
        <v>0</v>
      </c>
      <c r="DR15" s="20"/>
    </row>
    <row r="16" spans="1:122" s="72" customFormat="1" ht="16.5" thickBot="1" x14ac:dyDescent="0.3">
      <c r="A16" s="7">
        <v>6</v>
      </c>
      <c r="B16" s="41" t="s">
        <v>13</v>
      </c>
      <c r="C16" s="36"/>
      <c r="D16" s="37"/>
      <c r="E16" s="18"/>
      <c r="F16" s="36"/>
      <c r="G16" s="37"/>
      <c r="H16" s="44"/>
      <c r="I16" s="36"/>
      <c r="J16" s="37"/>
      <c r="K16" s="45"/>
      <c r="L16" s="36">
        <f t="shared" si="2"/>
        <v>0</v>
      </c>
      <c r="M16" s="37">
        <f t="shared" si="3"/>
        <v>0</v>
      </c>
      <c r="N16" s="45"/>
      <c r="O16" s="36"/>
      <c r="P16" s="37"/>
      <c r="Q16" s="45"/>
      <c r="R16" s="36"/>
      <c r="S16" s="37"/>
      <c r="T16" s="45"/>
      <c r="U16" s="36"/>
      <c r="V16" s="37"/>
      <c r="W16" s="45"/>
      <c r="X16" s="36"/>
      <c r="Y16" s="37"/>
      <c r="Z16" s="45"/>
      <c r="AA16" s="36"/>
      <c r="AB16" s="37"/>
      <c r="AC16" s="45"/>
      <c r="AD16" s="36"/>
      <c r="AE16" s="37"/>
      <c r="AF16" s="45"/>
      <c r="AG16" s="36"/>
      <c r="AH16" s="37"/>
      <c r="AI16" s="45"/>
      <c r="AJ16" s="36"/>
      <c r="AK16" s="37"/>
      <c r="AL16" s="45"/>
      <c r="AM16" s="36">
        <f t="shared" si="12"/>
        <v>0</v>
      </c>
      <c r="AN16" s="37">
        <f t="shared" si="13"/>
        <v>0</v>
      </c>
      <c r="AO16" s="45"/>
      <c r="AP16" s="36"/>
      <c r="AQ16" s="37"/>
      <c r="AR16" s="45"/>
      <c r="AS16" s="36"/>
      <c r="AT16" s="37"/>
      <c r="AU16" s="45"/>
      <c r="AV16" s="36"/>
      <c r="AW16" s="37"/>
      <c r="AX16" s="45"/>
      <c r="AY16" s="36"/>
      <c r="AZ16" s="37"/>
      <c r="BA16" s="38"/>
      <c r="BB16" s="36"/>
      <c r="BC16" s="37"/>
      <c r="BD16" s="38"/>
      <c r="BE16" s="36"/>
      <c r="BF16" s="37"/>
      <c r="BG16" s="38"/>
      <c r="BH16" s="36">
        <f t="shared" si="20"/>
        <v>0</v>
      </c>
      <c r="BI16" s="37">
        <f t="shared" si="21"/>
        <v>0</v>
      </c>
      <c r="BJ16" s="38"/>
      <c r="BK16" s="36">
        <f t="shared" si="23"/>
        <v>0</v>
      </c>
      <c r="BL16" s="37">
        <f t="shared" si="24"/>
        <v>0</v>
      </c>
      <c r="BM16" s="38"/>
      <c r="BN16" s="36"/>
      <c r="BO16" s="37"/>
      <c r="BP16" s="38"/>
      <c r="BQ16" s="36"/>
      <c r="BR16" s="37"/>
      <c r="BS16" s="38"/>
      <c r="BT16" s="36"/>
      <c r="BU16" s="37"/>
      <c r="BV16" s="38"/>
      <c r="BW16" s="36"/>
      <c r="BX16" s="37"/>
      <c r="BY16" s="38"/>
      <c r="BZ16" s="36"/>
      <c r="CA16" s="37"/>
      <c r="CB16" s="38"/>
      <c r="CC16" s="36">
        <f t="shared" si="30"/>
        <v>0</v>
      </c>
      <c r="CD16" s="37">
        <f t="shared" si="31"/>
        <v>0</v>
      </c>
      <c r="CE16" s="38"/>
      <c r="CF16" s="36"/>
      <c r="CG16" s="37"/>
      <c r="CH16" s="38"/>
      <c r="CI16" s="36"/>
      <c r="CJ16" s="37"/>
      <c r="CK16" s="38"/>
      <c r="CL16" s="36">
        <f t="shared" si="35"/>
        <v>0</v>
      </c>
      <c r="CM16" s="37">
        <f t="shared" si="36"/>
        <v>0</v>
      </c>
      <c r="CN16" s="38"/>
      <c r="CO16" s="36"/>
      <c r="CP16" s="37"/>
      <c r="CQ16" s="38"/>
      <c r="CR16" s="36">
        <f t="shared" si="39"/>
        <v>0</v>
      </c>
      <c r="CS16" s="37">
        <f t="shared" si="40"/>
        <v>0</v>
      </c>
      <c r="CT16" s="38"/>
      <c r="CU16" s="36"/>
      <c r="CV16" s="37"/>
      <c r="CW16" s="38"/>
      <c r="CX16" s="36"/>
      <c r="CY16" s="37"/>
      <c r="CZ16" s="38"/>
      <c r="DA16" s="36"/>
      <c r="DB16" s="37"/>
      <c r="DC16" s="38"/>
      <c r="DD16" s="36"/>
      <c r="DE16" s="37"/>
      <c r="DF16" s="38"/>
      <c r="DG16" s="36"/>
      <c r="DH16" s="37"/>
      <c r="DI16" s="38"/>
      <c r="DJ16" s="36"/>
      <c r="DK16" s="37"/>
      <c r="DL16" s="38"/>
      <c r="DM16" s="36">
        <f t="shared" si="46"/>
        <v>0</v>
      </c>
      <c r="DN16" s="37">
        <f t="shared" si="47"/>
        <v>0</v>
      </c>
      <c r="DO16" s="38"/>
      <c r="DP16" s="36">
        <f t="shared" si="49"/>
        <v>0</v>
      </c>
      <c r="DQ16" s="37">
        <f t="shared" si="50"/>
        <v>0</v>
      </c>
      <c r="DR16" s="38"/>
    </row>
    <row r="17" spans="1:122" s="90" customFormat="1" ht="16.5" thickBot="1" x14ac:dyDescent="0.3">
      <c r="A17" s="84">
        <v>7</v>
      </c>
      <c r="B17" s="85" t="s">
        <v>14</v>
      </c>
      <c r="C17" s="56">
        <f>C14+C15+C16</f>
        <v>0</v>
      </c>
      <c r="D17" s="57">
        <f>D14+D15+D16</f>
        <v>0</v>
      </c>
      <c r="E17" s="86">
        <v>0</v>
      </c>
      <c r="F17" s="56">
        <f>F14+F15+F16</f>
        <v>0</v>
      </c>
      <c r="G17" s="57">
        <f>G14+G15+G16</f>
        <v>0</v>
      </c>
      <c r="H17" s="87">
        <v>0</v>
      </c>
      <c r="I17" s="56">
        <f>I14+I15+I16</f>
        <v>0</v>
      </c>
      <c r="J17" s="57">
        <f>J14+J15+J16</f>
        <v>0</v>
      </c>
      <c r="K17" s="89">
        <v>0</v>
      </c>
      <c r="L17" s="56">
        <f t="shared" si="2"/>
        <v>0</v>
      </c>
      <c r="M17" s="57">
        <f t="shared" si="3"/>
        <v>0</v>
      </c>
      <c r="N17" s="89">
        <v>0</v>
      </c>
      <c r="O17" s="56">
        <f>O14+O15+O16</f>
        <v>0</v>
      </c>
      <c r="P17" s="57">
        <f>P14+P15+P16</f>
        <v>0</v>
      </c>
      <c r="Q17" s="89">
        <v>0</v>
      </c>
      <c r="R17" s="56">
        <f>R14+R15+R16</f>
        <v>0</v>
      </c>
      <c r="S17" s="57">
        <f>S14+S15+S16</f>
        <v>0</v>
      </c>
      <c r="T17" s="89">
        <v>0</v>
      </c>
      <c r="U17" s="56">
        <f>U14+U15+U16</f>
        <v>0</v>
      </c>
      <c r="V17" s="57">
        <f>V14+V15+V16</f>
        <v>0</v>
      </c>
      <c r="W17" s="89">
        <v>0</v>
      </c>
      <c r="X17" s="56">
        <f>X14+X15+X16</f>
        <v>0</v>
      </c>
      <c r="Y17" s="57">
        <f>Y14+Y15+Y16</f>
        <v>0</v>
      </c>
      <c r="Z17" s="89">
        <v>0</v>
      </c>
      <c r="AA17" s="56">
        <f>AA14+AA15+AA16</f>
        <v>0</v>
      </c>
      <c r="AB17" s="57">
        <f>AB14+AB15+AB16</f>
        <v>0</v>
      </c>
      <c r="AC17" s="89">
        <v>0</v>
      </c>
      <c r="AD17" s="56">
        <f>AD14+AD15+AD16</f>
        <v>0</v>
      </c>
      <c r="AE17" s="57">
        <f>AE14+AE15+AE16</f>
        <v>0</v>
      </c>
      <c r="AF17" s="89">
        <v>0</v>
      </c>
      <c r="AG17" s="56">
        <f>AG14+AG15+AG16</f>
        <v>0</v>
      </c>
      <c r="AH17" s="57">
        <f>AH14+AH15+AH16</f>
        <v>0</v>
      </c>
      <c r="AI17" s="89">
        <v>0</v>
      </c>
      <c r="AJ17" s="56">
        <f>AJ14+AJ15+AJ16</f>
        <v>0</v>
      </c>
      <c r="AK17" s="57">
        <f>AK14+AK15+AK16</f>
        <v>0</v>
      </c>
      <c r="AL17" s="89">
        <v>0</v>
      </c>
      <c r="AM17" s="56">
        <f t="shared" si="12"/>
        <v>0</v>
      </c>
      <c r="AN17" s="57">
        <f t="shared" si="13"/>
        <v>0</v>
      </c>
      <c r="AO17" s="89">
        <v>0</v>
      </c>
      <c r="AP17" s="56">
        <f>AP14+AP15+AP16</f>
        <v>0</v>
      </c>
      <c r="AQ17" s="57">
        <f>AQ14+AQ15+AQ16</f>
        <v>0</v>
      </c>
      <c r="AR17" s="89">
        <v>0</v>
      </c>
      <c r="AS17" s="56">
        <f>AS14+AS15+AS16</f>
        <v>0</v>
      </c>
      <c r="AT17" s="57">
        <f>AT14+AT15+AT16</f>
        <v>0</v>
      </c>
      <c r="AU17" s="89">
        <v>0</v>
      </c>
      <c r="AV17" s="56">
        <f>AV14+AV15+AV16</f>
        <v>0</v>
      </c>
      <c r="AW17" s="57">
        <f>AW14+AW15+AW16</f>
        <v>0</v>
      </c>
      <c r="AX17" s="89">
        <v>0</v>
      </c>
      <c r="AY17" s="56">
        <f>AY14+AY15+AY16</f>
        <v>0</v>
      </c>
      <c r="AZ17" s="57">
        <f>AZ14+AZ15+AZ16</f>
        <v>0</v>
      </c>
      <c r="BA17" s="88">
        <v>0</v>
      </c>
      <c r="BB17" s="56">
        <f>BB14+BB15+BB16</f>
        <v>0</v>
      </c>
      <c r="BC17" s="57">
        <f>BC14+BC15+BC16</f>
        <v>0</v>
      </c>
      <c r="BD17" s="88">
        <v>0</v>
      </c>
      <c r="BE17" s="56">
        <f>BE14+BE15+BE16</f>
        <v>0</v>
      </c>
      <c r="BF17" s="57">
        <f>BF14+BF15+BF16</f>
        <v>0</v>
      </c>
      <c r="BG17" s="88">
        <v>0</v>
      </c>
      <c r="BH17" s="56">
        <f t="shared" si="20"/>
        <v>0</v>
      </c>
      <c r="BI17" s="57">
        <f t="shared" si="21"/>
        <v>0</v>
      </c>
      <c r="BJ17" s="88">
        <v>0</v>
      </c>
      <c r="BK17" s="56">
        <f t="shared" si="23"/>
        <v>0</v>
      </c>
      <c r="BL17" s="57">
        <f t="shared" si="24"/>
        <v>0</v>
      </c>
      <c r="BM17" s="88">
        <v>0</v>
      </c>
      <c r="BN17" s="56">
        <f>BN14+BN15+BN16</f>
        <v>0</v>
      </c>
      <c r="BO17" s="57">
        <f>BO14+BO15+BO16</f>
        <v>0</v>
      </c>
      <c r="BP17" s="88">
        <v>0</v>
      </c>
      <c r="BQ17" s="56">
        <f>BQ14+BQ15+BQ16</f>
        <v>0</v>
      </c>
      <c r="BR17" s="57">
        <f>BR14+BR15+BR16</f>
        <v>0</v>
      </c>
      <c r="BS17" s="88">
        <v>0</v>
      </c>
      <c r="BT17" s="56">
        <f>BT14+BT15+BT16</f>
        <v>0</v>
      </c>
      <c r="BU17" s="57">
        <f>BU14+BU15+BU16</f>
        <v>0</v>
      </c>
      <c r="BV17" s="88">
        <v>0</v>
      </c>
      <c r="BW17" s="56">
        <f>BW14+BW15+BW16</f>
        <v>0</v>
      </c>
      <c r="BX17" s="57">
        <f>BX14+BX15+BX16</f>
        <v>0</v>
      </c>
      <c r="BY17" s="88">
        <v>0</v>
      </c>
      <c r="BZ17" s="56">
        <f>BZ14+BZ15+BZ16</f>
        <v>0</v>
      </c>
      <c r="CA17" s="57">
        <f>CA14+CA15+CA16</f>
        <v>0</v>
      </c>
      <c r="CB17" s="88">
        <v>0</v>
      </c>
      <c r="CC17" s="56">
        <f t="shared" si="30"/>
        <v>0</v>
      </c>
      <c r="CD17" s="57">
        <f t="shared" si="31"/>
        <v>0</v>
      </c>
      <c r="CE17" s="88">
        <v>0</v>
      </c>
      <c r="CF17" s="56">
        <f>CF14+CF15+CF16</f>
        <v>0</v>
      </c>
      <c r="CG17" s="57">
        <f>CG14+CG15+CG16</f>
        <v>0</v>
      </c>
      <c r="CH17" s="88">
        <v>0</v>
      </c>
      <c r="CI17" s="56">
        <f>CI14+CI15+CI16</f>
        <v>0</v>
      </c>
      <c r="CJ17" s="57">
        <f>CJ14+CJ15+CJ16</f>
        <v>0</v>
      </c>
      <c r="CK17" s="88">
        <v>0</v>
      </c>
      <c r="CL17" s="56">
        <f t="shared" si="35"/>
        <v>0</v>
      </c>
      <c r="CM17" s="57">
        <f t="shared" si="36"/>
        <v>0</v>
      </c>
      <c r="CN17" s="88">
        <v>0</v>
      </c>
      <c r="CO17" s="56">
        <f>CO14+CO15+CO16</f>
        <v>0</v>
      </c>
      <c r="CP17" s="57">
        <f>CP14+CP15+CP16</f>
        <v>0</v>
      </c>
      <c r="CQ17" s="88">
        <v>0</v>
      </c>
      <c r="CR17" s="56">
        <f t="shared" si="39"/>
        <v>0</v>
      </c>
      <c r="CS17" s="57">
        <f t="shared" si="40"/>
        <v>0</v>
      </c>
      <c r="CT17" s="88">
        <v>0</v>
      </c>
      <c r="CU17" s="56">
        <f>CU14+CU15+CU16</f>
        <v>0</v>
      </c>
      <c r="CV17" s="57">
        <f>CV14+CV15+CV16</f>
        <v>0</v>
      </c>
      <c r="CW17" s="88">
        <v>0</v>
      </c>
      <c r="CX17" s="56">
        <f>CX14+CX15+CX16</f>
        <v>0</v>
      </c>
      <c r="CY17" s="57">
        <f>CY14+CY15+CY16</f>
        <v>0</v>
      </c>
      <c r="CZ17" s="88">
        <v>0</v>
      </c>
      <c r="DA17" s="56">
        <f>DA14+DA15+DA16</f>
        <v>0</v>
      </c>
      <c r="DB17" s="57">
        <f>DB14+DB15+DB16</f>
        <v>0</v>
      </c>
      <c r="DC17" s="88">
        <v>0</v>
      </c>
      <c r="DD17" s="56">
        <f>DD14+DD15+DD16</f>
        <v>0</v>
      </c>
      <c r="DE17" s="57">
        <f>DE14+DE15+DE16</f>
        <v>0</v>
      </c>
      <c r="DF17" s="88">
        <v>0</v>
      </c>
      <c r="DG17" s="56">
        <f>DG14+DG15+DG16</f>
        <v>0</v>
      </c>
      <c r="DH17" s="57">
        <f>DH14+DH15+DH16</f>
        <v>0</v>
      </c>
      <c r="DI17" s="88">
        <v>0</v>
      </c>
      <c r="DJ17" s="56">
        <f>DJ14+DJ15+DJ16</f>
        <v>0</v>
      </c>
      <c r="DK17" s="57">
        <f>DK14+DK15+DK16</f>
        <v>0</v>
      </c>
      <c r="DL17" s="88">
        <v>0</v>
      </c>
      <c r="DM17" s="56">
        <f t="shared" si="46"/>
        <v>0</v>
      </c>
      <c r="DN17" s="57">
        <f t="shared" si="47"/>
        <v>0</v>
      </c>
      <c r="DO17" s="88">
        <v>0</v>
      </c>
      <c r="DP17" s="56">
        <f t="shared" si="49"/>
        <v>0</v>
      </c>
      <c r="DQ17" s="57">
        <f t="shared" si="50"/>
        <v>0</v>
      </c>
      <c r="DR17" s="88">
        <v>0</v>
      </c>
    </row>
    <row r="18" spans="1:122" s="70" customFormat="1" x14ac:dyDescent="0.25">
      <c r="A18" s="22">
        <v>8</v>
      </c>
      <c r="B18" s="46" t="s">
        <v>15</v>
      </c>
      <c r="C18" s="23"/>
      <c r="D18" s="24"/>
      <c r="E18" s="25"/>
      <c r="F18" s="23"/>
      <c r="G18" s="24"/>
      <c r="H18" s="26"/>
      <c r="I18" s="23"/>
      <c r="J18" s="24"/>
      <c r="K18" s="28"/>
      <c r="L18" s="23">
        <f t="shared" si="2"/>
        <v>0</v>
      </c>
      <c r="M18" s="24">
        <f t="shared" si="3"/>
        <v>0</v>
      </c>
      <c r="N18" s="28"/>
      <c r="O18" s="23"/>
      <c r="P18" s="24"/>
      <c r="Q18" s="28"/>
      <c r="R18" s="23"/>
      <c r="S18" s="24"/>
      <c r="T18" s="28"/>
      <c r="U18" s="23"/>
      <c r="V18" s="24"/>
      <c r="W18" s="28"/>
      <c r="X18" s="23"/>
      <c r="Y18" s="24"/>
      <c r="Z18" s="28"/>
      <c r="AA18" s="23"/>
      <c r="AB18" s="24"/>
      <c r="AC18" s="28"/>
      <c r="AD18" s="23"/>
      <c r="AE18" s="24"/>
      <c r="AF18" s="28"/>
      <c r="AG18" s="23"/>
      <c r="AH18" s="24"/>
      <c r="AI18" s="28"/>
      <c r="AJ18" s="23"/>
      <c r="AK18" s="24"/>
      <c r="AL18" s="28"/>
      <c r="AM18" s="23">
        <f t="shared" si="12"/>
        <v>0</v>
      </c>
      <c r="AN18" s="24">
        <f t="shared" si="13"/>
        <v>0</v>
      </c>
      <c r="AO18" s="28"/>
      <c r="AP18" s="23"/>
      <c r="AQ18" s="24"/>
      <c r="AR18" s="28"/>
      <c r="AS18" s="23"/>
      <c r="AT18" s="24"/>
      <c r="AU18" s="28"/>
      <c r="AV18" s="23"/>
      <c r="AW18" s="24"/>
      <c r="AX18" s="28"/>
      <c r="AY18" s="23"/>
      <c r="AZ18" s="24"/>
      <c r="BA18" s="27"/>
      <c r="BB18" s="23"/>
      <c r="BC18" s="24"/>
      <c r="BD18" s="27"/>
      <c r="BE18" s="23"/>
      <c r="BF18" s="24"/>
      <c r="BG18" s="27"/>
      <c r="BH18" s="23">
        <f t="shared" si="20"/>
        <v>0</v>
      </c>
      <c r="BI18" s="24">
        <f t="shared" si="21"/>
        <v>0</v>
      </c>
      <c r="BJ18" s="27"/>
      <c r="BK18" s="23">
        <f t="shared" si="23"/>
        <v>0</v>
      </c>
      <c r="BL18" s="24">
        <f t="shared" si="24"/>
        <v>0</v>
      </c>
      <c r="BM18" s="27"/>
      <c r="BN18" s="23"/>
      <c r="BO18" s="24"/>
      <c r="BP18" s="27"/>
      <c r="BQ18" s="23"/>
      <c r="BR18" s="24"/>
      <c r="BS18" s="27"/>
      <c r="BT18" s="23"/>
      <c r="BU18" s="24"/>
      <c r="BV18" s="27"/>
      <c r="BW18" s="23"/>
      <c r="BX18" s="24"/>
      <c r="BY18" s="27"/>
      <c r="BZ18" s="23"/>
      <c r="CA18" s="24"/>
      <c r="CB18" s="27"/>
      <c r="CC18" s="23">
        <f t="shared" si="30"/>
        <v>0</v>
      </c>
      <c r="CD18" s="24">
        <f t="shared" si="31"/>
        <v>0</v>
      </c>
      <c r="CE18" s="27"/>
      <c r="CF18" s="23"/>
      <c r="CG18" s="24"/>
      <c r="CH18" s="27"/>
      <c r="CI18" s="23"/>
      <c r="CJ18" s="24"/>
      <c r="CK18" s="27"/>
      <c r="CL18" s="23">
        <f t="shared" si="35"/>
        <v>0</v>
      </c>
      <c r="CM18" s="24">
        <f t="shared" si="36"/>
        <v>0</v>
      </c>
      <c r="CN18" s="27"/>
      <c r="CO18" s="23"/>
      <c r="CP18" s="24"/>
      <c r="CQ18" s="27"/>
      <c r="CR18" s="23">
        <f t="shared" si="39"/>
        <v>0</v>
      </c>
      <c r="CS18" s="24">
        <f t="shared" si="40"/>
        <v>0</v>
      </c>
      <c r="CT18" s="27"/>
      <c r="CU18" s="23"/>
      <c r="CV18" s="24"/>
      <c r="CW18" s="27"/>
      <c r="CX18" s="23"/>
      <c r="CY18" s="24"/>
      <c r="CZ18" s="27"/>
      <c r="DA18" s="23"/>
      <c r="DB18" s="24"/>
      <c r="DC18" s="27"/>
      <c r="DD18" s="23"/>
      <c r="DE18" s="24"/>
      <c r="DF18" s="27"/>
      <c r="DG18" s="23"/>
      <c r="DH18" s="24"/>
      <c r="DI18" s="27"/>
      <c r="DJ18" s="23"/>
      <c r="DK18" s="24"/>
      <c r="DL18" s="27"/>
      <c r="DM18" s="23">
        <f t="shared" si="46"/>
        <v>0</v>
      </c>
      <c r="DN18" s="24">
        <f t="shared" si="47"/>
        <v>0</v>
      </c>
      <c r="DO18" s="27"/>
      <c r="DP18" s="23">
        <f t="shared" si="49"/>
        <v>0</v>
      </c>
      <c r="DQ18" s="24">
        <f t="shared" si="50"/>
        <v>0</v>
      </c>
      <c r="DR18" s="27"/>
    </row>
    <row r="19" spans="1:122" s="72" customFormat="1" ht="16.5" thickBot="1" x14ac:dyDescent="0.3">
      <c r="A19" s="7">
        <v>9</v>
      </c>
      <c r="B19" s="41" t="s">
        <v>16</v>
      </c>
      <c r="C19" s="36"/>
      <c r="D19" s="37"/>
      <c r="E19" s="43"/>
      <c r="F19" s="36"/>
      <c r="G19" s="37"/>
      <c r="H19" s="44"/>
      <c r="I19" s="36"/>
      <c r="J19" s="37"/>
      <c r="K19" s="45"/>
      <c r="L19" s="36">
        <f t="shared" si="2"/>
        <v>0</v>
      </c>
      <c r="M19" s="37">
        <f t="shared" si="3"/>
        <v>0</v>
      </c>
      <c r="N19" s="45"/>
      <c r="O19" s="36"/>
      <c r="P19" s="37"/>
      <c r="Q19" s="45"/>
      <c r="R19" s="36"/>
      <c r="S19" s="37"/>
      <c r="T19" s="45"/>
      <c r="U19" s="36"/>
      <c r="V19" s="37"/>
      <c r="W19" s="45"/>
      <c r="X19" s="36"/>
      <c r="Y19" s="37"/>
      <c r="Z19" s="45"/>
      <c r="AA19" s="36"/>
      <c r="AB19" s="37"/>
      <c r="AC19" s="45"/>
      <c r="AD19" s="36"/>
      <c r="AE19" s="37"/>
      <c r="AF19" s="45"/>
      <c r="AG19" s="36"/>
      <c r="AH19" s="37"/>
      <c r="AI19" s="45"/>
      <c r="AJ19" s="36"/>
      <c r="AK19" s="37"/>
      <c r="AL19" s="45"/>
      <c r="AM19" s="36">
        <f t="shared" si="12"/>
        <v>0</v>
      </c>
      <c r="AN19" s="37">
        <f t="shared" si="13"/>
        <v>0</v>
      </c>
      <c r="AO19" s="45"/>
      <c r="AP19" s="36"/>
      <c r="AQ19" s="37"/>
      <c r="AR19" s="45"/>
      <c r="AS19" s="36"/>
      <c r="AT19" s="37"/>
      <c r="AU19" s="45"/>
      <c r="AV19" s="36"/>
      <c r="AW19" s="37"/>
      <c r="AX19" s="45"/>
      <c r="AY19" s="36"/>
      <c r="AZ19" s="37"/>
      <c r="BA19" s="38"/>
      <c r="BB19" s="36"/>
      <c r="BC19" s="37"/>
      <c r="BD19" s="38"/>
      <c r="BE19" s="36"/>
      <c r="BF19" s="37"/>
      <c r="BG19" s="38"/>
      <c r="BH19" s="36">
        <f t="shared" si="20"/>
        <v>0</v>
      </c>
      <c r="BI19" s="37">
        <f t="shared" si="21"/>
        <v>0</v>
      </c>
      <c r="BJ19" s="38"/>
      <c r="BK19" s="36">
        <f t="shared" si="23"/>
        <v>0</v>
      </c>
      <c r="BL19" s="37">
        <f t="shared" si="24"/>
        <v>0</v>
      </c>
      <c r="BM19" s="38"/>
      <c r="BN19" s="36"/>
      <c r="BO19" s="37"/>
      <c r="BP19" s="38"/>
      <c r="BQ19" s="36"/>
      <c r="BR19" s="37"/>
      <c r="BS19" s="38"/>
      <c r="BT19" s="36"/>
      <c r="BU19" s="37"/>
      <c r="BV19" s="38"/>
      <c r="BW19" s="36"/>
      <c r="BX19" s="37"/>
      <c r="BY19" s="38"/>
      <c r="BZ19" s="36"/>
      <c r="CA19" s="37"/>
      <c r="CB19" s="38"/>
      <c r="CC19" s="36">
        <f t="shared" si="30"/>
        <v>0</v>
      </c>
      <c r="CD19" s="37">
        <f t="shared" si="31"/>
        <v>0</v>
      </c>
      <c r="CE19" s="38"/>
      <c r="CF19" s="36"/>
      <c r="CG19" s="37"/>
      <c r="CH19" s="38"/>
      <c r="CI19" s="36"/>
      <c r="CJ19" s="37"/>
      <c r="CK19" s="38"/>
      <c r="CL19" s="36">
        <f t="shared" si="35"/>
        <v>0</v>
      </c>
      <c r="CM19" s="37">
        <f t="shared" si="36"/>
        <v>0</v>
      </c>
      <c r="CN19" s="38"/>
      <c r="CO19" s="36"/>
      <c r="CP19" s="37"/>
      <c r="CQ19" s="38"/>
      <c r="CR19" s="36">
        <f t="shared" si="39"/>
        <v>0</v>
      </c>
      <c r="CS19" s="37">
        <f t="shared" si="40"/>
        <v>0</v>
      </c>
      <c r="CT19" s="38"/>
      <c r="CU19" s="36"/>
      <c r="CV19" s="37"/>
      <c r="CW19" s="38"/>
      <c r="CX19" s="36"/>
      <c r="CY19" s="37"/>
      <c r="CZ19" s="38"/>
      <c r="DA19" s="36"/>
      <c r="DB19" s="37"/>
      <c r="DC19" s="38"/>
      <c r="DD19" s="36"/>
      <c r="DE19" s="37"/>
      <c r="DF19" s="38"/>
      <c r="DG19" s="36"/>
      <c r="DH19" s="37"/>
      <c r="DI19" s="38"/>
      <c r="DJ19" s="36"/>
      <c r="DK19" s="37"/>
      <c r="DL19" s="38"/>
      <c r="DM19" s="36">
        <f t="shared" si="46"/>
        <v>0</v>
      </c>
      <c r="DN19" s="37">
        <f t="shared" si="47"/>
        <v>0</v>
      </c>
      <c r="DO19" s="38"/>
      <c r="DP19" s="36">
        <f t="shared" si="49"/>
        <v>0</v>
      </c>
      <c r="DQ19" s="37">
        <f t="shared" si="50"/>
        <v>0</v>
      </c>
      <c r="DR19" s="38"/>
    </row>
    <row r="20" spans="1:122" s="90" customFormat="1" ht="16.5" thickBot="1" x14ac:dyDescent="0.3">
      <c r="A20" s="84">
        <v>10</v>
      </c>
      <c r="B20" s="85" t="s">
        <v>17</v>
      </c>
      <c r="C20" s="56">
        <f>C13+C17+C18+C19</f>
        <v>3008</v>
      </c>
      <c r="D20" s="57">
        <f>D13+D17+D18+D19</f>
        <v>2123</v>
      </c>
      <c r="E20" s="86">
        <f t="shared" si="0"/>
        <v>0.70578457446808507</v>
      </c>
      <c r="F20" s="56">
        <f>F13+F17+F18+F19</f>
        <v>22870</v>
      </c>
      <c r="G20" s="57">
        <f>G13+G17+G18+G19</f>
        <v>20356</v>
      </c>
      <c r="H20" s="87">
        <f t="shared" si="1"/>
        <v>0.890074333187582</v>
      </c>
      <c r="I20" s="56">
        <f>I13+I17+I18+I19</f>
        <v>0</v>
      </c>
      <c r="J20" s="57">
        <f>J13+J17+J18+J19</f>
        <v>68</v>
      </c>
      <c r="K20" s="89">
        <v>0</v>
      </c>
      <c r="L20" s="56">
        <f t="shared" si="2"/>
        <v>25878</v>
      </c>
      <c r="M20" s="57">
        <f t="shared" si="3"/>
        <v>22547</v>
      </c>
      <c r="N20" s="89">
        <f>M20/L20</f>
        <v>0.87128062446866061</v>
      </c>
      <c r="O20" s="56">
        <f>O13+O17+O18+O19</f>
        <v>27018</v>
      </c>
      <c r="P20" s="57">
        <f>P13+P17+P18+P19</f>
        <v>23288</v>
      </c>
      <c r="Q20" s="89">
        <f t="shared" si="5"/>
        <v>0.86194388925901255</v>
      </c>
      <c r="R20" s="56">
        <f>R13+R17+R18+R19</f>
        <v>11359</v>
      </c>
      <c r="S20" s="57">
        <f>S13+S17+S18+S19</f>
        <v>8680</v>
      </c>
      <c r="T20" s="89">
        <f t="shared" si="6"/>
        <v>0.76415177392376088</v>
      </c>
      <c r="U20" s="56">
        <f>U13+U17+U18+U19</f>
        <v>3075</v>
      </c>
      <c r="V20" s="57">
        <f>V13+V17+V18+V19</f>
        <v>592</v>
      </c>
      <c r="W20" s="89">
        <f t="shared" si="7"/>
        <v>0.19252032520325205</v>
      </c>
      <c r="X20" s="56">
        <f>X13+X17+X18+X19</f>
        <v>3364</v>
      </c>
      <c r="Y20" s="57">
        <f>Y13+Y17+Y18+Y19</f>
        <v>3364</v>
      </c>
      <c r="Z20" s="89">
        <f t="shared" si="8"/>
        <v>1</v>
      </c>
      <c r="AA20" s="56">
        <f>AA13+AA17+AA18+AA19</f>
        <v>8536</v>
      </c>
      <c r="AB20" s="57">
        <f>AB13+AB17+AB18+AB19</f>
        <v>8521</v>
      </c>
      <c r="AC20" s="89">
        <f t="shared" si="9"/>
        <v>0.99824273664479846</v>
      </c>
      <c r="AD20" s="56">
        <f>AD13+AD17+AD18+AD19</f>
        <v>29241</v>
      </c>
      <c r="AE20" s="57">
        <f>AE13+AE17+AE18+AE19</f>
        <v>26460</v>
      </c>
      <c r="AF20" s="89">
        <f t="shared" si="10"/>
        <v>0.90489381348107112</v>
      </c>
      <c r="AG20" s="56">
        <f>AG13+AG17+AG18+AG19</f>
        <v>11601</v>
      </c>
      <c r="AH20" s="57">
        <f>AH13+AH17+AH18+AH19</f>
        <v>11579</v>
      </c>
      <c r="AI20" s="89">
        <f t="shared" si="11"/>
        <v>0.99810361175760709</v>
      </c>
      <c r="AJ20" s="56">
        <f>AJ13+AJ17+AJ18+AJ19</f>
        <v>4442</v>
      </c>
      <c r="AK20" s="57">
        <f>AK13+AK17+AK18+AK19</f>
        <v>4250</v>
      </c>
      <c r="AL20" s="89">
        <f t="shared" si="52"/>
        <v>0.95677622692480868</v>
      </c>
      <c r="AM20" s="56">
        <f t="shared" si="12"/>
        <v>60259</v>
      </c>
      <c r="AN20" s="57">
        <f t="shared" si="13"/>
        <v>54766</v>
      </c>
      <c r="AO20" s="89">
        <f t="shared" si="14"/>
        <v>0.90884349225841787</v>
      </c>
      <c r="AP20" s="56">
        <f>AP13+AP17+AP18+AP19</f>
        <v>1790</v>
      </c>
      <c r="AQ20" s="57">
        <f>AQ13+AQ17+AQ18+AQ19</f>
        <v>998</v>
      </c>
      <c r="AR20" s="89">
        <f t="shared" si="15"/>
        <v>0.5575418994413408</v>
      </c>
      <c r="AS20" s="56">
        <f>AS13+AS17+AS18+AS19</f>
        <v>11757</v>
      </c>
      <c r="AT20" s="57">
        <f>AT13+AT17+AT18+AT19</f>
        <v>11732</v>
      </c>
      <c r="AU20" s="89">
        <f t="shared" si="16"/>
        <v>0.99787360721272433</v>
      </c>
      <c r="AV20" s="56">
        <f>AV13+AV17+AV18+AV19</f>
        <v>4295</v>
      </c>
      <c r="AW20" s="57">
        <f>AW13+AW17+AW18+AW19</f>
        <v>4367</v>
      </c>
      <c r="AX20" s="89">
        <f t="shared" si="17"/>
        <v>1.0167636786961582</v>
      </c>
      <c r="AY20" s="56">
        <f>AY13+AY17+AY18+AY19</f>
        <v>28401</v>
      </c>
      <c r="AZ20" s="57">
        <f>AZ13+AZ17+AZ18+AZ19</f>
        <v>26222</v>
      </c>
      <c r="BA20" s="88">
        <f t="shared" si="18"/>
        <v>0.92327734938910599</v>
      </c>
      <c r="BB20" s="56">
        <f>BB13+BB17+BB18+BB19</f>
        <v>19261</v>
      </c>
      <c r="BC20" s="57">
        <f>BC13+BC17+BC18+BC19</f>
        <v>19224</v>
      </c>
      <c r="BD20" s="88">
        <f t="shared" si="19"/>
        <v>0.99807901978090441</v>
      </c>
      <c r="BE20" s="56">
        <f>BE13+BE17+BE18+BE19</f>
        <v>4089</v>
      </c>
      <c r="BF20" s="57">
        <f>BF13+BF17+BF18+BF19</f>
        <v>3439</v>
      </c>
      <c r="BG20" s="88">
        <f t="shared" si="53"/>
        <v>0.84103692834433852</v>
      </c>
      <c r="BH20" s="56">
        <f t="shared" si="20"/>
        <v>69593</v>
      </c>
      <c r="BI20" s="57">
        <f t="shared" si="21"/>
        <v>65982</v>
      </c>
      <c r="BJ20" s="88">
        <f t="shared" si="22"/>
        <v>0.9481125975313609</v>
      </c>
      <c r="BK20" s="56">
        <f t="shared" si="23"/>
        <v>194107</v>
      </c>
      <c r="BL20" s="57">
        <f t="shared" si="24"/>
        <v>175263</v>
      </c>
      <c r="BM20" s="88">
        <f t="shared" si="25"/>
        <v>0.90291952376781881</v>
      </c>
      <c r="BN20" s="56">
        <f>BN13+BN17+BN18+BN19</f>
        <v>0</v>
      </c>
      <c r="BO20" s="57">
        <f>BO13+BO17+BO18+BO19</f>
        <v>90819</v>
      </c>
      <c r="BP20" s="88">
        <v>0</v>
      </c>
      <c r="BQ20" s="56">
        <f>BQ13+BQ17+BQ18+BQ19</f>
        <v>44558</v>
      </c>
      <c r="BR20" s="57">
        <f>BR13+BR17+BR18+BR19</f>
        <v>100701</v>
      </c>
      <c r="BS20" s="88">
        <f t="shared" si="26"/>
        <v>2.2599982045872795</v>
      </c>
      <c r="BT20" s="56">
        <f>BT13+BT17+BT18+BT19</f>
        <v>15058</v>
      </c>
      <c r="BU20" s="57">
        <f>BU13+BU17+BU18+BU19</f>
        <v>15943</v>
      </c>
      <c r="BV20" s="88">
        <f t="shared" si="27"/>
        <v>1.0587727453845133</v>
      </c>
      <c r="BW20" s="56">
        <f>BW13+BW17+BW18+BW19</f>
        <v>5009</v>
      </c>
      <c r="BX20" s="57">
        <f>BX13+BX17+BX18+BX19</f>
        <v>5357</v>
      </c>
      <c r="BY20" s="88">
        <f t="shared" si="28"/>
        <v>1.0694749450988221</v>
      </c>
      <c r="BZ20" s="56">
        <f>BZ13+BZ17+BZ18+BZ19</f>
        <v>11630</v>
      </c>
      <c r="CA20" s="57">
        <f>CA13+CA17+CA18+CA19</f>
        <v>12598</v>
      </c>
      <c r="CB20" s="88">
        <f t="shared" si="29"/>
        <v>1.0832330180567498</v>
      </c>
      <c r="CC20" s="56">
        <f t="shared" si="30"/>
        <v>31697</v>
      </c>
      <c r="CD20" s="57">
        <f t="shared" si="31"/>
        <v>33898</v>
      </c>
      <c r="CE20" s="88">
        <f t="shared" si="32"/>
        <v>1.0694387481465122</v>
      </c>
      <c r="CF20" s="56">
        <f>CF13+CF17+CF18+CF19</f>
        <v>3591</v>
      </c>
      <c r="CG20" s="57">
        <f>CG13+CG17+CG18+CG19</f>
        <v>3099</v>
      </c>
      <c r="CH20" s="88">
        <f t="shared" si="33"/>
        <v>0.86299081035923142</v>
      </c>
      <c r="CI20" s="56">
        <f>CI13+CI17+CI18+CI19</f>
        <v>4928</v>
      </c>
      <c r="CJ20" s="57">
        <f>CJ13+CJ17+CJ18+CJ19</f>
        <v>4420</v>
      </c>
      <c r="CK20" s="88">
        <f t="shared" si="34"/>
        <v>0.89691558441558439</v>
      </c>
      <c r="CL20" s="56">
        <f t="shared" si="35"/>
        <v>8519</v>
      </c>
      <c r="CM20" s="57">
        <f t="shared" si="36"/>
        <v>7519</v>
      </c>
      <c r="CN20" s="88">
        <f t="shared" si="37"/>
        <v>0.88261533043784479</v>
      </c>
      <c r="CO20" s="56">
        <f>CO13+CO17+CO18+CO19</f>
        <v>8817</v>
      </c>
      <c r="CP20" s="57">
        <f>CP13+CP17+CP18+CP19</f>
        <v>6054</v>
      </c>
      <c r="CQ20" s="88">
        <f t="shared" si="38"/>
        <v>0.68662810479755021</v>
      </c>
      <c r="CR20" s="56">
        <f t="shared" si="39"/>
        <v>287698</v>
      </c>
      <c r="CS20" s="57">
        <f t="shared" si="40"/>
        <v>414254</v>
      </c>
      <c r="CT20" s="88">
        <f t="shared" si="41"/>
        <v>1.4398918310172473</v>
      </c>
      <c r="CU20" s="56">
        <f>CU13+CU17+CU18+CU19</f>
        <v>24902</v>
      </c>
      <c r="CV20" s="57">
        <f>CV13+CV17+CV18+CV19</f>
        <v>19028</v>
      </c>
      <c r="CW20" s="88">
        <f t="shared" si="54"/>
        <v>0.76411533210183924</v>
      </c>
      <c r="CX20" s="56">
        <f>CX13+CX17+CX18+CX19</f>
        <v>38543</v>
      </c>
      <c r="CY20" s="57">
        <f>CY13+CY17+CY18+CY19</f>
        <v>37314</v>
      </c>
      <c r="CZ20" s="88">
        <f t="shared" si="55"/>
        <v>0.96811353553174373</v>
      </c>
      <c r="DA20" s="56">
        <f>DA13+DA17+DA18+DA19</f>
        <v>18227</v>
      </c>
      <c r="DB20" s="57">
        <f>DB13+DB17+DB18+DB19</f>
        <v>18829</v>
      </c>
      <c r="DC20" s="88">
        <f t="shared" si="42"/>
        <v>1.033027925604872</v>
      </c>
      <c r="DD20" s="56">
        <f>DD13+DD17+DD18+DD19</f>
        <v>2040</v>
      </c>
      <c r="DE20" s="57">
        <f>DE13+DE17+DE18+DE19</f>
        <v>1600</v>
      </c>
      <c r="DF20" s="88">
        <f t="shared" si="43"/>
        <v>0.78431372549019607</v>
      </c>
      <c r="DG20" s="56">
        <f>DG13+DG17+DG18+DG19</f>
        <v>6379</v>
      </c>
      <c r="DH20" s="57">
        <f>DH13+DH17+DH18+DH19</f>
        <v>5268</v>
      </c>
      <c r="DI20" s="88">
        <f t="shared" si="44"/>
        <v>0.82583477034017871</v>
      </c>
      <c r="DJ20" s="56">
        <f>DJ13+DJ17+DJ18+DJ19</f>
        <v>9872</v>
      </c>
      <c r="DK20" s="57">
        <f>DK13+DK17+DK18+DK19</f>
        <v>0</v>
      </c>
      <c r="DL20" s="88">
        <f t="shared" si="45"/>
        <v>0</v>
      </c>
      <c r="DM20" s="56">
        <f t="shared" si="46"/>
        <v>99963</v>
      </c>
      <c r="DN20" s="57">
        <f t="shared" si="47"/>
        <v>82039</v>
      </c>
      <c r="DO20" s="88">
        <f t="shared" si="48"/>
        <v>0.82069365665296157</v>
      </c>
      <c r="DP20" s="56">
        <f t="shared" si="49"/>
        <v>387661</v>
      </c>
      <c r="DQ20" s="57">
        <f t="shared" si="50"/>
        <v>496293</v>
      </c>
      <c r="DR20" s="88">
        <f t="shared" si="51"/>
        <v>1.280224216519072</v>
      </c>
    </row>
    <row r="21" spans="1:122" s="90" customFormat="1" ht="16.5" thickBot="1" x14ac:dyDescent="0.3">
      <c r="A21" s="84">
        <v>11</v>
      </c>
      <c r="B21" s="85" t="s">
        <v>18</v>
      </c>
      <c r="C21" s="56">
        <f>C11+C12+C20</f>
        <v>32282</v>
      </c>
      <c r="D21" s="57">
        <f>D11+D12+D20</f>
        <v>29052</v>
      </c>
      <c r="E21" s="86">
        <f t="shared" si="0"/>
        <v>0.8999442413729013</v>
      </c>
      <c r="F21" s="56">
        <f t="shared" ref="F21:G21" si="56">F11+F12+F20</f>
        <v>43249</v>
      </c>
      <c r="G21" s="57">
        <f t="shared" si="56"/>
        <v>40835</v>
      </c>
      <c r="H21" s="87">
        <f t="shared" si="1"/>
        <v>0.9441836805475271</v>
      </c>
      <c r="I21" s="56">
        <f t="shared" ref="I21:J21" si="57">I11+I12+I20</f>
        <v>0</v>
      </c>
      <c r="J21" s="57">
        <f t="shared" si="57"/>
        <v>10439</v>
      </c>
      <c r="K21" s="89">
        <v>0</v>
      </c>
      <c r="L21" s="56">
        <f t="shared" si="2"/>
        <v>75531</v>
      </c>
      <c r="M21" s="57">
        <f t="shared" si="3"/>
        <v>80326</v>
      </c>
      <c r="N21" s="89">
        <f>M21/L21</f>
        <v>1.0634838675510718</v>
      </c>
      <c r="O21" s="56">
        <f t="shared" ref="O21:P21" si="58">O11+O12+O20</f>
        <v>45947</v>
      </c>
      <c r="P21" s="57">
        <f t="shared" si="58"/>
        <v>43489</v>
      </c>
      <c r="Q21" s="89">
        <f t="shared" si="5"/>
        <v>0.94650358021198333</v>
      </c>
      <c r="R21" s="56">
        <f t="shared" ref="R21:S21" si="59">R11+R12+R20</f>
        <v>19535</v>
      </c>
      <c r="S21" s="57">
        <f t="shared" si="59"/>
        <v>18017</v>
      </c>
      <c r="T21" s="89">
        <f t="shared" si="6"/>
        <v>0.92229331968262096</v>
      </c>
      <c r="U21" s="56">
        <f t="shared" ref="U21:V21" si="60">U11+U12+U20</f>
        <v>29211</v>
      </c>
      <c r="V21" s="57">
        <f t="shared" si="60"/>
        <v>22601</v>
      </c>
      <c r="W21" s="89">
        <f t="shared" si="7"/>
        <v>0.77371538119201666</v>
      </c>
      <c r="X21" s="56">
        <f t="shared" ref="X21:Y21" si="61">X11+X12+X20</f>
        <v>7678</v>
      </c>
      <c r="Y21" s="57">
        <f t="shared" si="61"/>
        <v>10340</v>
      </c>
      <c r="Z21" s="89">
        <f t="shared" si="8"/>
        <v>1.3467048710601719</v>
      </c>
      <c r="AA21" s="56">
        <f t="shared" ref="AA21:AB21" si="62">AA11+AA12+AA20</f>
        <v>21970</v>
      </c>
      <c r="AB21" s="57">
        <f t="shared" si="62"/>
        <v>21591</v>
      </c>
      <c r="AC21" s="89">
        <f t="shared" si="9"/>
        <v>0.98274920345926264</v>
      </c>
      <c r="AD21" s="56">
        <f t="shared" ref="AD21:AE21" si="63">AD11+AD12+AD20</f>
        <v>56210</v>
      </c>
      <c r="AE21" s="57">
        <f t="shared" si="63"/>
        <v>52160</v>
      </c>
      <c r="AF21" s="89">
        <f t="shared" si="10"/>
        <v>0.92794876356520195</v>
      </c>
      <c r="AG21" s="56">
        <f t="shared" ref="AG21:AH21" si="64">AG11+AG12+AG20</f>
        <v>37529</v>
      </c>
      <c r="AH21" s="57">
        <f t="shared" si="64"/>
        <v>38063</v>
      </c>
      <c r="AI21" s="89">
        <f t="shared" si="11"/>
        <v>1.0142289962429054</v>
      </c>
      <c r="AJ21" s="56">
        <f t="shared" ref="AJ21:AK21" si="65">AJ11+AJ12+AJ20</f>
        <v>4442</v>
      </c>
      <c r="AK21" s="57">
        <f t="shared" si="65"/>
        <v>4250</v>
      </c>
      <c r="AL21" s="89">
        <f t="shared" si="52"/>
        <v>0.95677622692480868</v>
      </c>
      <c r="AM21" s="56">
        <f t="shared" si="12"/>
        <v>157040</v>
      </c>
      <c r="AN21" s="57">
        <f t="shared" si="13"/>
        <v>149005</v>
      </c>
      <c r="AO21" s="89">
        <f t="shared" si="14"/>
        <v>0.94883469179826796</v>
      </c>
      <c r="AP21" s="56">
        <f t="shared" ref="AP21:AQ21" si="66">AP11+AP12+AP20</f>
        <v>23119</v>
      </c>
      <c r="AQ21" s="57">
        <f t="shared" si="66"/>
        <v>21193</v>
      </c>
      <c r="AR21" s="89">
        <f t="shared" si="15"/>
        <v>0.91669189843851373</v>
      </c>
      <c r="AS21" s="56">
        <f t="shared" ref="AS21:AT21" si="67">AS11+AS12+AS20</f>
        <v>37162</v>
      </c>
      <c r="AT21" s="57">
        <f t="shared" si="67"/>
        <v>34839</v>
      </c>
      <c r="AU21" s="89">
        <f t="shared" si="16"/>
        <v>0.93748990904687579</v>
      </c>
      <c r="AV21" s="56">
        <f t="shared" ref="AV21:AW21" si="68">AV11+AV12+AV20</f>
        <v>10342</v>
      </c>
      <c r="AW21" s="57">
        <f t="shared" si="68"/>
        <v>11960</v>
      </c>
      <c r="AX21" s="89">
        <f t="shared" si="17"/>
        <v>1.156449429510733</v>
      </c>
      <c r="AY21" s="56">
        <f t="shared" ref="AY21:AZ21" si="69">AY11+AY12+AY20</f>
        <v>55582</v>
      </c>
      <c r="AZ21" s="57">
        <f t="shared" si="69"/>
        <v>50390</v>
      </c>
      <c r="BA21" s="88">
        <f t="shared" si="18"/>
        <v>0.90658846389118775</v>
      </c>
      <c r="BB21" s="56">
        <f t="shared" ref="BB21:BC21" si="70">BB11+BB12+BB20</f>
        <v>58232</v>
      </c>
      <c r="BC21" s="57">
        <f t="shared" si="70"/>
        <v>64430</v>
      </c>
      <c r="BD21" s="88">
        <f t="shared" si="19"/>
        <v>1.1064363236708339</v>
      </c>
      <c r="BE21" s="56">
        <f t="shared" ref="BE21:BF21" si="71">BE11+BE12+BE20</f>
        <v>4089</v>
      </c>
      <c r="BF21" s="57">
        <f t="shared" si="71"/>
        <v>3439</v>
      </c>
      <c r="BG21" s="88">
        <f t="shared" si="53"/>
        <v>0.84103692834433852</v>
      </c>
      <c r="BH21" s="56">
        <f t="shared" si="20"/>
        <v>188526</v>
      </c>
      <c r="BI21" s="57">
        <f t="shared" si="21"/>
        <v>186251</v>
      </c>
      <c r="BJ21" s="88">
        <f t="shared" si="22"/>
        <v>0.98793269893807756</v>
      </c>
      <c r="BK21" s="56">
        <f t="shared" si="23"/>
        <v>486579</v>
      </c>
      <c r="BL21" s="57">
        <f t="shared" si="24"/>
        <v>477088</v>
      </c>
      <c r="BM21" s="88">
        <f t="shared" si="25"/>
        <v>0.98049443153115934</v>
      </c>
      <c r="BN21" s="56">
        <f t="shared" ref="BN21:BO21" si="72">BN11+BN12+BN20</f>
        <v>0</v>
      </c>
      <c r="BO21" s="57">
        <f t="shared" si="72"/>
        <v>164133</v>
      </c>
      <c r="BP21" s="88">
        <v>0</v>
      </c>
      <c r="BQ21" s="56">
        <f t="shared" ref="BQ21:BR21" si="73">BQ11+BQ12+BQ20</f>
        <v>106686</v>
      </c>
      <c r="BR21" s="57">
        <f t="shared" si="73"/>
        <v>222269</v>
      </c>
      <c r="BS21" s="88">
        <f t="shared" si="26"/>
        <v>2.0833942597904129</v>
      </c>
      <c r="BT21" s="56">
        <f t="shared" ref="BT21:BU21" si="74">BT11+BT12+BT20</f>
        <v>74790</v>
      </c>
      <c r="BU21" s="57">
        <f t="shared" si="74"/>
        <v>78914</v>
      </c>
      <c r="BV21" s="88">
        <f t="shared" si="27"/>
        <v>1.0551410616392567</v>
      </c>
      <c r="BW21" s="56">
        <f t="shared" ref="BW21:BX21" si="75">BW11+BW12+BW20</f>
        <v>29792</v>
      </c>
      <c r="BX21" s="57">
        <f t="shared" si="75"/>
        <v>33210</v>
      </c>
      <c r="BY21" s="88">
        <f t="shared" si="28"/>
        <v>1.1147287862513426</v>
      </c>
      <c r="BZ21" s="56">
        <f t="shared" ref="BZ21:CA21" si="76">BZ11+BZ12+BZ20</f>
        <v>58419</v>
      </c>
      <c r="CA21" s="57">
        <f t="shared" si="76"/>
        <v>65830</v>
      </c>
      <c r="CB21" s="88">
        <f t="shared" si="29"/>
        <v>1.126859412177545</v>
      </c>
      <c r="CC21" s="56">
        <f t="shared" si="30"/>
        <v>163001</v>
      </c>
      <c r="CD21" s="57">
        <f t="shared" si="31"/>
        <v>177954</v>
      </c>
      <c r="CE21" s="88">
        <f t="shared" si="32"/>
        <v>1.0917356335237207</v>
      </c>
      <c r="CF21" s="56">
        <f t="shared" ref="CF21:CG21" si="77">CF11+CF12+CF20</f>
        <v>22640</v>
      </c>
      <c r="CG21" s="57">
        <f t="shared" si="77"/>
        <v>24151</v>
      </c>
      <c r="CH21" s="88">
        <f t="shared" si="33"/>
        <v>1.0667402826855124</v>
      </c>
      <c r="CI21" s="56">
        <f t="shared" ref="CI21:CJ21" si="78">CI11+CI12+CI20</f>
        <v>47042</v>
      </c>
      <c r="CJ21" s="57">
        <f t="shared" si="78"/>
        <v>44554</v>
      </c>
      <c r="CK21" s="88">
        <f t="shared" si="34"/>
        <v>0.94711109221546708</v>
      </c>
      <c r="CL21" s="56">
        <f t="shared" si="35"/>
        <v>69682</v>
      </c>
      <c r="CM21" s="57">
        <f t="shared" si="36"/>
        <v>68705</v>
      </c>
      <c r="CN21" s="88">
        <f t="shared" si="37"/>
        <v>0.98597916248098505</v>
      </c>
      <c r="CO21" s="56">
        <f t="shared" ref="CO21:CP21" si="79">CO11+CO12+CO20</f>
        <v>78645</v>
      </c>
      <c r="CP21" s="57">
        <f t="shared" si="79"/>
        <v>64206</v>
      </c>
      <c r="CQ21" s="88">
        <f t="shared" si="38"/>
        <v>0.81640282281136756</v>
      </c>
      <c r="CR21" s="56">
        <f t="shared" si="39"/>
        <v>904593</v>
      </c>
      <c r="CS21" s="57">
        <f t="shared" si="40"/>
        <v>1174355</v>
      </c>
      <c r="CT21" s="88">
        <f t="shared" si="41"/>
        <v>1.298213671783885</v>
      </c>
      <c r="CU21" s="56">
        <f t="shared" ref="CU21:CV21" si="80">CU11+CU12+CU20</f>
        <v>24902</v>
      </c>
      <c r="CV21" s="57">
        <f t="shared" si="80"/>
        <v>19028</v>
      </c>
      <c r="CW21" s="88">
        <f t="shared" si="54"/>
        <v>0.76411533210183924</v>
      </c>
      <c r="CX21" s="56">
        <f t="shared" ref="CX21:CY21" si="81">CX11+CX12+CX20</f>
        <v>38543</v>
      </c>
      <c r="CY21" s="57">
        <f t="shared" si="81"/>
        <v>37314</v>
      </c>
      <c r="CZ21" s="88">
        <f t="shared" si="55"/>
        <v>0.96811353553174373</v>
      </c>
      <c r="DA21" s="56">
        <f t="shared" ref="DA21:DB21" si="82">DA11+DA12+DA20</f>
        <v>57278</v>
      </c>
      <c r="DB21" s="57">
        <f t="shared" si="82"/>
        <v>63874</v>
      </c>
      <c r="DC21" s="88">
        <f t="shared" si="42"/>
        <v>1.1151576521526589</v>
      </c>
      <c r="DD21" s="56">
        <f t="shared" ref="DD21:DE21" si="83">DD11+DD12+DD20</f>
        <v>14040</v>
      </c>
      <c r="DE21" s="57">
        <f t="shared" si="83"/>
        <v>13600</v>
      </c>
      <c r="DF21" s="88">
        <f t="shared" si="43"/>
        <v>0.96866096866096862</v>
      </c>
      <c r="DG21" s="56">
        <f t="shared" ref="DG21:DH21" si="84">DG11+DG12+DG20</f>
        <v>68948</v>
      </c>
      <c r="DH21" s="57">
        <f t="shared" si="84"/>
        <v>71444</v>
      </c>
      <c r="DI21" s="88">
        <f t="shared" si="44"/>
        <v>1.0362011951035563</v>
      </c>
      <c r="DJ21" s="56">
        <f t="shared" ref="DJ21:DK21" si="85">DJ11+DJ12+DJ20</f>
        <v>26765</v>
      </c>
      <c r="DK21" s="57">
        <f t="shared" si="85"/>
        <v>0</v>
      </c>
      <c r="DL21" s="88">
        <f t="shared" si="45"/>
        <v>0</v>
      </c>
      <c r="DM21" s="56">
        <f t="shared" si="46"/>
        <v>230476</v>
      </c>
      <c r="DN21" s="57">
        <f t="shared" si="47"/>
        <v>205260</v>
      </c>
      <c r="DO21" s="88">
        <f t="shared" si="48"/>
        <v>0.89059164511706213</v>
      </c>
      <c r="DP21" s="56">
        <f t="shared" si="49"/>
        <v>1135069</v>
      </c>
      <c r="DQ21" s="57">
        <f t="shared" si="50"/>
        <v>1379615</v>
      </c>
      <c r="DR21" s="88">
        <f t="shared" si="51"/>
        <v>1.2154459332428249</v>
      </c>
    </row>
    <row r="22" spans="1:122" s="70" customFormat="1" x14ac:dyDescent="0.25">
      <c r="A22" s="22">
        <v>12</v>
      </c>
      <c r="B22" s="46" t="s">
        <v>19</v>
      </c>
      <c r="C22" s="23"/>
      <c r="D22" s="24"/>
      <c r="E22" s="25"/>
      <c r="F22" s="23"/>
      <c r="G22" s="24"/>
      <c r="H22" s="26"/>
      <c r="I22" s="23"/>
      <c r="J22" s="24"/>
      <c r="K22" s="28"/>
      <c r="L22" s="23">
        <f t="shared" si="2"/>
        <v>0</v>
      </c>
      <c r="M22" s="24">
        <f t="shared" si="3"/>
        <v>0</v>
      </c>
      <c r="N22" s="28"/>
      <c r="O22" s="23"/>
      <c r="P22" s="24"/>
      <c r="Q22" s="28"/>
      <c r="R22" s="23"/>
      <c r="S22" s="24"/>
      <c r="T22" s="28"/>
      <c r="U22" s="23"/>
      <c r="V22" s="24"/>
      <c r="W22" s="28"/>
      <c r="X22" s="23"/>
      <c r="Y22" s="24"/>
      <c r="Z22" s="28"/>
      <c r="AA22" s="23"/>
      <c r="AB22" s="24"/>
      <c r="AC22" s="28"/>
      <c r="AD22" s="23"/>
      <c r="AE22" s="24"/>
      <c r="AF22" s="28"/>
      <c r="AG22" s="23"/>
      <c r="AH22" s="24"/>
      <c r="AI22" s="28"/>
      <c r="AJ22" s="23"/>
      <c r="AK22" s="24"/>
      <c r="AL22" s="28"/>
      <c r="AM22" s="23">
        <f t="shared" si="12"/>
        <v>0</v>
      </c>
      <c r="AN22" s="24">
        <f t="shared" si="13"/>
        <v>0</v>
      </c>
      <c r="AO22" s="28"/>
      <c r="AP22" s="23"/>
      <c r="AQ22" s="24"/>
      <c r="AR22" s="28"/>
      <c r="AS22" s="23"/>
      <c r="AT22" s="24"/>
      <c r="AU22" s="28"/>
      <c r="AV22" s="23"/>
      <c r="AW22" s="24"/>
      <c r="AX22" s="28"/>
      <c r="AY22" s="23"/>
      <c r="AZ22" s="24"/>
      <c r="BA22" s="27"/>
      <c r="BB22" s="23"/>
      <c r="BC22" s="24"/>
      <c r="BD22" s="27"/>
      <c r="BE22" s="23"/>
      <c r="BF22" s="24"/>
      <c r="BG22" s="27"/>
      <c r="BH22" s="23">
        <f t="shared" si="20"/>
        <v>0</v>
      </c>
      <c r="BI22" s="24">
        <f t="shared" si="21"/>
        <v>0</v>
      </c>
      <c r="BJ22" s="27"/>
      <c r="BK22" s="23">
        <f t="shared" si="23"/>
        <v>0</v>
      </c>
      <c r="BL22" s="24">
        <f t="shared" si="24"/>
        <v>0</v>
      </c>
      <c r="BM22" s="27"/>
      <c r="BN22" s="23"/>
      <c r="BO22" s="24"/>
      <c r="BP22" s="27"/>
      <c r="BQ22" s="23"/>
      <c r="BR22" s="24"/>
      <c r="BS22" s="27"/>
      <c r="BT22" s="23"/>
      <c r="BU22" s="24"/>
      <c r="BV22" s="27"/>
      <c r="BW22" s="23"/>
      <c r="BX22" s="24"/>
      <c r="BY22" s="27"/>
      <c r="BZ22" s="23"/>
      <c r="CA22" s="24"/>
      <c r="CB22" s="27"/>
      <c r="CC22" s="23">
        <f t="shared" si="30"/>
        <v>0</v>
      </c>
      <c r="CD22" s="24">
        <f t="shared" si="31"/>
        <v>0</v>
      </c>
      <c r="CE22" s="27"/>
      <c r="CF22" s="23"/>
      <c r="CG22" s="24"/>
      <c r="CH22" s="27"/>
      <c r="CI22" s="23"/>
      <c r="CJ22" s="24"/>
      <c r="CK22" s="27"/>
      <c r="CL22" s="23">
        <f t="shared" si="35"/>
        <v>0</v>
      </c>
      <c r="CM22" s="24">
        <f t="shared" si="36"/>
        <v>0</v>
      </c>
      <c r="CN22" s="27"/>
      <c r="CO22" s="23"/>
      <c r="CP22" s="24"/>
      <c r="CQ22" s="27"/>
      <c r="CR22" s="23">
        <f t="shared" si="39"/>
        <v>0</v>
      </c>
      <c r="CS22" s="24">
        <f t="shared" si="40"/>
        <v>0</v>
      </c>
      <c r="CT22" s="27"/>
      <c r="CU22" s="23"/>
      <c r="CV22" s="24"/>
      <c r="CW22" s="27"/>
      <c r="CX22" s="23"/>
      <c r="CY22" s="24"/>
      <c r="CZ22" s="27"/>
      <c r="DA22" s="23"/>
      <c r="DB22" s="24"/>
      <c r="DC22" s="27"/>
      <c r="DD22" s="23"/>
      <c r="DE22" s="24"/>
      <c r="DF22" s="27"/>
      <c r="DG22" s="23"/>
      <c r="DH22" s="24"/>
      <c r="DI22" s="27"/>
      <c r="DJ22" s="23"/>
      <c r="DK22" s="24"/>
      <c r="DL22" s="27"/>
      <c r="DM22" s="23">
        <f t="shared" si="46"/>
        <v>0</v>
      </c>
      <c r="DN22" s="24">
        <f t="shared" si="47"/>
        <v>0</v>
      </c>
      <c r="DO22" s="27"/>
      <c r="DP22" s="23">
        <f t="shared" si="49"/>
        <v>0</v>
      </c>
      <c r="DQ22" s="24">
        <f t="shared" si="50"/>
        <v>0</v>
      </c>
      <c r="DR22" s="27"/>
    </row>
    <row r="23" spans="1:122" s="69" customFormat="1" x14ac:dyDescent="0.25">
      <c r="A23" s="2">
        <v>13</v>
      </c>
      <c r="B23" s="1" t="s">
        <v>20</v>
      </c>
      <c r="C23" s="16"/>
      <c r="D23" s="17"/>
      <c r="E23" s="18"/>
      <c r="F23" s="16"/>
      <c r="G23" s="17"/>
      <c r="H23" s="19"/>
      <c r="I23" s="16"/>
      <c r="J23" s="17"/>
      <c r="K23" s="21"/>
      <c r="L23" s="16">
        <f t="shared" si="2"/>
        <v>0</v>
      </c>
      <c r="M23" s="17">
        <f t="shared" si="3"/>
        <v>0</v>
      </c>
      <c r="N23" s="21"/>
      <c r="O23" s="16"/>
      <c r="P23" s="17"/>
      <c r="Q23" s="21"/>
      <c r="R23" s="16"/>
      <c r="S23" s="17"/>
      <c r="T23" s="21"/>
      <c r="U23" s="16"/>
      <c r="V23" s="17"/>
      <c r="W23" s="21"/>
      <c r="X23" s="16"/>
      <c r="Y23" s="17"/>
      <c r="Z23" s="21"/>
      <c r="AA23" s="16"/>
      <c r="AB23" s="17"/>
      <c r="AC23" s="21"/>
      <c r="AD23" s="16"/>
      <c r="AE23" s="17"/>
      <c r="AF23" s="21"/>
      <c r="AG23" s="16"/>
      <c r="AH23" s="17"/>
      <c r="AI23" s="21"/>
      <c r="AJ23" s="16"/>
      <c r="AK23" s="17"/>
      <c r="AL23" s="21"/>
      <c r="AM23" s="16">
        <f t="shared" si="12"/>
        <v>0</v>
      </c>
      <c r="AN23" s="17">
        <f t="shared" si="13"/>
        <v>0</v>
      </c>
      <c r="AO23" s="21"/>
      <c r="AP23" s="16"/>
      <c r="AQ23" s="17"/>
      <c r="AR23" s="21"/>
      <c r="AS23" s="16"/>
      <c r="AT23" s="17"/>
      <c r="AU23" s="21"/>
      <c r="AV23" s="16"/>
      <c r="AW23" s="17"/>
      <c r="AX23" s="21"/>
      <c r="AY23" s="16"/>
      <c r="AZ23" s="17"/>
      <c r="BA23" s="20"/>
      <c r="BB23" s="16"/>
      <c r="BC23" s="17"/>
      <c r="BD23" s="20"/>
      <c r="BE23" s="16"/>
      <c r="BF23" s="17"/>
      <c r="BG23" s="20"/>
      <c r="BH23" s="16">
        <f t="shared" si="20"/>
        <v>0</v>
      </c>
      <c r="BI23" s="17">
        <f t="shared" si="21"/>
        <v>0</v>
      </c>
      <c r="BJ23" s="20"/>
      <c r="BK23" s="16">
        <f t="shared" si="23"/>
        <v>0</v>
      </c>
      <c r="BL23" s="17">
        <f t="shared" si="24"/>
        <v>0</v>
      </c>
      <c r="BM23" s="20"/>
      <c r="BN23" s="16"/>
      <c r="BO23" s="17"/>
      <c r="BP23" s="20"/>
      <c r="BQ23" s="16"/>
      <c r="BR23" s="17"/>
      <c r="BS23" s="20"/>
      <c r="BT23" s="16"/>
      <c r="BU23" s="17"/>
      <c r="BV23" s="20"/>
      <c r="BW23" s="16"/>
      <c r="BX23" s="17"/>
      <c r="BY23" s="20"/>
      <c r="BZ23" s="16"/>
      <c r="CA23" s="17"/>
      <c r="CB23" s="20"/>
      <c r="CC23" s="16">
        <f t="shared" si="30"/>
        <v>0</v>
      </c>
      <c r="CD23" s="17">
        <f t="shared" si="31"/>
        <v>0</v>
      </c>
      <c r="CE23" s="20"/>
      <c r="CF23" s="16"/>
      <c r="CG23" s="17"/>
      <c r="CH23" s="20"/>
      <c r="CI23" s="16"/>
      <c r="CJ23" s="17"/>
      <c r="CK23" s="20"/>
      <c r="CL23" s="16">
        <f t="shared" si="35"/>
        <v>0</v>
      </c>
      <c r="CM23" s="17">
        <f t="shared" si="36"/>
        <v>0</v>
      </c>
      <c r="CN23" s="20"/>
      <c r="CO23" s="16"/>
      <c r="CP23" s="17"/>
      <c r="CQ23" s="20"/>
      <c r="CR23" s="16">
        <f t="shared" si="39"/>
        <v>0</v>
      </c>
      <c r="CS23" s="17">
        <f t="shared" si="40"/>
        <v>0</v>
      </c>
      <c r="CT23" s="20"/>
      <c r="CU23" s="16"/>
      <c r="CV23" s="17"/>
      <c r="CW23" s="20"/>
      <c r="CX23" s="16"/>
      <c r="CY23" s="17"/>
      <c r="CZ23" s="20"/>
      <c r="DA23" s="16"/>
      <c r="DB23" s="17"/>
      <c r="DC23" s="20"/>
      <c r="DD23" s="16"/>
      <c r="DE23" s="17"/>
      <c r="DF23" s="20"/>
      <c r="DG23" s="16"/>
      <c r="DH23" s="17"/>
      <c r="DI23" s="20"/>
      <c r="DJ23" s="16"/>
      <c r="DK23" s="17"/>
      <c r="DL23" s="20"/>
      <c r="DM23" s="16">
        <f t="shared" si="46"/>
        <v>0</v>
      </c>
      <c r="DN23" s="17">
        <f t="shared" si="47"/>
        <v>0</v>
      </c>
      <c r="DO23" s="20"/>
      <c r="DP23" s="16">
        <f t="shared" si="49"/>
        <v>0</v>
      </c>
      <c r="DQ23" s="17">
        <f t="shared" si="50"/>
        <v>0</v>
      </c>
      <c r="DR23" s="20"/>
    </row>
    <row r="24" spans="1:122" s="72" customFormat="1" ht="16.5" thickBot="1" x14ac:dyDescent="0.3">
      <c r="A24" s="7">
        <v>14</v>
      </c>
      <c r="B24" s="41" t="s">
        <v>21</v>
      </c>
      <c r="C24" s="36"/>
      <c r="D24" s="37"/>
      <c r="E24" s="43"/>
      <c r="F24" s="36"/>
      <c r="G24" s="37"/>
      <c r="H24" s="44"/>
      <c r="I24" s="36"/>
      <c r="J24" s="37"/>
      <c r="K24" s="45"/>
      <c r="L24" s="36">
        <f t="shared" si="2"/>
        <v>0</v>
      </c>
      <c r="M24" s="37">
        <f t="shared" si="3"/>
        <v>0</v>
      </c>
      <c r="N24" s="45"/>
      <c r="O24" s="36"/>
      <c r="P24" s="37"/>
      <c r="Q24" s="45"/>
      <c r="R24" s="36"/>
      <c r="S24" s="37"/>
      <c r="T24" s="45"/>
      <c r="U24" s="36"/>
      <c r="V24" s="37"/>
      <c r="W24" s="45"/>
      <c r="X24" s="36"/>
      <c r="Y24" s="37"/>
      <c r="Z24" s="45"/>
      <c r="AA24" s="36"/>
      <c r="AB24" s="37"/>
      <c r="AC24" s="45"/>
      <c r="AD24" s="36"/>
      <c r="AE24" s="37"/>
      <c r="AF24" s="45"/>
      <c r="AG24" s="36"/>
      <c r="AH24" s="37"/>
      <c r="AI24" s="45"/>
      <c r="AJ24" s="36"/>
      <c r="AK24" s="37"/>
      <c r="AL24" s="45"/>
      <c r="AM24" s="36">
        <f t="shared" si="12"/>
        <v>0</v>
      </c>
      <c r="AN24" s="37">
        <f t="shared" si="13"/>
        <v>0</v>
      </c>
      <c r="AO24" s="45"/>
      <c r="AP24" s="36"/>
      <c r="AQ24" s="37"/>
      <c r="AR24" s="45"/>
      <c r="AS24" s="36"/>
      <c r="AT24" s="37"/>
      <c r="AU24" s="45"/>
      <c r="AV24" s="36"/>
      <c r="AW24" s="37"/>
      <c r="AX24" s="45"/>
      <c r="AY24" s="36"/>
      <c r="AZ24" s="37"/>
      <c r="BA24" s="38"/>
      <c r="BB24" s="36"/>
      <c r="BC24" s="37"/>
      <c r="BD24" s="38"/>
      <c r="BE24" s="36"/>
      <c r="BF24" s="37"/>
      <c r="BG24" s="38"/>
      <c r="BH24" s="36">
        <f t="shared" si="20"/>
        <v>0</v>
      </c>
      <c r="BI24" s="37">
        <f t="shared" si="21"/>
        <v>0</v>
      </c>
      <c r="BJ24" s="38"/>
      <c r="BK24" s="36">
        <f t="shared" si="23"/>
        <v>0</v>
      </c>
      <c r="BL24" s="37">
        <f t="shared" si="24"/>
        <v>0</v>
      </c>
      <c r="BM24" s="38"/>
      <c r="BN24" s="36"/>
      <c r="BO24" s="37"/>
      <c r="BP24" s="38"/>
      <c r="BQ24" s="36"/>
      <c r="BR24" s="37"/>
      <c r="BS24" s="38"/>
      <c r="BT24" s="36"/>
      <c r="BU24" s="37"/>
      <c r="BV24" s="38"/>
      <c r="BW24" s="36"/>
      <c r="BX24" s="37"/>
      <c r="BY24" s="38"/>
      <c r="BZ24" s="36"/>
      <c r="CA24" s="37"/>
      <c r="CB24" s="38"/>
      <c r="CC24" s="36">
        <f t="shared" si="30"/>
        <v>0</v>
      </c>
      <c r="CD24" s="37">
        <f t="shared" si="31"/>
        <v>0</v>
      </c>
      <c r="CE24" s="38"/>
      <c r="CF24" s="36"/>
      <c r="CG24" s="37"/>
      <c r="CH24" s="38"/>
      <c r="CI24" s="36"/>
      <c r="CJ24" s="37"/>
      <c r="CK24" s="38"/>
      <c r="CL24" s="36">
        <f t="shared" si="35"/>
        <v>0</v>
      </c>
      <c r="CM24" s="37">
        <f t="shared" si="36"/>
        <v>0</v>
      </c>
      <c r="CN24" s="38"/>
      <c r="CO24" s="36"/>
      <c r="CP24" s="37"/>
      <c r="CQ24" s="38"/>
      <c r="CR24" s="36">
        <f t="shared" si="39"/>
        <v>0</v>
      </c>
      <c r="CS24" s="37">
        <f t="shared" si="40"/>
        <v>0</v>
      </c>
      <c r="CT24" s="38"/>
      <c r="CU24" s="36"/>
      <c r="CV24" s="37"/>
      <c r="CW24" s="38"/>
      <c r="CX24" s="36"/>
      <c r="CY24" s="37"/>
      <c r="CZ24" s="38"/>
      <c r="DA24" s="36"/>
      <c r="DB24" s="37"/>
      <c r="DC24" s="38"/>
      <c r="DD24" s="36"/>
      <c r="DE24" s="37"/>
      <c r="DF24" s="38"/>
      <c r="DG24" s="36"/>
      <c r="DH24" s="37"/>
      <c r="DI24" s="38"/>
      <c r="DJ24" s="36"/>
      <c r="DK24" s="37"/>
      <c r="DL24" s="38"/>
      <c r="DM24" s="36">
        <f t="shared" si="46"/>
        <v>0</v>
      </c>
      <c r="DN24" s="37">
        <f t="shared" si="47"/>
        <v>0</v>
      </c>
      <c r="DO24" s="38"/>
      <c r="DP24" s="36">
        <f t="shared" si="49"/>
        <v>0</v>
      </c>
      <c r="DQ24" s="37">
        <f t="shared" si="50"/>
        <v>0</v>
      </c>
      <c r="DR24" s="38"/>
    </row>
    <row r="25" spans="1:122" s="90" customFormat="1" ht="16.5" thickBot="1" x14ac:dyDescent="0.3">
      <c r="A25" s="84">
        <v>15</v>
      </c>
      <c r="B25" s="85" t="s">
        <v>22</v>
      </c>
      <c r="C25" s="56">
        <f>C22+C23+C24</f>
        <v>0</v>
      </c>
      <c r="D25" s="57">
        <f>D22+D23+D24</f>
        <v>0</v>
      </c>
      <c r="E25" s="86">
        <v>0</v>
      </c>
      <c r="F25" s="56">
        <f>F22+F23+F24</f>
        <v>0</v>
      </c>
      <c r="G25" s="57">
        <f>G22+G23+G24</f>
        <v>0</v>
      </c>
      <c r="H25" s="87">
        <v>0</v>
      </c>
      <c r="I25" s="56">
        <f>I22+I23+I24</f>
        <v>0</v>
      </c>
      <c r="J25" s="57">
        <f>J22+J23+J24</f>
        <v>0</v>
      </c>
      <c r="K25" s="89">
        <v>0</v>
      </c>
      <c r="L25" s="56">
        <f t="shared" si="2"/>
        <v>0</v>
      </c>
      <c r="M25" s="57">
        <f t="shared" si="3"/>
        <v>0</v>
      </c>
      <c r="N25" s="89">
        <v>0</v>
      </c>
      <c r="O25" s="56">
        <f>O22+O23+O24</f>
        <v>0</v>
      </c>
      <c r="P25" s="57">
        <f>P22+P23+P24</f>
        <v>0</v>
      </c>
      <c r="Q25" s="89">
        <v>0</v>
      </c>
      <c r="R25" s="56">
        <f>R22+R23+R24</f>
        <v>0</v>
      </c>
      <c r="S25" s="57">
        <f>S22+S23+S24</f>
        <v>0</v>
      </c>
      <c r="T25" s="89">
        <v>0</v>
      </c>
      <c r="U25" s="56">
        <f>U22+U23+U24</f>
        <v>0</v>
      </c>
      <c r="V25" s="57">
        <f>V22+V23+V24</f>
        <v>0</v>
      </c>
      <c r="W25" s="89">
        <v>0</v>
      </c>
      <c r="X25" s="56">
        <f>X22+X23+X24</f>
        <v>0</v>
      </c>
      <c r="Y25" s="57">
        <f>Y22+Y23+Y24</f>
        <v>0</v>
      </c>
      <c r="Z25" s="89">
        <v>0</v>
      </c>
      <c r="AA25" s="56">
        <f>AA22+AA23+AA24</f>
        <v>0</v>
      </c>
      <c r="AB25" s="57">
        <f>AB22+AB23+AB24</f>
        <v>0</v>
      </c>
      <c r="AC25" s="89">
        <v>0</v>
      </c>
      <c r="AD25" s="56">
        <f>AD22+AD23+AD24</f>
        <v>0</v>
      </c>
      <c r="AE25" s="57">
        <f>AE22+AE23+AE24</f>
        <v>0</v>
      </c>
      <c r="AF25" s="89">
        <v>0</v>
      </c>
      <c r="AG25" s="56">
        <f>AG22+AG23+AG24</f>
        <v>0</v>
      </c>
      <c r="AH25" s="57">
        <f>AH22+AH23+AH24</f>
        <v>0</v>
      </c>
      <c r="AI25" s="89">
        <v>0</v>
      </c>
      <c r="AJ25" s="56">
        <f>AJ22+AJ23+AJ24</f>
        <v>0</v>
      </c>
      <c r="AK25" s="57">
        <f>AK22+AK23+AK24</f>
        <v>0</v>
      </c>
      <c r="AL25" s="89">
        <v>0</v>
      </c>
      <c r="AM25" s="56">
        <f t="shared" si="12"/>
        <v>0</v>
      </c>
      <c r="AN25" s="57">
        <f t="shared" si="13"/>
        <v>0</v>
      </c>
      <c r="AO25" s="89">
        <v>0</v>
      </c>
      <c r="AP25" s="56">
        <f>AP22+AP23+AP24</f>
        <v>0</v>
      </c>
      <c r="AQ25" s="57">
        <f>AQ22+AQ23+AQ24</f>
        <v>0</v>
      </c>
      <c r="AR25" s="89">
        <v>0</v>
      </c>
      <c r="AS25" s="56">
        <f>AS22+AS23+AS24</f>
        <v>0</v>
      </c>
      <c r="AT25" s="57">
        <f>AT22+AT23+AT24</f>
        <v>0</v>
      </c>
      <c r="AU25" s="89">
        <v>0</v>
      </c>
      <c r="AV25" s="56">
        <f>AV22+AV23+AV24</f>
        <v>0</v>
      </c>
      <c r="AW25" s="57">
        <f>AW22+AW23+AW24</f>
        <v>0</v>
      </c>
      <c r="AX25" s="89">
        <v>0</v>
      </c>
      <c r="AY25" s="56">
        <f>AY22+AY23+AY24</f>
        <v>0</v>
      </c>
      <c r="AZ25" s="57">
        <f>AZ22+AZ23+AZ24</f>
        <v>0</v>
      </c>
      <c r="BA25" s="88">
        <v>0</v>
      </c>
      <c r="BB25" s="56">
        <f>BB22+BB23+BB24</f>
        <v>0</v>
      </c>
      <c r="BC25" s="57">
        <f>BC22+BC23+BC24</f>
        <v>0</v>
      </c>
      <c r="BD25" s="88">
        <v>0</v>
      </c>
      <c r="BE25" s="56">
        <f>BE22+BE23+BE24</f>
        <v>0</v>
      </c>
      <c r="BF25" s="57">
        <f>BF22+BF23+BF24</f>
        <v>0</v>
      </c>
      <c r="BG25" s="88">
        <v>0</v>
      </c>
      <c r="BH25" s="56">
        <f t="shared" si="20"/>
        <v>0</v>
      </c>
      <c r="BI25" s="57">
        <f t="shared" si="21"/>
        <v>0</v>
      </c>
      <c r="BJ25" s="88">
        <v>0</v>
      </c>
      <c r="BK25" s="56">
        <f t="shared" si="23"/>
        <v>0</v>
      </c>
      <c r="BL25" s="57">
        <f t="shared" si="24"/>
        <v>0</v>
      </c>
      <c r="BM25" s="88">
        <v>0</v>
      </c>
      <c r="BN25" s="56">
        <f>BN22+BN23+BN24</f>
        <v>0</v>
      </c>
      <c r="BO25" s="57">
        <f>BO22+BO23+BO24</f>
        <v>0</v>
      </c>
      <c r="BP25" s="88">
        <v>0</v>
      </c>
      <c r="BQ25" s="56">
        <f>BQ22+BQ23+BQ24</f>
        <v>0</v>
      </c>
      <c r="BR25" s="57">
        <f>BR22+BR23+BR24</f>
        <v>0</v>
      </c>
      <c r="BS25" s="88">
        <v>0</v>
      </c>
      <c r="BT25" s="56">
        <f>BT22+BT23+BT24</f>
        <v>0</v>
      </c>
      <c r="BU25" s="57">
        <f>BU22+BU23+BU24</f>
        <v>0</v>
      </c>
      <c r="BV25" s="88">
        <v>0</v>
      </c>
      <c r="BW25" s="56">
        <f>BW22+BW23+BW24</f>
        <v>0</v>
      </c>
      <c r="BX25" s="57">
        <f>BX22+BX23+BX24</f>
        <v>0</v>
      </c>
      <c r="BY25" s="88">
        <v>0</v>
      </c>
      <c r="BZ25" s="56">
        <f>BZ22+BZ23+BZ24</f>
        <v>0</v>
      </c>
      <c r="CA25" s="57">
        <f>CA22+CA23+CA24</f>
        <v>0</v>
      </c>
      <c r="CB25" s="88">
        <v>0</v>
      </c>
      <c r="CC25" s="56">
        <f t="shared" si="30"/>
        <v>0</v>
      </c>
      <c r="CD25" s="57">
        <f t="shared" si="31"/>
        <v>0</v>
      </c>
      <c r="CE25" s="88">
        <v>0</v>
      </c>
      <c r="CF25" s="56">
        <f>CF22+CF23+CF24</f>
        <v>0</v>
      </c>
      <c r="CG25" s="57">
        <f>CG22+CG23+CG24</f>
        <v>0</v>
      </c>
      <c r="CH25" s="88">
        <v>0</v>
      </c>
      <c r="CI25" s="56">
        <f>CI22+CI23+CI24</f>
        <v>0</v>
      </c>
      <c r="CJ25" s="57">
        <f>CJ22+CJ23+CJ24</f>
        <v>0</v>
      </c>
      <c r="CK25" s="88">
        <v>0</v>
      </c>
      <c r="CL25" s="56">
        <f t="shared" si="35"/>
        <v>0</v>
      </c>
      <c r="CM25" s="57">
        <f t="shared" si="36"/>
        <v>0</v>
      </c>
      <c r="CN25" s="88">
        <v>0</v>
      </c>
      <c r="CO25" s="56">
        <f>CO22+CO23+CO24</f>
        <v>0</v>
      </c>
      <c r="CP25" s="57">
        <f>CP22+CP23+CP24</f>
        <v>0</v>
      </c>
      <c r="CQ25" s="88">
        <v>0</v>
      </c>
      <c r="CR25" s="56">
        <f t="shared" si="39"/>
        <v>0</v>
      </c>
      <c r="CS25" s="57">
        <f t="shared" si="40"/>
        <v>0</v>
      </c>
      <c r="CT25" s="88">
        <v>0</v>
      </c>
      <c r="CU25" s="56">
        <f>CU22+CU23+CU24</f>
        <v>0</v>
      </c>
      <c r="CV25" s="57">
        <f>CV22+CV23+CV24</f>
        <v>0</v>
      </c>
      <c r="CW25" s="88">
        <v>0</v>
      </c>
      <c r="CX25" s="56">
        <f>CX22+CX23+CX24</f>
        <v>0</v>
      </c>
      <c r="CY25" s="57">
        <f>CY22+CY23+CY24</f>
        <v>0</v>
      </c>
      <c r="CZ25" s="88">
        <v>0</v>
      </c>
      <c r="DA25" s="56">
        <f>DA22+DA23+DA24</f>
        <v>0</v>
      </c>
      <c r="DB25" s="57">
        <f>DB22+DB23+DB24</f>
        <v>0</v>
      </c>
      <c r="DC25" s="88">
        <v>0</v>
      </c>
      <c r="DD25" s="56">
        <f>DD22+DD23+DD24</f>
        <v>0</v>
      </c>
      <c r="DE25" s="57">
        <f>DE22+DE23+DE24</f>
        <v>0</v>
      </c>
      <c r="DF25" s="88">
        <v>0</v>
      </c>
      <c r="DG25" s="56">
        <f>DG22+DG23+DG24</f>
        <v>0</v>
      </c>
      <c r="DH25" s="57">
        <f>DH22+DH23+DH24</f>
        <v>0</v>
      </c>
      <c r="DI25" s="88">
        <v>0</v>
      </c>
      <c r="DJ25" s="56">
        <f>DJ22+DJ23+DJ24</f>
        <v>0</v>
      </c>
      <c r="DK25" s="57">
        <f>DK22+DK23+DK24</f>
        <v>0</v>
      </c>
      <c r="DL25" s="88">
        <v>0</v>
      </c>
      <c r="DM25" s="56">
        <f t="shared" si="46"/>
        <v>0</v>
      </c>
      <c r="DN25" s="57">
        <f t="shared" si="47"/>
        <v>0</v>
      </c>
      <c r="DO25" s="88">
        <v>0</v>
      </c>
      <c r="DP25" s="56">
        <f t="shared" si="49"/>
        <v>0</v>
      </c>
      <c r="DQ25" s="57">
        <f t="shared" si="50"/>
        <v>0</v>
      </c>
      <c r="DR25" s="88">
        <v>0</v>
      </c>
    </row>
    <row r="26" spans="1:122" s="71" customFormat="1" ht="16.5" thickBot="1" x14ac:dyDescent="0.3">
      <c r="A26" s="6">
        <v>16</v>
      </c>
      <c r="B26" s="29" t="s">
        <v>23</v>
      </c>
      <c r="C26" s="30"/>
      <c r="D26" s="32"/>
      <c r="E26" s="31"/>
      <c r="F26" s="30"/>
      <c r="G26" s="32"/>
      <c r="H26" s="33"/>
      <c r="I26" s="30"/>
      <c r="J26" s="32"/>
      <c r="K26" s="35"/>
      <c r="L26" s="30">
        <f t="shared" si="2"/>
        <v>0</v>
      </c>
      <c r="M26" s="32">
        <f t="shared" si="3"/>
        <v>0</v>
      </c>
      <c r="N26" s="35"/>
      <c r="O26" s="30"/>
      <c r="P26" s="32"/>
      <c r="Q26" s="35"/>
      <c r="R26" s="30"/>
      <c r="S26" s="32"/>
      <c r="T26" s="35"/>
      <c r="U26" s="30"/>
      <c r="V26" s="32"/>
      <c r="W26" s="35"/>
      <c r="X26" s="30"/>
      <c r="Y26" s="32"/>
      <c r="Z26" s="35"/>
      <c r="AA26" s="30"/>
      <c r="AB26" s="32"/>
      <c r="AC26" s="35"/>
      <c r="AD26" s="30"/>
      <c r="AE26" s="32"/>
      <c r="AF26" s="35"/>
      <c r="AG26" s="30"/>
      <c r="AH26" s="32"/>
      <c r="AI26" s="35"/>
      <c r="AJ26" s="30"/>
      <c r="AK26" s="32"/>
      <c r="AL26" s="35"/>
      <c r="AM26" s="30">
        <f t="shared" si="12"/>
        <v>0</v>
      </c>
      <c r="AN26" s="32">
        <f t="shared" si="13"/>
        <v>0</v>
      </c>
      <c r="AO26" s="35"/>
      <c r="AP26" s="30"/>
      <c r="AQ26" s="32"/>
      <c r="AR26" s="35"/>
      <c r="AS26" s="30"/>
      <c r="AT26" s="32"/>
      <c r="AU26" s="35"/>
      <c r="AV26" s="30"/>
      <c r="AW26" s="32"/>
      <c r="AX26" s="35"/>
      <c r="AY26" s="30"/>
      <c r="AZ26" s="32"/>
      <c r="BA26" s="34"/>
      <c r="BB26" s="30"/>
      <c r="BC26" s="32"/>
      <c r="BD26" s="34"/>
      <c r="BE26" s="30"/>
      <c r="BF26" s="32"/>
      <c r="BG26" s="34"/>
      <c r="BH26" s="30">
        <f t="shared" si="20"/>
        <v>0</v>
      </c>
      <c r="BI26" s="32">
        <f t="shared" si="21"/>
        <v>0</v>
      </c>
      <c r="BJ26" s="34"/>
      <c r="BK26" s="30">
        <f t="shared" si="23"/>
        <v>0</v>
      </c>
      <c r="BL26" s="32">
        <f t="shared" si="24"/>
        <v>0</v>
      </c>
      <c r="BM26" s="34"/>
      <c r="BN26" s="30"/>
      <c r="BO26" s="32"/>
      <c r="BP26" s="34"/>
      <c r="BQ26" s="30"/>
      <c r="BR26" s="32"/>
      <c r="BS26" s="34"/>
      <c r="BT26" s="30"/>
      <c r="BU26" s="32"/>
      <c r="BV26" s="34"/>
      <c r="BW26" s="30"/>
      <c r="BX26" s="32"/>
      <c r="BY26" s="34"/>
      <c r="BZ26" s="30"/>
      <c r="CA26" s="32"/>
      <c r="CB26" s="34"/>
      <c r="CC26" s="30">
        <f t="shared" si="30"/>
        <v>0</v>
      </c>
      <c r="CD26" s="32">
        <f t="shared" si="31"/>
        <v>0</v>
      </c>
      <c r="CE26" s="34"/>
      <c r="CF26" s="30"/>
      <c r="CG26" s="32"/>
      <c r="CH26" s="34"/>
      <c r="CI26" s="30"/>
      <c r="CJ26" s="32"/>
      <c r="CK26" s="34"/>
      <c r="CL26" s="30">
        <f t="shared" si="35"/>
        <v>0</v>
      </c>
      <c r="CM26" s="32">
        <f t="shared" si="36"/>
        <v>0</v>
      </c>
      <c r="CN26" s="34"/>
      <c r="CO26" s="30"/>
      <c r="CP26" s="32"/>
      <c r="CQ26" s="34"/>
      <c r="CR26" s="30">
        <f t="shared" si="39"/>
        <v>0</v>
      </c>
      <c r="CS26" s="32">
        <f t="shared" si="40"/>
        <v>0</v>
      </c>
      <c r="CT26" s="34"/>
      <c r="CU26" s="30"/>
      <c r="CV26" s="32"/>
      <c r="CW26" s="34"/>
      <c r="CX26" s="30"/>
      <c r="CY26" s="32"/>
      <c r="CZ26" s="34"/>
      <c r="DA26" s="30"/>
      <c r="DB26" s="32"/>
      <c r="DC26" s="34"/>
      <c r="DD26" s="30"/>
      <c r="DE26" s="32"/>
      <c r="DF26" s="34"/>
      <c r="DG26" s="30"/>
      <c r="DH26" s="32"/>
      <c r="DI26" s="34"/>
      <c r="DJ26" s="30"/>
      <c r="DK26" s="32"/>
      <c r="DL26" s="34"/>
      <c r="DM26" s="30">
        <f t="shared" si="46"/>
        <v>0</v>
      </c>
      <c r="DN26" s="32">
        <f t="shared" si="47"/>
        <v>0</v>
      </c>
      <c r="DO26" s="34"/>
      <c r="DP26" s="30">
        <f t="shared" si="49"/>
        <v>0</v>
      </c>
      <c r="DQ26" s="32">
        <f t="shared" si="50"/>
        <v>0</v>
      </c>
      <c r="DR26" s="34"/>
    </row>
    <row r="27" spans="1:122" s="90" customFormat="1" ht="16.5" thickBot="1" x14ac:dyDescent="0.3">
      <c r="A27" s="84">
        <v>17</v>
      </c>
      <c r="B27" s="85" t="s">
        <v>24</v>
      </c>
      <c r="C27" s="56">
        <f>C21+C25+C26</f>
        <v>32282</v>
      </c>
      <c r="D27" s="57">
        <f>D21+D25+D26</f>
        <v>29052</v>
      </c>
      <c r="E27" s="86">
        <f t="shared" si="0"/>
        <v>0.8999442413729013</v>
      </c>
      <c r="F27" s="56">
        <f>F21+F25+F26</f>
        <v>43249</v>
      </c>
      <c r="G27" s="57">
        <f>G21+G25+G26</f>
        <v>40835</v>
      </c>
      <c r="H27" s="87">
        <f t="shared" si="1"/>
        <v>0.9441836805475271</v>
      </c>
      <c r="I27" s="56">
        <f>I21+I25+I26</f>
        <v>0</v>
      </c>
      <c r="J27" s="57">
        <f>J21+J25+J26</f>
        <v>10439</v>
      </c>
      <c r="K27" s="89">
        <v>0</v>
      </c>
      <c r="L27" s="56">
        <f t="shared" si="2"/>
        <v>75531</v>
      </c>
      <c r="M27" s="57">
        <f t="shared" si="3"/>
        <v>80326</v>
      </c>
      <c r="N27" s="89">
        <f>M27/L27</f>
        <v>1.0634838675510718</v>
      </c>
      <c r="O27" s="56">
        <f>O21+O25+O26</f>
        <v>45947</v>
      </c>
      <c r="P27" s="57">
        <f>P21+P25+P26</f>
        <v>43489</v>
      </c>
      <c r="Q27" s="89">
        <f t="shared" si="5"/>
        <v>0.94650358021198333</v>
      </c>
      <c r="R27" s="56">
        <f>R21+R25+R26</f>
        <v>19535</v>
      </c>
      <c r="S27" s="57">
        <f>S21+S25+S26</f>
        <v>18017</v>
      </c>
      <c r="T27" s="89">
        <f t="shared" si="6"/>
        <v>0.92229331968262096</v>
      </c>
      <c r="U27" s="56">
        <f>U21+U25+U26</f>
        <v>29211</v>
      </c>
      <c r="V27" s="57">
        <f>V21+V25+V26</f>
        <v>22601</v>
      </c>
      <c r="W27" s="89">
        <f t="shared" si="7"/>
        <v>0.77371538119201666</v>
      </c>
      <c r="X27" s="56">
        <f>X21+X25+X26</f>
        <v>7678</v>
      </c>
      <c r="Y27" s="57">
        <f>Y21+Y25+Y26</f>
        <v>10340</v>
      </c>
      <c r="Z27" s="89">
        <f t="shared" si="8"/>
        <v>1.3467048710601719</v>
      </c>
      <c r="AA27" s="56">
        <f>AA21+AA25+AA26</f>
        <v>21970</v>
      </c>
      <c r="AB27" s="57">
        <f>AB21+AB25+AB26</f>
        <v>21591</v>
      </c>
      <c r="AC27" s="89">
        <f t="shared" si="9"/>
        <v>0.98274920345926264</v>
      </c>
      <c r="AD27" s="56">
        <f>AD21+AD25+AD26</f>
        <v>56210</v>
      </c>
      <c r="AE27" s="57">
        <f>AE21+AE25+AE26</f>
        <v>52160</v>
      </c>
      <c r="AF27" s="89">
        <f t="shared" si="10"/>
        <v>0.92794876356520195</v>
      </c>
      <c r="AG27" s="56">
        <f>AG21+AG25+AG26</f>
        <v>37529</v>
      </c>
      <c r="AH27" s="57">
        <f>AH21+AH25+AH26</f>
        <v>38063</v>
      </c>
      <c r="AI27" s="89">
        <f t="shared" si="11"/>
        <v>1.0142289962429054</v>
      </c>
      <c r="AJ27" s="56">
        <f>AJ21+AJ25+AJ26</f>
        <v>4442</v>
      </c>
      <c r="AK27" s="57">
        <f>AK21+AK25+AK26</f>
        <v>4250</v>
      </c>
      <c r="AL27" s="89">
        <f t="shared" si="52"/>
        <v>0.95677622692480868</v>
      </c>
      <c r="AM27" s="56">
        <f t="shared" si="12"/>
        <v>157040</v>
      </c>
      <c r="AN27" s="57">
        <f t="shared" si="13"/>
        <v>149005</v>
      </c>
      <c r="AO27" s="89">
        <f t="shared" si="14"/>
        <v>0.94883469179826796</v>
      </c>
      <c r="AP27" s="56">
        <f>AP21+AP25+AP26</f>
        <v>23119</v>
      </c>
      <c r="AQ27" s="57">
        <f>AQ21+AQ25+AQ26</f>
        <v>21193</v>
      </c>
      <c r="AR27" s="89">
        <f t="shared" si="15"/>
        <v>0.91669189843851373</v>
      </c>
      <c r="AS27" s="56">
        <f>AS21+AS25+AS26</f>
        <v>37162</v>
      </c>
      <c r="AT27" s="57">
        <f>AT21+AT25+AT26</f>
        <v>34839</v>
      </c>
      <c r="AU27" s="89">
        <f t="shared" si="16"/>
        <v>0.93748990904687579</v>
      </c>
      <c r="AV27" s="56">
        <f>AV21+AV25+AV26</f>
        <v>10342</v>
      </c>
      <c r="AW27" s="57">
        <f>AW21+AW25+AW26</f>
        <v>11960</v>
      </c>
      <c r="AX27" s="89">
        <f t="shared" si="17"/>
        <v>1.156449429510733</v>
      </c>
      <c r="AY27" s="56">
        <f>AY21+AY25+AY26</f>
        <v>55582</v>
      </c>
      <c r="AZ27" s="57">
        <f>AZ21+AZ25+AZ26</f>
        <v>50390</v>
      </c>
      <c r="BA27" s="88">
        <f t="shared" si="18"/>
        <v>0.90658846389118775</v>
      </c>
      <c r="BB27" s="56">
        <f>BB21+BB25+BB26</f>
        <v>58232</v>
      </c>
      <c r="BC27" s="57">
        <f>BC21+BC25+BC26</f>
        <v>64430</v>
      </c>
      <c r="BD27" s="88">
        <f t="shared" si="19"/>
        <v>1.1064363236708339</v>
      </c>
      <c r="BE27" s="56">
        <f>BE21+BE25+BE26</f>
        <v>4089</v>
      </c>
      <c r="BF27" s="57">
        <f>BF21+BF25+BF26</f>
        <v>3439</v>
      </c>
      <c r="BG27" s="88">
        <f t="shared" si="53"/>
        <v>0.84103692834433852</v>
      </c>
      <c r="BH27" s="56">
        <f t="shared" si="20"/>
        <v>188526</v>
      </c>
      <c r="BI27" s="57">
        <f t="shared" si="21"/>
        <v>186251</v>
      </c>
      <c r="BJ27" s="88">
        <f t="shared" si="22"/>
        <v>0.98793269893807756</v>
      </c>
      <c r="BK27" s="56">
        <f t="shared" si="23"/>
        <v>486579</v>
      </c>
      <c r="BL27" s="57">
        <f t="shared" si="24"/>
        <v>477088</v>
      </c>
      <c r="BM27" s="88">
        <f t="shared" si="25"/>
        <v>0.98049443153115934</v>
      </c>
      <c r="BN27" s="56">
        <f>BN21+BN25+BN26</f>
        <v>0</v>
      </c>
      <c r="BO27" s="57">
        <f>BO21+BO25+BO26</f>
        <v>164133</v>
      </c>
      <c r="BP27" s="88">
        <v>0</v>
      </c>
      <c r="BQ27" s="56">
        <f>BQ21+BQ25+BQ26</f>
        <v>106686</v>
      </c>
      <c r="BR27" s="57">
        <f>BR21+BR25+BR26</f>
        <v>222269</v>
      </c>
      <c r="BS27" s="88">
        <f t="shared" si="26"/>
        <v>2.0833942597904129</v>
      </c>
      <c r="BT27" s="56">
        <f>BT21+BT25+BT26</f>
        <v>74790</v>
      </c>
      <c r="BU27" s="57">
        <f>BU21+BU25+BU26</f>
        <v>78914</v>
      </c>
      <c r="BV27" s="88">
        <f t="shared" si="27"/>
        <v>1.0551410616392567</v>
      </c>
      <c r="BW27" s="56">
        <f>BW21+BW25+BW26</f>
        <v>29792</v>
      </c>
      <c r="BX27" s="57">
        <f>BX21+BX25+BX26</f>
        <v>33210</v>
      </c>
      <c r="BY27" s="88">
        <f t="shared" si="28"/>
        <v>1.1147287862513426</v>
      </c>
      <c r="BZ27" s="56">
        <f>BZ21+BZ25+BZ26</f>
        <v>58419</v>
      </c>
      <c r="CA27" s="57">
        <f>CA21+CA25+CA26</f>
        <v>65830</v>
      </c>
      <c r="CB27" s="88">
        <f t="shared" si="29"/>
        <v>1.126859412177545</v>
      </c>
      <c r="CC27" s="56">
        <f t="shared" si="30"/>
        <v>163001</v>
      </c>
      <c r="CD27" s="57">
        <f t="shared" si="31"/>
        <v>177954</v>
      </c>
      <c r="CE27" s="88">
        <f t="shared" si="32"/>
        <v>1.0917356335237207</v>
      </c>
      <c r="CF27" s="56">
        <f>CF21+CF25+CF26</f>
        <v>22640</v>
      </c>
      <c r="CG27" s="57">
        <f>CG21+CG25+CG26</f>
        <v>24151</v>
      </c>
      <c r="CH27" s="88">
        <f t="shared" si="33"/>
        <v>1.0667402826855124</v>
      </c>
      <c r="CI27" s="56">
        <f>CI21+CI25+CI26</f>
        <v>47042</v>
      </c>
      <c r="CJ27" s="57">
        <f>CJ21+CJ25+CJ26</f>
        <v>44554</v>
      </c>
      <c r="CK27" s="88">
        <f t="shared" si="34"/>
        <v>0.94711109221546708</v>
      </c>
      <c r="CL27" s="56">
        <f t="shared" si="35"/>
        <v>69682</v>
      </c>
      <c r="CM27" s="57">
        <f t="shared" si="36"/>
        <v>68705</v>
      </c>
      <c r="CN27" s="88">
        <f t="shared" si="37"/>
        <v>0.98597916248098505</v>
      </c>
      <c r="CO27" s="56">
        <f>CO21+CO25+CO26</f>
        <v>78645</v>
      </c>
      <c r="CP27" s="57">
        <f>CP21+CP25+CP26</f>
        <v>64206</v>
      </c>
      <c r="CQ27" s="88">
        <f t="shared" si="38"/>
        <v>0.81640282281136756</v>
      </c>
      <c r="CR27" s="56">
        <f t="shared" si="39"/>
        <v>904593</v>
      </c>
      <c r="CS27" s="57">
        <f t="shared" si="40"/>
        <v>1174355</v>
      </c>
      <c r="CT27" s="88">
        <f t="shared" si="41"/>
        <v>1.298213671783885</v>
      </c>
      <c r="CU27" s="56">
        <f>CU21+CU25+CU26</f>
        <v>24902</v>
      </c>
      <c r="CV27" s="57">
        <f>CV21+CV25+CV26</f>
        <v>19028</v>
      </c>
      <c r="CW27" s="88">
        <f t="shared" si="54"/>
        <v>0.76411533210183924</v>
      </c>
      <c r="CX27" s="56">
        <f>CX21+CX25+CX26</f>
        <v>38543</v>
      </c>
      <c r="CY27" s="57">
        <f>CY21+CY25+CY26</f>
        <v>37314</v>
      </c>
      <c r="CZ27" s="88">
        <f t="shared" si="55"/>
        <v>0.96811353553174373</v>
      </c>
      <c r="DA27" s="56">
        <f>DA21+DA25+DA26</f>
        <v>57278</v>
      </c>
      <c r="DB27" s="57">
        <f>DB21+DB25+DB26</f>
        <v>63874</v>
      </c>
      <c r="DC27" s="88">
        <f t="shared" si="42"/>
        <v>1.1151576521526589</v>
      </c>
      <c r="DD27" s="56">
        <f>DD21+DD25+DD26</f>
        <v>14040</v>
      </c>
      <c r="DE27" s="57">
        <f>DE21+DE25+DE26</f>
        <v>13600</v>
      </c>
      <c r="DF27" s="88">
        <f t="shared" si="43"/>
        <v>0.96866096866096862</v>
      </c>
      <c r="DG27" s="56">
        <f>DG21+DG25+DG26</f>
        <v>68948</v>
      </c>
      <c r="DH27" s="57">
        <f>DH21+DH25+DH26</f>
        <v>71444</v>
      </c>
      <c r="DI27" s="88">
        <f t="shared" si="44"/>
        <v>1.0362011951035563</v>
      </c>
      <c r="DJ27" s="56">
        <f>DJ21+DJ25+DJ26</f>
        <v>26765</v>
      </c>
      <c r="DK27" s="57">
        <f>DK21+DK25+DK26</f>
        <v>0</v>
      </c>
      <c r="DL27" s="88">
        <f t="shared" si="45"/>
        <v>0</v>
      </c>
      <c r="DM27" s="56">
        <f t="shared" si="46"/>
        <v>230476</v>
      </c>
      <c r="DN27" s="57">
        <f t="shared" si="47"/>
        <v>205260</v>
      </c>
      <c r="DO27" s="88">
        <f t="shared" si="48"/>
        <v>0.89059164511706213</v>
      </c>
      <c r="DP27" s="56">
        <f t="shared" si="49"/>
        <v>1135069</v>
      </c>
      <c r="DQ27" s="57">
        <f t="shared" si="50"/>
        <v>1379615</v>
      </c>
      <c r="DR27" s="88">
        <f t="shared" si="51"/>
        <v>1.2154459332428249</v>
      </c>
    </row>
    <row r="28" spans="1:122" s="70" customFormat="1" x14ac:dyDescent="0.25">
      <c r="A28" s="22">
        <v>18</v>
      </c>
      <c r="B28" s="46" t="s">
        <v>25</v>
      </c>
      <c r="C28" s="23"/>
      <c r="D28" s="24"/>
      <c r="E28" s="25"/>
      <c r="F28" s="23"/>
      <c r="G28" s="24"/>
      <c r="H28" s="26"/>
      <c r="I28" s="23"/>
      <c r="J28" s="24"/>
      <c r="K28" s="28"/>
      <c r="L28" s="23">
        <f t="shared" si="2"/>
        <v>0</v>
      </c>
      <c r="M28" s="24">
        <f t="shared" si="3"/>
        <v>0</v>
      </c>
      <c r="N28" s="28"/>
      <c r="O28" s="23"/>
      <c r="P28" s="24"/>
      <c r="Q28" s="28"/>
      <c r="R28" s="23"/>
      <c r="S28" s="24"/>
      <c r="T28" s="28"/>
      <c r="U28" s="23"/>
      <c r="V28" s="24"/>
      <c r="W28" s="28"/>
      <c r="X28" s="23"/>
      <c r="Y28" s="24"/>
      <c r="Z28" s="28"/>
      <c r="AA28" s="23"/>
      <c r="AB28" s="24"/>
      <c r="AC28" s="28"/>
      <c r="AD28" s="23"/>
      <c r="AE28" s="24"/>
      <c r="AF28" s="28"/>
      <c r="AG28" s="23"/>
      <c r="AH28" s="24"/>
      <c r="AI28" s="28"/>
      <c r="AJ28" s="23"/>
      <c r="AK28" s="24"/>
      <c r="AL28" s="28"/>
      <c r="AM28" s="23">
        <f t="shared" si="12"/>
        <v>0</v>
      </c>
      <c r="AN28" s="24">
        <f t="shared" si="13"/>
        <v>0</v>
      </c>
      <c r="AO28" s="28"/>
      <c r="AP28" s="23"/>
      <c r="AQ28" s="24"/>
      <c r="AR28" s="28"/>
      <c r="AS28" s="23"/>
      <c r="AT28" s="24"/>
      <c r="AU28" s="28"/>
      <c r="AV28" s="23"/>
      <c r="AW28" s="24"/>
      <c r="AX28" s="28"/>
      <c r="AY28" s="23"/>
      <c r="AZ28" s="24"/>
      <c r="BA28" s="27"/>
      <c r="BB28" s="23"/>
      <c r="BC28" s="24"/>
      <c r="BD28" s="27"/>
      <c r="BE28" s="23"/>
      <c r="BF28" s="24"/>
      <c r="BG28" s="27"/>
      <c r="BH28" s="23">
        <f t="shared" si="20"/>
        <v>0</v>
      </c>
      <c r="BI28" s="24">
        <f t="shared" si="21"/>
        <v>0</v>
      </c>
      <c r="BJ28" s="27"/>
      <c r="BK28" s="23">
        <f t="shared" si="23"/>
        <v>0</v>
      </c>
      <c r="BL28" s="24">
        <f t="shared" si="24"/>
        <v>0</v>
      </c>
      <c r="BM28" s="27"/>
      <c r="BN28" s="23"/>
      <c r="BO28" s="24"/>
      <c r="BP28" s="27"/>
      <c r="BQ28" s="23"/>
      <c r="BR28" s="24"/>
      <c r="BS28" s="27"/>
      <c r="BT28" s="23"/>
      <c r="BU28" s="24"/>
      <c r="BV28" s="27"/>
      <c r="BW28" s="23"/>
      <c r="BX28" s="24"/>
      <c r="BY28" s="27"/>
      <c r="BZ28" s="23"/>
      <c r="CA28" s="24"/>
      <c r="CB28" s="27"/>
      <c r="CC28" s="23">
        <f t="shared" si="30"/>
        <v>0</v>
      </c>
      <c r="CD28" s="24">
        <f t="shared" si="31"/>
        <v>0</v>
      </c>
      <c r="CE28" s="27"/>
      <c r="CF28" s="23"/>
      <c r="CG28" s="24"/>
      <c r="CH28" s="27"/>
      <c r="CI28" s="23"/>
      <c r="CJ28" s="24"/>
      <c r="CK28" s="27"/>
      <c r="CL28" s="23">
        <f t="shared" si="35"/>
        <v>0</v>
      </c>
      <c r="CM28" s="24">
        <f t="shared" si="36"/>
        <v>0</v>
      </c>
      <c r="CN28" s="27"/>
      <c r="CO28" s="23"/>
      <c r="CP28" s="24"/>
      <c r="CQ28" s="27"/>
      <c r="CR28" s="23">
        <f t="shared" si="39"/>
        <v>0</v>
      </c>
      <c r="CS28" s="24">
        <f t="shared" si="40"/>
        <v>0</v>
      </c>
      <c r="CT28" s="27"/>
      <c r="CU28" s="23"/>
      <c r="CV28" s="24"/>
      <c r="CW28" s="27"/>
      <c r="CX28" s="23"/>
      <c r="CY28" s="24"/>
      <c r="CZ28" s="27"/>
      <c r="DA28" s="23"/>
      <c r="DB28" s="24"/>
      <c r="DC28" s="27"/>
      <c r="DD28" s="23"/>
      <c r="DE28" s="24"/>
      <c r="DF28" s="27"/>
      <c r="DG28" s="23"/>
      <c r="DH28" s="24"/>
      <c r="DI28" s="27"/>
      <c r="DJ28" s="23"/>
      <c r="DK28" s="24"/>
      <c r="DL28" s="27"/>
      <c r="DM28" s="23">
        <f t="shared" si="46"/>
        <v>0</v>
      </c>
      <c r="DN28" s="24">
        <f t="shared" si="47"/>
        <v>0</v>
      </c>
      <c r="DO28" s="27"/>
      <c r="DP28" s="23">
        <f t="shared" si="49"/>
        <v>0</v>
      </c>
      <c r="DQ28" s="24">
        <f t="shared" si="50"/>
        <v>0</v>
      </c>
      <c r="DR28" s="27"/>
    </row>
    <row r="29" spans="1:122" s="69" customFormat="1" x14ac:dyDescent="0.25">
      <c r="A29" s="2">
        <v>19</v>
      </c>
      <c r="B29" s="1" t="s">
        <v>26</v>
      </c>
      <c r="C29" s="16"/>
      <c r="D29" s="17"/>
      <c r="E29" s="18"/>
      <c r="F29" s="16"/>
      <c r="G29" s="17"/>
      <c r="H29" s="19"/>
      <c r="I29" s="16"/>
      <c r="J29" s="17"/>
      <c r="K29" s="21"/>
      <c r="L29" s="16">
        <f t="shared" si="2"/>
        <v>0</v>
      </c>
      <c r="M29" s="17">
        <f t="shared" si="3"/>
        <v>0</v>
      </c>
      <c r="N29" s="21"/>
      <c r="O29" s="16"/>
      <c r="P29" s="17"/>
      <c r="Q29" s="21"/>
      <c r="R29" s="16"/>
      <c r="S29" s="17"/>
      <c r="T29" s="21"/>
      <c r="U29" s="16"/>
      <c r="V29" s="17"/>
      <c r="W29" s="21"/>
      <c r="X29" s="16"/>
      <c r="Y29" s="17"/>
      <c r="Z29" s="21"/>
      <c r="AA29" s="16"/>
      <c r="AB29" s="17"/>
      <c r="AC29" s="21"/>
      <c r="AD29" s="16"/>
      <c r="AE29" s="17"/>
      <c r="AF29" s="21"/>
      <c r="AG29" s="16"/>
      <c r="AH29" s="17"/>
      <c r="AI29" s="21"/>
      <c r="AJ29" s="16"/>
      <c r="AK29" s="17"/>
      <c r="AL29" s="21"/>
      <c r="AM29" s="16">
        <f t="shared" si="12"/>
        <v>0</v>
      </c>
      <c r="AN29" s="17">
        <f t="shared" si="13"/>
        <v>0</v>
      </c>
      <c r="AO29" s="21"/>
      <c r="AP29" s="16"/>
      <c r="AQ29" s="17"/>
      <c r="AR29" s="21"/>
      <c r="AS29" s="16"/>
      <c r="AT29" s="17"/>
      <c r="AU29" s="21"/>
      <c r="AV29" s="16"/>
      <c r="AW29" s="17"/>
      <c r="AX29" s="21"/>
      <c r="AY29" s="16"/>
      <c r="AZ29" s="17"/>
      <c r="BA29" s="20"/>
      <c r="BB29" s="16"/>
      <c r="BC29" s="17"/>
      <c r="BD29" s="20"/>
      <c r="BE29" s="16"/>
      <c r="BF29" s="17"/>
      <c r="BG29" s="20"/>
      <c r="BH29" s="16">
        <f t="shared" si="20"/>
        <v>0</v>
      </c>
      <c r="BI29" s="17">
        <f t="shared" si="21"/>
        <v>0</v>
      </c>
      <c r="BJ29" s="20"/>
      <c r="BK29" s="16">
        <f t="shared" si="23"/>
        <v>0</v>
      </c>
      <c r="BL29" s="17">
        <f t="shared" si="24"/>
        <v>0</v>
      </c>
      <c r="BM29" s="20"/>
      <c r="BN29" s="16"/>
      <c r="BO29" s="17"/>
      <c r="BP29" s="20"/>
      <c r="BQ29" s="16"/>
      <c r="BR29" s="17"/>
      <c r="BS29" s="20"/>
      <c r="BT29" s="16"/>
      <c r="BU29" s="17"/>
      <c r="BV29" s="20"/>
      <c r="BW29" s="16"/>
      <c r="BX29" s="17"/>
      <c r="BY29" s="20"/>
      <c r="BZ29" s="16"/>
      <c r="CA29" s="17"/>
      <c r="CB29" s="20"/>
      <c r="CC29" s="16">
        <f t="shared" si="30"/>
        <v>0</v>
      </c>
      <c r="CD29" s="17">
        <f t="shared" si="31"/>
        <v>0</v>
      </c>
      <c r="CE29" s="20"/>
      <c r="CF29" s="16"/>
      <c r="CG29" s="17"/>
      <c r="CH29" s="20"/>
      <c r="CI29" s="16"/>
      <c r="CJ29" s="17"/>
      <c r="CK29" s="20"/>
      <c r="CL29" s="16">
        <f t="shared" si="35"/>
        <v>0</v>
      </c>
      <c r="CM29" s="17">
        <f t="shared" si="36"/>
        <v>0</v>
      </c>
      <c r="CN29" s="20"/>
      <c r="CO29" s="16"/>
      <c r="CP29" s="17"/>
      <c r="CQ29" s="20"/>
      <c r="CR29" s="16">
        <f t="shared" si="39"/>
        <v>0</v>
      </c>
      <c r="CS29" s="17">
        <f t="shared" si="40"/>
        <v>0</v>
      </c>
      <c r="CT29" s="20"/>
      <c r="CU29" s="16"/>
      <c r="CV29" s="17"/>
      <c r="CW29" s="20"/>
      <c r="CX29" s="16"/>
      <c r="CY29" s="17"/>
      <c r="CZ29" s="20"/>
      <c r="DA29" s="16"/>
      <c r="DB29" s="17"/>
      <c r="DC29" s="20"/>
      <c r="DD29" s="16"/>
      <c r="DE29" s="17"/>
      <c r="DF29" s="20"/>
      <c r="DG29" s="16"/>
      <c r="DH29" s="17"/>
      <c r="DI29" s="20"/>
      <c r="DJ29" s="16"/>
      <c r="DK29" s="17"/>
      <c r="DL29" s="20"/>
      <c r="DM29" s="16">
        <f t="shared" si="46"/>
        <v>0</v>
      </c>
      <c r="DN29" s="17">
        <f t="shared" si="47"/>
        <v>0</v>
      </c>
      <c r="DO29" s="20"/>
      <c r="DP29" s="16">
        <f t="shared" si="49"/>
        <v>0</v>
      </c>
      <c r="DQ29" s="17">
        <f t="shared" si="50"/>
        <v>0</v>
      </c>
      <c r="DR29" s="20"/>
    </row>
    <row r="30" spans="1:122" s="69" customFormat="1" x14ac:dyDescent="0.25">
      <c r="A30" s="2">
        <v>20</v>
      </c>
      <c r="B30" s="1" t="s">
        <v>27</v>
      </c>
      <c r="C30" s="16"/>
      <c r="D30" s="17"/>
      <c r="E30" s="18"/>
      <c r="F30" s="16"/>
      <c r="G30" s="17"/>
      <c r="H30" s="19"/>
      <c r="I30" s="16"/>
      <c r="J30" s="17"/>
      <c r="K30" s="21"/>
      <c r="L30" s="16">
        <f t="shared" si="2"/>
        <v>0</v>
      </c>
      <c r="M30" s="17">
        <f t="shared" si="3"/>
        <v>0</v>
      </c>
      <c r="N30" s="21"/>
      <c r="O30" s="16"/>
      <c r="P30" s="17"/>
      <c r="Q30" s="21"/>
      <c r="R30" s="16"/>
      <c r="S30" s="17"/>
      <c r="T30" s="21"/>
      <c r="U30" s="16"/>
      <c r="V30" s="17"/>
      <c r="W30" s="21"/>
      <c r="X30" s="16"/>
      <c r="Y30" s="17"/>
      <c r="Z30" s="21"/>
      <c r="AA30" s="16"/>
      <c r="AB30" s="17"/>
      <c r="AC30" s="21"/>
      <c r="AD30" s="16"/>
      <c r="AE30" s="17"/>
      <c r="AF30" s="21"/>
      <c r="AG30" s="16"/>
      <c r="AH30" s="17"/>
      <c r="AI30" s="21"/>
      <c r="AJ30" s="16"/>
      <c r="AK30" s="17"/>
      <c r="AL30" s="21"/>
      <c r="AM30" s="16">
        <f t="shared" si="12"/>
        <v>0</v>
      </c>
      <c r="AN30" s="17">
        <f t="shared" si="13"/>
        <v>0</v>
      </c>
      <c r="AO30" s="21"/>
      <c r="AP30" s="16"/>
      <c r="AQ30" s="17"/>
      <c r="AR30" s="21"/>
      <c r="AS30" s="16"/>
      <c r="AT30" s="17"/>
      <c r="AU30" s="21"/>
      <c r="AV30" s="16"/>
      <c r="AW30" s="17"/>
      <c r="AX30" s="21"/>
      <c r="AY30" s="16"/>
      <c r="AZ30" s="17"/>
      <c r="BA30" s="20"/>
      <c r="BB30" s="16"/>
      <c r="BC30" s="17"/>
      <c r="BD30" s="20"/>
      <c r="BE30" s="16"/>
      <c r="BF30" s="17"/>
      <c r="BG30" s="20"/>
      <c r="BH30" s="16">
        <f t="shared" si="20"/>
        <v>0</v>
      </c>
      <c r="BI30" s="17">
        <f t="shared" si="21"/>
        <v>0</v>
      </c>
      <c r="BJ30" s="20"/>
      <c r="BK30" s="16">
        <f t="shared" si="23"/>
        <v>0</v>
      </c>
      <c r="BL30" s="17">
        <f t="shared" si="24"/>
        <v>0</v>
      </c>
      <c r="BM30" s="20"/>
      <c r="BN30" s="16"/>
      <c r="BO30" s="17"/>
      <c r="BP30" s="20"/>
      <c r="BQ30" s="16"/>
      <c r="BR30" s="17"/>
      <c r="BS30" s="20"/>
      <c r="BT30" s="16"/>
      <c r="BU30" s="17"/>
      <c r="BV30" s="20"/>
      <c r="BW30" s="16"/>
      <c r="BX30" s="17"/>
      <c r="BY30" s="20"/>
      <c r="BZ30" s="16"/>
      <c r="CA30" s="17"/>
      <c r="CB30" s="20"/>
      <c r="CC30" s="16">
        <f t="shared" si="30"/>
        <v>0</v>
      </c>
      <c r="CD30" s="17">
        <f t="shared" si="31"/>
        <v>0</v>
      </c>
      <c r="CE30" s="20"/>
      <c r="CF30" s="16"/>
      <c r="CG30" s="17"/>
      <c r="CH30" s="20"/>
      <c r="CI30" s="16"/>
      <c r="CJ30" s="17"/>
      <c r="CK30" s="20"/>
      <c r="CL30" s="16">
        <f t="shared" si="35"/>
        <v>0</v>
      </c>
      <c r="CM30" s="17">
        <f t="shared" si="36"/>
        <v>0</v>
      </c>
      <c r="CN30" s="20"/>
      <c r="CO30" s="16"/>
      <c r="CP30" s="17"/>
      <c r="CQ30" s="20"/>
      <c r="CR30" s="16">
        <f t="shared" si="39"/>
        <v>0</v>
      </c>
      <c r="CS30" s="17">
        <f t="shared" si="40"/>
        <v>0</v>
      </c>
      <c r="CT30" s="20"/>
      <c r="CU30" s="16"/>
      <c r="CV30" s="17"/>
      <c r="CW30" s="20"/>
      <c r="CX30" s="16"/>
      <c r="CY30" s="17"/>
      <c r="CZ30" s="20"/>
      <c r="DA30" s="16"/>
      <c r="DB30" s="17"/>
      <c r="DC30" s="20"/>
      <c r="DD30" s="16"/>
      <c r="DE30" s="17"/>
      <c r="DF30" s="20"/>
      <c r="DG30" s="16"/>
      <c r="DH30" s="17"/>
      <c r="DI30" s="20"/>
      <c r="DJ30" s="16"/>
      <c r="DK30" s="17"/>
      <c r="DL30" s="20"/>
      <c r="DM30" s="16">
        <f t="shared" si="46"/>
        <v>0</v>
      </c>
      <c r="DN30" s="17">
        <f t="shared" si="47"/>
        <v>0</v>
      </c>
      <c r="DO30" s="20"/>
      <c r="DP30" s="16">
        <f t="shared" si="49"/>
        <v>0</v>
      </c>
      <c r="DQ30" s="17">
        <f t="shared" si="50"/>
        <v>0</v>
      </c>
      <c r="DR30" s="20"/>
    </row>
    <row r="31" spans="1:122" s="72" customFormat="1" ht="16.5" thickBot="1" x14ac:dyDescent="0.3">
      <c r="A31" s="7">
        <v>21</v>
      </c>
      <c r="B31" s="41" t="s">
        <v>28</v>
      </c>
      <c r="C31" s="36"/>
      <c r="D31" s="37"/>
      <c r="E31" s="43"/>
      <c r="F31" s="36"/>
      <c r="G31" s="37"/>
      <c r="H31" s="44"/>
      <c r="I31" s="36"/>
      <c r="J31" s="37"/>
      <c r="K31" s="45"/>
      <c r="L31" s="36">
        <f t="shared" si="2"/>
        <v>0</v>
      </c>
      <c r="M31" s="37">
        <f t="shared" si="3"/>
        <v>0</v>
      </c>
      <c r="N31" s="45"/>
      <c r="O31" s="36"/>
      <c r="P31" s="37"/>
      <c r="Q31" s="45"/>
      <c r="R31" s="36"/>
      <c r="S31" s="37"/>
      <c r="T31" s="45"/>
      <c r="U31" s="36"/>
      <c r="V31" s="37"/>
      <c r="W31" s="45"/>
      <c r="X31" s="36"/>
      <c r="Y31" s="37"/>
      <c r="Z31" s="45"/>
      <c r="AA31" s="36"/>
      <c r="AB31" s="37"/>
      <c r="AC31" s="45"/>
      <c r="AD31" s="36"/>
      <c r="AE31" s="37"/>
      <c r="AF31" s="45"/>
      <c r="AG31" s="36"/>
      <c r="AH31" s="37"/>
      <c r="AI31" s="45"/>
      <c r="AJ31" s="36"/>
      <c r="AK31" s="37"/>
      <c r="AL31" s="45"/>
      <c r="AM31" s="36">
        <f t="shared" si="12"/>
        <v>0</v>
      </c>
      <c r="AN31" s="37">
        <f t="shared" si="13"/>
        <v>0</v>
      </c>
      <c r="AO31" s="45"/>
      <c r="AP31" s="36"/>
      <c r="AQ31" s="37"/>
      <c r="AR31" s="45"/>
      <c r="AS31" s="36"/>
      <c r="AT31" s="37"/>
      <c r="AU31" s="45"/>
      <c r="AV31" s="36"/>
      <c r="AW31" s="37"/>
      <c r="AX31" s="45"/>
      <c r="AY31" s="36"/>
      <c r="AZ31" s="37"/>
      <c r="BA31" s="38"/>
      <c r="BB31" s="36"/>
      <c r="BC31" s="37"/>
      <c r="BD31" s="38"/>
      <c r="BE31" s="36"/>
      <c r="BF31" s="37"/>
      <c r="BG31" s="38"/>
      <c r="BH31" s="36">
        <f t="shared" si="20"/>
        <v>0</v>
      </c>
      <c r="BI31" s="37">
        <f t="shared" si="21"/>
        <v>0</v>
      </c>
      <c r="BJ31" s="38"/>
      <c r="BK31" s="36">
        <f t="shared" si="23"/>
        <v>0</v>
      </c>
      <c r="BL31" s="37">
        <f t="shared" si="24"/>
        <v>0</v>
      </c>
      <c r="BM31" s="38"/>
      <c r="BN31" s="36"/>
      <c r="BO31" s="37"/>
      <c r="BP31" s="38"/>
      <c r="BQ31" s="36"/>
      <c r="BR31" s="37"/>
      <c r="BS31" s="38"/>
      <c r="BT31" s="36"/>
      <c r="BU31" s="37"/>
      <c r="BV31" s="38"/>
      <c r="BW31" s="36"/>
      <c r="BX31" s="37"/>
      <c r="BY31" s="38"/>
      <c r="BZ31" s="36"/>
      <c r="CA31" s="37"/>
      <c r="CB31" s="38"/>
      <c r="CC31" s="36">
        <f t="shared" si="30"/>
        <v>0</v>
      </c>
      <c r="CD31" s="37">
        <f t="shared" si="31"/>
        <v>0</v>
      </c>
      <c r="CE31" s="38"/>
      <c r="CF31" s="36"/>
      <c r="CG31" s="37"/>
      <c r="CH31" s="38"/>
      <c r="CI31" s="36"/>
      <c r="CJ31" s="37"/>
      <c r="CK31" s="38"/>
      <c r="CL31" s="36">
        <f t="shared" si="35"/>
        <v>0</v>
      </c>
      <c r="CM31" s="37">
        <f t="shared" si="36"/>
        <v>0</v>
      </c>
      <c r="CN31" s="38"/>
      <c r="CO31" s="36"/>
      <c r="CP31" s="37"/>
      <c r="CQ31" s="38"/>
      <c r="CR31" s="36">
        <f t="shared" si="39"/>
        <v>0</v>
      </c>
      <c r="CS31" s="37">
        <f t="shared" si="40"/>
        <v>0</v>
      </c>
      <c r="CT31" s="38"/>
      <c r="CU31" s="36"/>
      <c r="CV31" s="37"/>
      <c r="CW31" s="38"/>
      <c r="CX31" s="36"/>
      <c r="CY31" s="37"/>
      <c r="CZ31" s="38"/>
      <c r="DA31" s="36"/>
      <c r="DB31" s="37"/>
      <c r="DC31" s="38"/>
      <c r="DD31" s="36"/>
      <c r="DE31" s="37"/>
      <c r="DF31" s="38"/>
      <c r="DG31" s="36"/>
      <c r="DH31" s="37"/>
      <c r="DI31" s="38"/>
      <c r="DJ31" s="36"/>
      <c r="DK31" s="37"/>
      <c r="DL31" s="38"/>
      <c r="DM31" s="36">
        <f t="shared" si="46"/>
        <v>0</v>
      </c>
      <c r="DN31" s="37">
        <f t="shared" si="47"/>
        <v>0</v>
      </c>
      <c r="DO31" s="38"/>
      <c r="DP31" s="36">
        <f t="shared" si="49"/>
        <v>0</v>
      </c>
      <c r="DQ31" s="37">
        <f t="shared" si="50"/>
        <v>0</v>
      </c>
      <c r="DR31" s="38"/>
    </row>
    <row r="32" spans="1:122" s="90" customFormat="1" ht="16.5" thickBot="1" x14ac:dyDescent="0.3">
      <c r="A32" s="84">
        <v>22</v>
      </c>
      <c r="B32" s="85" t="s">
        <v>29</v>
      </c>
      <c r="C32" s="56">
        <f>SUM(C28:C31)</f>
        <v>0</v>
      </c>
      <c r="D32" s="57">
        <f>SUM(D28:D31)</f>
        <v>0</v>
      </c>
      <c r="E32" s="86">
        <v>0</v>
      </c>
      <c r="F32" s="56">
        <f>SUM(F28:F31)</f>
        <v>0</v>
      </c>
      <c r="G32" s="57">
        <f>SUM(G28:G31)</f>
        <v>0</v>
      </c>
      <c r="H32" s="87">
        <v>0</v>
      </c>
      <c r="I32" s="56">
        <f>SUM(I28:I31)</f>
        <v>0</v>
      </c>
      <c r="J32" s="57">
        <f>SUM(J28:J31)</f>
        <v>0</v>
      </c>
      <c r="K32" s="89">
        <v>0</v>
      </c>
      <c r="L32" s="56">
        <f t="shared" si="2"/>
        <v>0</v>
      </c>
      <c r="M32" s="57">
        <f t="shared" si="3"/>
        <v>0</v>
      </c>
      <c r="N32" s="89">
        <v>0</v>
      </c>
      <c r="O32" s="56">
        <f>SUM(O28:O31)</f>
        <v>0</v>
      </c>
      <c r="P32" s="57">
        <f>SUM(P28:P31)</f>
        <v>0</v>
      </c>
      <c r="Q32" s="89">
        <v>0</v>
      </c>
      <c r="R32" s="56">
        <f>SUM(R28:R31)</f>
        <v>0</v>
      </c>
      <c r="S32" s="57">
        <f>SUM(S28:S31)</f>
        <v>0</v>
      </c>
      <c r="T32" s="89">
        <v>0</v>
      </c>
      <c r="U32" s="56">
        <f>SUM(U28:U31)</f>
        <v>0</v>
      </c>
      <c r="V32" s="57">
        <f>SUM(V28:V31)</f>
        <v>0</v>
      </c>
      <c r="W32" s="89"/>
      <c r="X32" s="56">
        <f>SUM(X28:X31)</f>
        <v>0</v>
      </c>
      <c r="Y32" s="57">
        <f>SUM(Y28:Y31)</f>
        <v>0</v>
      </c>
      <c r="Z32" s="89">
        <v>0</v>
      </c>
      <c r="AA32" s="56">
        <f>SUM(AA28:AA31)</f>
        <v>0</v>
      </c>
      <c r="AB32" s="57">
        <f>SUM(AB28:AB31)</f>
        <v>0</v>
      </c>
      <c r="AC32" s="89">
        <v>0</v>
      </c>
      <c r="AD32" s="56">
        <f>SUM(AD28:AD31)</f>
        <v>0</v>
      </c>
      <c r="AE32" s="57">
        <f>SUM(AE28:AE31)</f>
        <v>0</v>
      </c>
      <c r="AF32" s="89">
        <v>0</v>
      </c>
      <c r="AG32" s="56">
        <f>SUM(AG28:AG31)</f>
        <v>0</v>
      </c>
      <c r="AH32" s="57">
        <f>SUM(AH28:AH31)</f>
        <v>0</v>
      </c>
      <c r="AI32" s="89" t="s">
        <v>123</v>
      </c>
      <c r="AJ32" s="56">
        <f>SUM(AJ28:AJ31)</f>
        <v>0</v>
      </c>
      <c r="AK32" s="57">
        <f>SUM(AK28:AK31)</f>
        <v>0</v>
      </c>
      <c r="AL32" s="89">
        <v>0</v>
      </c>
      <c r="AM32" s="56">
        <f t="shared" si="12"/>
        <v>0</v>
      </c>
      <c r="AN32" s="57">
        <f t="shared" si="13"/>
        <v>0</v>
      </c>
      <c r="AO32" s="89">
        <v>0</v>
      </c>
      <c r="AP32" s="56">
        <f>SUM(AP28:AP31)</f>
        <v>0</v>
      </c>
      <c r="AQ32" s="57">
        <f>SUM(AQ28:AQ31)</f>
        <v>0</v>
      </c>
      <c r="AR32" s="89">
        <v>0</v>
      </c>
      <c r="AS32" s="56">
        <f>SUM(AS28:AS31)</f>
        <v>0</v>
      </c>
      <c r="AT32" s="57">
        <f>SUM(AT28:AT31)</f>
        <v>0</v>
      </c>
      <c r="AU32" s="89">
        <v>0</v>
      </c>
      <c r="AV32" s="56">
        <f>SUM(AV28:AV31)</f>
        <v>0</v>
      </c>
      <c r="AW32" s="57">
        <f>SUM(AW28:AW31)</f>
        <v>0</v>
      </c>
      <c r="AX32" s="89">
        <v>0</v>
      </c>
      <c r="AY32" s="56">
        <f>SUM(AY28:AY31)</f>
        <v>0</v>
      </c>
      <c r="AZ32" s="57">
        <f>SUM(AZ28:AZ31)</f>
        <v>0</v>
      </c>
      <c r="BA32" s="88">
        <v>0</v>
      </c>
      <c r="BB32" s="56">
        <f>SUM(BB28:BB31)</f>
        <v>0</v>
      </c>
      <c r="BC32" s="57">
        <f>SUM(BC28:BC31)</f>
        <v>0</v>
      </c>
      <c r="BD32" s="88">
        <v>0</v>
      </c>
      <c r="BE32" s="56">
        <f>SUM(BE28:BE31)</f>
        <v>0</v>
      </c>
      <c r="BF32" s="57">
        <f>SUM(BF28:BF31)</f>
        <v>0</v>
      </c>
      <c r="BG32" s="88">
        <v>0</v>
      </c>
      <c r="BH32" s="56">
        <f t="shared" si="20"/>
        <v>0</v>
      </c>
      <c r="BI32" s="57">
        <f t="shared" si="21"/>
        <v>0</v>
      </c>
      <c r="BJ32" s="88">
        <v>0</v>
      </c>
      <c r="BK32" s="56">
        <f t="shared" si="23"/>
        <v>0</v>
      </c>
      <c r="BL32" s="57">
        <f t="shared" si="24"/>
        <v>0</v>
      </c>
      <c r="BM32" s="88">
        <v>0</v>
      </c>
      <c r="BN32" s="56">
        <f>SUM(BN28:BN31)</f>
        <v>0</v>
      </c>
      <c r="BO32" s="57">
        <f>SUM(BO28:BO31)</f>
        <v>0</v>
      </c>
      <c r="BP32" s="88">
        <v>0</v>
      </c>
      <c r="BQ32" s="56">
        <f>SUM(BQ28:BQ31)</f>
        <v>0</v>
      </c>
      <c r="BR32" s="57">
        <f>SUM(BR28:BR31)</f>
        <v>0</v>
      </c>
      <c r="BS32" s="88">
        <v>0</v>
      </c>
      <c r="BT32" s="56">
        <f>SUM(BT28:BT31)</f>
        <v>0</v>
      </c>
      <c r="BU32" s="57">
        <f>SUM(BU28:BU31)</f>
        <v>0</v>
      </c>
      <c r="BV32" s="88">
        <v>0</v>
      </c>
      <c r="BW32" s="56">
        <f>SUM(BW28:BW31)</f>
        <v>0</v>
      </c>
      <c r="BX32" s="57">
        <f>SUM(BX28:BX31)</f>
        <v>0</v>
      </c>
      <c r="BY32" s="88">
        <v>0</v>
      </c>
      <c r="BZ32" s="56">
        <f>SUM(BZ28:BZ31)</f>
        <v>0</v>
      </c>
      <c r="CA32" s="57">
        <f>SUM(CA28:CA31)</f>
        <v>0</v>
      </c>
      <c r="CB32" s="88">
        <v>0</v>
      </c>
      <c r="CC32" s="56">
        <f t="shared" si="30"/>
        <v>0</v>
      </c>
      <c r="CD32" s="57">
        <f t="shared" si="31"/>
        <v>0</v>
      </c>
      <c r="CE32" s="88">
        <v>0</v>
      </c>
      <c r="CF32" s="56">
        <f>SUM(CF28:CF31)</f>
        <v>0</v>
      </c>
      <c r="CG32" s="57">
        <f>SUM(CG28:CG31)</f>
        <v>0</v>
      </c>
      <c r="CH32" s="88">
        <v>0</v>
      </c>
      <c r="CI32" s="56">
        <f>SUM(CI28:CI31)</f>
        <v>0</v>
      </c>
      <c r="CJ32" s="57">
        <f>SUM(CJ28:CJ31)</f>
        <v>0</v>
      </c>
      <c r="CK32" s="88">
        <v>0</v>
      </c>
      <c r="CL32" s="56">
        <f t="shared" si="35"/>
        <v>0</v>
      </c>
      <c r="CM32" s="57">
        <f t="shared" si="36"/>
        <v>0</v>
      </c>
      <c r="CN32" s="88">
        <v>0</v>
      </c>
      <c r="CO32" s="56">
        <f>SUM(CO28:CO31)</f>
        <v>0</v>
      </c>
      <c r="CP32" s="57">
        <f>SUM(CP28:CP31)</f>
        <v>0</v>
      </c>
      <c r="CQ32" s="88">
        <v>0</v>
      </c>
      <c r="CR32" s="56">
        <f t="shared" si="39"/>
        <v>0</v>
      </c>
      <c r="CS32" s="57">
        <f t="shared" si="40"/>
        <v>0</v>
      </c>
      <c r="CT32" s="88">
        <v>0</v>
      </c>
      <c r="CU32" s="56">
        <f>SUM(CU28:CU31)</f>
        <v>0</v>
      </c>
      <c r="CV32" s="57">
        <f>SUM(CV28:CV31)</f>
        <v>0</v>
      </c>
      <c r="CW32" s="88">
        <v>0</v>
      </c>
      <c r="CX32" s="56">
        <f>SUM(CX28:CX31)</f>
        <v>0</v>
      </c>
      <c r="CY32" s="57">
        <f>SUM(CY28:CY31)</f>
        <v>0</v>
      </c>
      <c r="CZ32" s="88">
        <v>0</v>
      </c>
      <c r="DA32" s="56">
        <f>SUM(DA28:DA31)</f>
        <v>0</v>
      </c>
      <c r="DB32" s="57">
        <f>SUM(DB28:DB31)</f>
        <v>0</v>
      </c>
      <c r="DC32" s="88">
        <v>0</v>
      </c>
      <c r="DD32" s="56">
        <f>SUM(DD28:DD31)</f>
        <v>0</v>
      </c>
      <c r="DE32" s="57">
        <f>SUM(DE28:DE31)</f>
        <v>0</v>
      </c>
      <c r="DF32" s="88">
        <v>0</v>
      </c>
      <c r="DG32" s="56">
        <f>SUM(DG28:DG31)</f>
        <v>0</v>
      </c>
      <c r="DH32" s="57">
        <f>SUM(DH28:DH31)</f>
        <v>0</v>
      </c>
      <c r="DI32" s="88">
        <v>0</v>
      </c>
      <c r="DJ32" s="56">
        <f>SUM(DJ28:DJ31)</f>
        <v>0</v>
      </c>
      <c r="DK32" s="57">
        <f>SUM(DK28:DK31)</f>
        <v>0</v>
      </c>
      <c r="DL32" s="88">
        <v>0</v>
      </c>
      <c r="DM32" s="56">
        <f t="shared" si="46"/>
        <v>0</v>
      </c>
      <c r="DN32" s="57">
        <f t="shared" si="47"/>
        <v>0</v>
      </c>
      <c r="DO32" s="88">
        <v>0</v>
      </c>
      <c r="DP32" s="56">
        <f t="shared" si="49"/>
        <v>0</v>
      </c>
      <c r="DQ32" s="57">
        <f t="shared" si="50"/>
        <v>0</v>
      </c>
      <c r="DR32" s="88">
        <v>0</v>
      </c>
    </row>
    <row r="33" spans="1:122" s="70" customFormat="1" x14ac:dyDescent="0.25">
      <c r="A33" s="22">
        <v>23</v>
      </c>
      <c r="B33" s="46" t="s">
        <v>30</v>
      </c>
      <c r="C33" s="23"/>
      <c r="D33" s="24"/>
      <c r="E33" s="25"/>
      <c r="F33" s="23"/>
      <c r="G33" s="24"/>
      <c r="H33" s="26"/>
      <c r="I33" s="23"/>
      <c r="J33" s="24"/>
      <c r="K33" s="28"/>
      <c r="L33" s="23">
        <f t="shared" si="2"/>
        <v>0</v>
      </c>
      <c r="M33" s="24">
        <f t="shared" si="3"/>
        <v>0</v>
      </c>
      <c r="N33" s="28"/>
      <c r="O33" s="23"/>
      <c r="P33" s="24"/>
      <c r="Q33" s="28"/>
      <c r="R33" s="23"/>
      <c r="S33" s="24"/>
      <c r="T33" s="28"/>
      <c r="U33" s="23"/>
      <c r="V33" s="24"/>
      <c r="W33" s="28"/>
      <c r="X33" s="23"/>
      <c r="Y33" s="24"/>
      <c r="Z33" s="28"/>
      <c r="AA33" s="23"/>
      <c r="AB33" s="24"/>
      <c r="AC33" s="28"/>
      <c r="AD33" s="23"/>
      <c r="AE33" s="24"/>
      <c r="AF33" s="28"/>
      <c r="AG33" s="23"/>
      <c r="AH33" s="24"/>
      <c r="AI33" s="28"/>
      <c r="AJ33" s="23"/>
      <c r="AK33" s="24"/>
      <c r="AL33" s="28"/>
      <c r="AM33" s="23">
        <f t="shared" si="12"/>
        <v>0</v>
      </c>
      <c r="AN33" s="24">
        <f t="shared" si="13"/>
        <v>0</v>
      </c>
      <c r="AO33" s="28"/>
      <c r="AP33" s="23"/>
      <c r="AQ33" s="24"/>
      <c r="AR33" s="28"/>
      <c r="AS33" s="23"/>
      <c r="AT33" s="24"/>
      <c r="AU33" s="28"/>
      <c r="AV33" s="23"/>
      <c r="AW33" s="24"/>
      <c r="AX33" s="28"/>
      <c r="AY33" s="23"/>
      <c r="AZ33" s="24"/>
      <c r="BA33" s="27"/>
      <c r="BB33" s="23"/>
      <c r="BC33" s="24"/>
      <c r="BD33" s="27"/>
      <c r="BE33" s="23"/>
      <c r="BF33" s="24"/>
      <c r="BG33" s="27"/>
      <c r="BH33" s="23">
        <f t="shared" si="20"/>
        <v>0</v>
      </c>
      <c r="BI33" s="24">
        <f t="shared" si="21"/>
        <v>0</v>
      </c>
      <c r="BJ33" s="27"/>
      <c r="BK33" s="23">
        <f t="shared" si="23"/>
        <v>0</v>
      </c>
      <c r="BL33" s="24">
        <f t="shared" si="24"/>
        <v>0</v>
      </c>
      <c r="BM33" s="27"/>
      <c r="BN33" s="23"/>
      <c r="BO33" s="24"/>
      <c r="BP33" s="27"/>
      <c r="BQ33" s="23"/>
      <c r="BR33" s="24"/>
      <c r="BS33" s="27"/>
      <c r="BT33" s="23"/>
      <c r="BU33" s="24"/>
      <c r="BV33" s="27"/>
      <c r="BW33" s="23"/>
      <c r="BX33" s="24"/>
      <c r="BY33" s="27"/>
      <c r="BZ33" s="23"/>
      <c r="CA33" s="24"/>
      <c r="CB33" s="27"/>
      <c r="CC33" s="23">
        <f t="shared" si="30"/>
        <v>0</v>
      </c>
      <c r="CD33" s="24">
        <f t="shared" si="31"/>
        <v>0</v>
      </c>
      <c r="CE33" s="27"/>
      <c r="CF33" s="23"/>
      <c r="CG33" s="24"/>
      <c r="CH33" s="27"/>
      <c r="CI33" s="23"/>
      <c r="CJ33" s="24"/>
      <c r="CK33" s="27"/>
      <c r="CL33" s="23">
        <f t="shared" si="35"/>
        <v>0</v>
      </c>
      <c r="CM33" s="24">
        <f t="shared" si="36"/>
        <v>0</v>
      </c>
      <c r="CN33" s="27"/>
      <c r="CO33" s="23"/>
      <c r="CP33" s="24"/>
      <c r="CQ33" s="27"/>
      <c r="CR33" s="23">
        <f t="shared" si="39"/>
        <v>0</v>
      </c>
      <c r="CS33" s="24">
        <f t="shared" si="40"/>
        <v>0</v>
      </c>
      <c r="CT33" s="27"/>
      <c r="CU33" s="23"/>
      <c r="CV33" s="24"/>
      <c r="CW33" s="27"/>
      <c r="CX33" s="23"/>
      <c r="CY33" s="24"/>
      <c r="CZ33" s="27"/>
      <c r="DA33" s="23"/>
      <c r="DB33" s="24"/>
      <c r="DC33" s="27"/>
      <c r="DD33" s="23"/>
      <c r="DE33" s="24"/>
      <c r="DF33" s="27"/>
      <c r="DG33" s="23"/>
      <c r="DH33" s="24"/>
      <c r="DI33" s="27"/>
      <c r="DJ33" s="23"/>
      <c r="DK33" s="24"/>
      <c r="DL33" s="27"/>
      <c r="DM33" s="23">
        <f t="shared" si="46"/>
        <v>0</v>
      </c>
      <c r="DN33" s="24">
        <f t="shared" si="47"/>
        <v>0</v>
      </c>
      <c r="DO33" s="27"/>
      <c r="DP33" s="23">
        <f t="shared" si="49"/>
        <v>0</v>
      </c>
      <c r="DQ33" s="24">
        <f t="shared" si="50"/>
        <v>0</v>
      </c>
      <c r="DR33" s="27"/>
    </row>
    <row r="34" spans="1:122" s="72" customFormat="1" ht="16.5" thickBot="1" x14ac:dyDescent="0.3">
      <c r="A34" s="7">
        <v>24</v>
      </c>
      <c r="B34" s="41" t="s">
        <v>31</v>
      </c>
      <c r="C34" s="36"/>
      <c r="D34" s="37"/>
      <c r="E34" s="43"/>
      <c r="F34" s="36"/>
      <c r="G34" s="37"/>
      <c r="H34" s="44"/>
      <c r="I34" s="36"/>
      <c r="J34" s="37"/>
      <c r="K34" s="45"/>
      <c r="L34" s="36">
        <f t="shared" si="2"/>
        <v>0</v>
      </c>
      <c r="M34" s="37">
        <f t="shared" si="3"/>
        <v>0</v>
      </c>
      <c r="N34" s="45"/>
      <c r="O34" s="36"/>
      <c r="P34" s="37"/>
      <c r="Q34" s="45"/>
      <c r="R34" s="36"/>
      <c r="S34" s="37"/>
      <c r="T34" s="45"/>
      <c r="U34" s="36"/>
      <c r="V34" s="37"/>
      <c r="W34" s="45"/>
      <c r="X34" s="36"/>
      <c r="Y34" s="37"/>
      <c r="Z34" s="45"/>
      <c r="AA34" s="36"/>
      <c r="AB34" s="37"/>
      <c r="AC34" s="45"/>
      <c r="AD34" s="36"/>
      <c r="AE34" s="37"/>
      <c r="AF34" s="45"/>
      <c r="AG34" s="36"/>
      <c r="AH34" s="37"/>
      <c r="AI34" s="45"/>
      <c r="AJ34" s="36"/>
      <c r="AK34" s="37"/>
      <c r="AL34" s="45"/>
      <c r="AM34" s="36">
        <f t="shared" si="12"/>
        <v>0</v>
      </c>
      <c r="AN34" s="37">
        <f t="shared" si="13"/>
        <v>0</v>
      </c>
      <c r="AO34" s="45"/>
      <c r="AP34" s="36"/>
      <c r="AQ34" s="37"/>
      <c r="AR34" s="45"/>
      <c r="AS34" s="36"/>
      <c r="AT34" s="37"/>
      <c r="AU34" s="45"/>
      <c r="AV34" s="36"/>
      <c r="AW34" s="37"/>
      <c r="AX34" s="45"/>
      <c r="AY34" s="36"/>
      <c r="AZ34" s="37"/>
      <c r="BA34" s="38"/>
      <c r="BB34" s="36"/>
      <c r="BC34" s="37"/>
      <c r="BD34" s="38"/>
      <c r="BE34" s="36"/>
      <c r="BF34" s="37"/>
      <c r="BG34" s="38"/>
      <c r="BH34" s="36">
        <f t="shared" si="20"/>
        <v>0</v>
      </c>
      <c r="BI34" s="37">
        <f t="shared" si="21"/>
        <v>0</v>
      </c>
      <c r="BJ34" s="38"/>
      <c r="BK34" s="36">
        <f t="shared" si="23"/>
        <v>0</v>
      </c>
      <c r="BL34" s="37">
        <f t="shared" si="24"/>
        <v>0</v>
      </c>
      <c r="BM34" s="38"/>
      <c r="BN34" s="36"/>
      <c r="BO34" s="37"/>
      <c r="BP34" s="38"/>
      <c r="BQ34" s="36"/>
      <c r="BR34" s="37"/>
      <c r="BS34" s="38"/>
      <c r="BT34" s="36"/>
      <c r="BU34" s="37"/>
      <c r="BV34" s="38"/>
      <c r="BW34" s="36"/>
      <c r="BX34" s="37"/>
      <c r="BY34" s="38"/>
      <c r="BZ34" s="36"/>
      <c r="CA34" s="37"/>
      <c r="CB34" s="38"/>
      <c r="CC34" s="36">
        <f t="shared" si="30"/>
        <v>0</v>
      </c>
      <c r="CD34" s="37">
        <f t="shared" si="31"/>
        <v>0</v>
      </c>
      <c r="CE34" s="38"/>
      <c r="CF34" s="36"/>
      <c r="CG34" s="37"/>
      <c r="CH34" s="38"/>
      <c r="CI34" s="36"/>
      <c r="CJ34" s="37"/>
      <c r="CK34" s="38"/>
      <c r="CL34" s="36">
        <f t="shared" si="35"/>
        <v>0</v>
      </c>
      <c r="CM34" s="37">
        <f t="shared" si="36"/>
        <v>0</v>
      </c>
      <c r="CN34" s="38"/>
      <c r="CO34" s="36"/>
      <c r="CP34" s="37"/>
      <c r="CQ34" s="38"/>
      <c r="CR34" s="36">
        <f t="shared" si="39"/>
        <v>0</v>
      </c>
      <c r="CS34" s="37">
        <f t="shared" si="40"/>
        <v>0</v>
      </c>
      <c r="CT34" s="38"/>
      <c r="CU34" s="36"/>
      <c r="CV34" s="37"/>
      <c r="CW34" s="38"/>
      <c r="CX34" s="36"/>
      <c r="CY34" s="37"/>
      <c r="CZ34" s="38"/>
      <c r="DA34" s="36"/>
      <c r="DB34" s="37"/>
      <c r="DC34" s="38"/>
      <c r="DD34" s="36"/>
      <c r="DE34" s="37"/>
      <c r="DF34" s="38"/>
      <c r="DG34" s="36"/>
      <c r="DH34" s="37"/>
      <c r="DI34" s="38"/>
      <c r="DJ34" s="36"/>
      <c r="DK34" s="37"/>
      <c r="DL34" s="38"/>
      <c r="DM34" s="36">
        <f t="shared" si="46"/>
        <v>0</v>
      </c>
      <c r="DN34" s="37">
        <f t="shared" si="47"/>
        <v>0</v>
      </c>
      <c r="DO34" s="38"/>
      <c r="DP34" s="36">
        <f t="shared" si="49"/>
        <v>0</v>
      </c>
      <c r="DQ34" s="37">
        <f t="shared" si="50"/>
        <v>0</v>
      </c>
      <c r="DR34" s="38"/>
    </row>
    <row r="35" spans="1:122" s="90" customFormat="1" ht="16.5" thickBot="1" x14ac:dyDescent="0.3">
      <c r="A35" s="84">
        <v>25</v>
      </c>
      <c r="B35" s="85" t="s">
        <v>32</v>
      </c>
      <c r="C35" s="56">
        <f>SUM(C32:C34)</f>
        <v>0</v>
      </c>
      <c r="D35" s="57">
        <f>SUM(D32:D34)</f>
        <v>0</v>
      </c>
      <c r="E35" s="86">
        <v>0</v>
      </c>
      <c r="F35" s="56">
        <f>SUM(F32:F34)</f>
        <v>0</v>
      </c>
      <c r="G35" s="57">
        <f>SUM(G32:G34)</f>
        <v>0</v>
      </c>
      <c r="H35" s="87">
        <v>0</v>
      </c>
      <c r="I35" s="56">
        <f>SUM(I32:I34)</f>
        <v>0</v>
      </c>
      <c r="J35" s="57">
        <f>SUM(J32:J34)</f>
        <v>0</v>
      </c>
      <c r="K35" s="89">
        <v>0</v>
      </c>
      <c r="L35" s="56">
        <f t="shared" si="2"/>
        <v>0</v>
      </c>
      <c r="M35" s="57">
        <f t="shared" si="3"/>
        <v>0</v>
      </c>
      <c r="N35" s="89">
        <v>0</v>
      </c>
      <c r="O35" s="56">
        <f>SUM(O32:O34)</f>
        <v>0</v>
      </c>
      <c r="P35" s="57">
        <f>SUM(P32:P34)</f>
        <v>0</v>
      </c>
      <c r="Q35" s="89">
        <v>0</v>
      </c>
      <c r="R35" s="56">
        <f>SUM(R32:R34)</f>
        <v>0</v>
      </c>
      <c r="S35" s="57">
        <f>SUM(S32:S34)</f>
        <v>0</v>
      </c>
      <c r="T35" s="89">
        <v>0</v>
      </c>
      <c r="U35" s="56">
        <f>SUM(U32:U34)</f>
        <v>0</v>
      </c>
      <c r="V35" s="57">
        <f>SUM(V32:V34)</f>
        <v>0</v>
      </c>
      <c r="W35" s="89">
        <v>0</v>
      </c>
      <c r="X35" s="56">
        <f>SUM(X32:X34)</f>
        <v>0</v>
      </c>
      <c r="Y35" s="57">
        <f>SUM(Y32:Y34)</f>
        <v>0</v>
      </c>
      <c r="Z35" s="89">
        <v>0</v>
      </c>
      <c r="AA35" s="56">
        <f>SUM(AA32:AA34)</f>
        <v>0</v>
      </c>
      <c r="AB35" s="57">
        <f>SUM(AB32:AB34)</f>
        <v>0</v>
      </c>
      <c r="AC35" s="89">
        <v>0</v>
      </c>
      <c r="AD35" s="56">
        <f>SUM(AD32:AD34)</f>
        <v>0</v>
      </c>
      <c r="AE35" s="57">
        <f>SUM(AE32:AE34)</f>
        <v>0</v>
      </c>
      <c r="AF35" s="89">
        <v>0</v>
      </c>
      <c r="AG35" s="56">
        <f>SUM(AG32:AG34)</f>
        <v>0</v>
      </c>
      <c r="AH35" s="57">
        <f>SUM(AH32:AH34)</f>
        <v>0</v>
      </c>
      <c r="AI35" s="89">
        <v>0</v>
      </c>
      <c r="AJ35" s="56">
        <f>SUM(AJ32:AJ34)</f>
        <v>0</v>
      </c>
      <c r="AK35" s="57">
        <f>SUM(AK32:AK34)</f>
        <v>0</v>
      </c>
      <c r="AL35" s="89">
        <v>0</v>
      </c>
      <c r="AM35" s="56">
        <f t="shared" si="12"/>
        <v>0</v>
      </c>
      <c r="AN35" s="57">
        <f t="shared" si="13"/>
        <v>0</v>
      </c>
      <c r="AO35" s="89">
        <v>0</v>
      </c>
      <c r="AP35" s="56">
        <f>SUM(AP32:AP34)</f>
        <v>0</v>
      </c>
      <c r="AQ35" s="57">
        <f>SUM(AQ32:AQ34)</f>
        <v>0</v>
      </c>
      <c r="AR35" s="89">
        <v>0</v>
      </c>
      <c r="AS35" s="56">
        <f>SUM(AS32:AS34)</f>
        <v>0</v>
      </c>
      <c r="AT35" s="57">
        <f>SUM(AT32:AT34)</f>
        <v>0</v>
      </c>
      <c r="AU35" s="89">
        <v>0</v>
      </c>
      <c r="AV35" s="56">
        <f>SUM(AV32:AV34)</f>
        <v>0</v>
      </c>
      <c r="AW35" s="57">
        <f>SUM(AW32:AW34)</f>
        <v>0</v>
      </c>
      <c r="AX35" s="89">
        <v>0</v>
      </c>
      <c r="AY35" s="56">
        <f>SUM(AY32:AY34)</f>
        <v>0</v>
      </c>
      <c r="AZ35" s="57">
        <f>SUM(AZ32:AZ34)</f>
        <v>0</v>
      </c>
      <c r="BA35" s="88">
        <v>0</v>
      </c>
      <c r="BB35" s="56">
        <f>SUM(BB32:BB34)</f>
        <v>0</v>
      </c>
      <c r="BC35" s="57">
        <f>SUM(BC32:BC34)</f>
        <v>0</v>
      </c>
      <c r="BD35" s="88">
        <v>0</v>
      </c>
      <c r="BE35" s="56">
        <f>SUM(BE32:BE34)</f>
        <v>0</v>
      </c>
      <c r="BF35" s="57">
        <f>SUM(BF32:BF34)</f>
        <v>0</v>
      </c>
      <c r="BG35" s="88">
        <v>0</v>
      </c>
      <c r="BH35" s="56">
        <f t="shared" si="20"/>
        <v>0</v>
      </c>
      <c r="BI35" s="57">
        <f t="shared" si="21"/>
        <v>0</v>
      </c>
      <c r="BJ35" s="88">
        <v>0</v>
      </c>
      <c r="BK35" s="56">
        <f t="shared" si="23"/>
        <v>0</v>
      </c>
      <c r="BL35" s="57">
        <f t="shared" si="24"/>
        <v>0</v>
      </c>
      <c r="BM35" s="88">
        <v>0</v>
      </c>
      <c r="BN35" s="56">
        <f>SUM(BN32:BN34)</f>
        <v>0</v>
      </c>
      <c r="BO35" s="57">
        <f>SUM(BO32:BO34)</f>
        <v>0</v>
      </c>
      <c r="BP35" s="88"/>
      <c r="BQ35" s="56">
        <f>SUM(BQ32:BQ34)</f>
        <v>0</v>
      </c>
      <c r="BR35" s="57">
        <f>SUM(BR32:BR34)</f>
        <v>0</v>
      </c>
      <c r="BS35" s="88">
        <v>0</v>
      </c>
      <c r="BT35" s="56">
        <f>SUM(BT32:BT34)</f>
        <v>0</v>
      </c>
      <c r="BU35" s="57">
        <f>SUM(BU32:BU34)</f>
        <v>0</v>
      </c>
      <c r="BV35" s="88">
        <v>0</v>
      </c>
      <c r="BW35" s="56">
        <f>SUM(BW32:BW34)</f>
        <v>0</v>
      </c>
      <c r="BX35" s="57">
        <f>SUM(BX32:BX34)</f>
        <v>0</v>
      </c>
      <c r="BY35" s="88">
        <v>0</v>
      </c>
      <c r="BZ35" s="56">
        <f>SUM(BZ32:BZ34)</f>
        <v>0</v>
      </c>
      <c r="CA35" s="57">
        <f>SUM(CA32:CA34)</f>
        <v>0</v>
      </c>
      <c r="CB35" s="88">
        <v>0</v>
      </c>
      <c r="CC35" s="56">
        <f t="shared" si="30"/>
        <v>0</v>
      </c>
      <c r="CD35" s="57">
        <f t="shared" si="31"/>
        <v>0</v>
      </c>
      <c r="CE35" s="88">
        <v>0</v>
      </c>
      <c r="CF35" s="56">
        <f>SUM(CF32:CF34)</f>
        <v>0</v>
      </c>
      <c r="CG35" s="57">
        <f>SUM(CG32:CG34)</f>
        <v>0</v>
      </c>
      <c r="CH35" s="88">
        <v>0</v>
      </c>
      <c r="CI35" s="56">
        <f>SUM(CI32:CI34)</f>
        <v>0</v>
      </c>
      <c r="CJ35" s="57">
        <f>SUM(CJ32:CJ34)</f>
        <v>0</v>
      </c>
      <c r="CK35" s="88">
        <v>0</v>
      </c>
      <c r="CL35" s="56">
        <f t="shared" si="35"/>
        <v>0</v>
      </c>
      <c r="CM35" s="57">
        <f t="shared" si="36"/>
        <v>0</v>
      </c>
      <c r="CN35" s="88">
        <v>0</v>
      </c>
      <c r="CO35" s="56">
        <f>SUM(CO32:CO34)</f>
        <v>0</v>
      </c>
      <c r="CP35" s="57">
        <f>SUM(CP32:CP34)</f>
        <v>0</v>
      </c>
      <c r="CQ35" s="88">
        <v>0</v>
      </c>
      <c r="CR35" s="56">
        <f t="shared" si="39"/>
        <v>0</v>
      </c>
      <c r="CS35" s="57">
        <f t="shared" si="40"/>
        <v>0</v>
      </c>
      <c r="CT35" s="88">
        <v>0</v>
      </c>
      <c r="CU35" s="56">
        <f>SUM(CU32:CU34)</f>
        <v>0</v>
      </c>
      <c r="CV35" s="57">
        <f>SUM(CV32:CV34)</f>
        <v>0</v>
      </c>
      <c r="CW35" s="88">
        <v>0</v>
      </c>
      <c r="CX35" s="56">
        <f>SUM(CX32:CX34)</f>
        <v>0</v>
      </c>
      <c r="CY35" s="57">
        <f>SUM(CY32:CY34)</f>
        <v>0</v>
      </c>
      <c r="CZ35" s="88">
        <v>0</v>
      </c>
      <c r="DA35" s="56">
        <f>SUM(DA32:DA34)</f>
        <v>0</v>
      </c>
      <c r="DB35" s="57">
        <f>SUM(DB32:DB34)</f>
        <v>0</v>
      </c>
      <c r="DC35" s="88">
        <v>0</v>
      </c>
      <c r="DD35" s="56">
        <f>SUM(DD32:DD34)</f>
        <v>0</v>
      </c>
      <c r="DE35" s="57">
        <f>SUM(DE32:DE34)</f>
        <v>0</v>
      </c>
      <c r="DF35" s="88">
        <v>0</v>
      </c>
      <c r="DG35" s="56">
        <f>SUM(DG32:DG34)</f>
        <v>0</v>
      </c>
      <c r="DH35" s="57">
        <f>SUM(DH32:DH34)</f>
        <v>0</v>
      </c>
      <c r="DI35" s="88">
        <v>0</v>
      </c>
      <c r="DJ35" s="56">
        <f>SUM(DJ32:DJ34)</f>
        <v>0</v>
      </c>
      <c r="DK35" s="57">
        <f>SUM(DK32:DK34)</f>
        <v>0</v>
      </c>
      <c r="DL35" s="88">
        <v>0</v>
      </c>
      <c r="DM35" s="56">
        <f t="shared" si="46"/>
        <v>0</v>
      </c>
      <c r="DN35" s="57">
        <f t="shared" si="47"/>
        <v>0</v>
      </c>
      <c r="DO35" s="88">
        <v>0</v>
      </c>
      <c r="DP35" s="56">
        <f t="shared" si="49"/>
        <v>0</v>
      </c>
      <c r="DQ35" s="57">
        <f t="shared" si="50"/>
        <v>0</v>
      </c>
      <c r="DR35" s="88">
        <v>0</v>
      </c>
    </row>
    <row r="36" spans="1:122" s="90" customFormat="1" ht="16.5" thickBot="1" x14ac:dyDescent="0.3">
      <c r="A36" s="84">
        <v>26</v>
      </c>
      <c r="B36" s="85" t="s">
        <v>33</v>
      </c>
      <c r="C36" s="56">
        <f>C27+C35</f>
        <v>32282</v>
      </c>
      <c r="D36" s="57">
        <f>D27+D35</f>
        <v>29052</v>
      </c>
      <c r="E36" s="86">
        <f t="shared" si="0"/>
        <v>0.8999442413729013</v>
      </c>
      <c r="F36" s="56">
        <f>F27+F35</f>
        <v>43249</v>
      </c>
      <c r="G36" s="57">
        <f>G27+G35</f>
        <v>40835</v>
      </c>
      <c r="H36" s="87">
        <f t="shared" si="1"/>
        <v>0.9441836805475271</v>
      </c>
      <c r="I36" s="56">
        <f>I27+I35</f>
        <v>0</v>
      </c>
      <c r="J36" s="57">
        <f>J27+J35</f>
        <v>10439</v>
      </c>
      <c r="K36" s="89">
        <v>0</v>
      </c>
      <c r="L36" s="56">
        <f t="shared" si="2"/>
        <v>75531</v>
      </c>
      <c r="M36" s="57">
        <f t="shared" si="3"/>
        <v>80326</v>
      </c>
      <c r="N36" s="89">
        <f>M36/L36</f>
        <v>1.0634838675510718</v>
      </c>
      <c r="O36" s="56">
        <f>O27+O35</f>
        <v>45947</v>
      </c>
      <c r="P36" s="57">
        <f>P27+P35</f>
        <v>43489</v>
      </c>
      <c r="Q36" s="89">
        <f t="shared" si="5"/>
        <v>0.94650358021198333</v>
      </c>
      <c r="R36" s="56">
        <f>R27+R35</f>
        <v>19535</v>
      </c>
      <c r="S36" s="57">
        <f>S27+S35</f>
        <v>18017</v>
      </c>
      <c r="T36" s="89">
        <f t="shared" si="6"/>
        <v>0.92229331968262096</v>
      </c>
      <c r="U36" s="56">
        <f>U27+U35</f>
        <v>29211</v>
      </c>
      <c r="V36" s="57">
        <f>V27+V35</f>
        <v>22601</v>
      </c>
      <c r="W36" s="89">
        <f t="shared" si="7"/>
        <v>0.77371538119201666</v>
      </c>
      <c r="X36" s="56">
        <f>X27+X35</f>
        <v>7678</v>
      </c>
      <c r="Y36" s="57">
        <f>Y27+Y35</f>
        <v>10340</v>
      </c>
      <c r="Z36" s="89">
        <f t="shared" si="8"/>
        <v>1.3467048710601719</v>
      </c>
      <c r="AA36" s="56">
        <f>AA27+AA35</f>
        <v>21970</v>
      </c>
      <c r="AB36" s="57">
        <f>AB27+AB35</f>
        <v>21591</v>
      </c>
      <c r="AC36" s="89">
        <f t="shared" si="9"/>
        <v>0.98274920345926264</v>
      </c>
      <c r="AD36" s="56">
        <f>AD27+AD35</f>
        <v>56210</v>
      </c>
      <c r="AE36" s="57">
        <f>AE27+AE35</f>
        <v>52160</v>
      </c>
      <c r="AF36" s="89">
        <f t="shared" si="10"/>
        <v>0.92794876356520195</v>
      </c>
      <c r="AG36" s="56">
        <f>AG27+AG35</f>
        <v>37529</v>
      </c>
      <c r="AH36" s="57">
        <f>AH27+AH35</f>
        <v>38063</v>
      </c>
      <c r="AI36" s="89">
        <f t="shared" si="11"/>
        <v>1.0142289962429054</v>
      </c>
      <c r="AJ36" s="56">
        <f>AJ27+AJ35</f>
        <v>4442</v>
      </c>
      <c r="AK36" s="57">
        <f>AK27+AK35</f>
        <v>4250</v>
      </c>
      <c r="AL36" s="89">
        <f t="shared" si="52"/>
        <v>0.95677622692480868</v>
      </c>
      <c r="AM36" s="56">
        <f t="shared" si="12"/>
        <v>157040</v>
      </c>
      <c r="AN36" s="57">
        <f t="shared" si="13"/>
        <v>149005</v>
      </c>
      <c r="AO36" s="89">
        <f t="shared" si="14"/>
        <v>0.94883469179826796</v>
      </c>
      <c r="AP36" s="56">
        <f>AP27+AP35</f>
        <v>23119</v>
      </c>
      <c r="AQ36" s="57">
        <f>AQ27+AQ35</f>
        <v>21193</v>
      </c>
      <c r="AR36" s="89">
        <f t="shared" si="15"/>
        <v>0.91669189843851373</v>
      </c>
      <c r="AS36" s="56">
        <f>AS27+AS35</f>
        <v>37162</v>
      </c>
      <c r="AT36" s="57">
        <f>AT27+AT35</f>
        <v>34839</v>
      </c>
      <c r="AU36" s="89">
        <f t="shared" si="16"/>
        <v>0.93748990904687579</v>
      </c>
      <c r="AV36" s="56">
        <f>AV27+AV35</f>
        <v>10342</v>
      </c>
      <c r="AW36" s="57">
        <f>AW27+AW35</f>
        <v>11960</v>
      </c>
      <c r="AX36" s="89">
        <f t="shared" si="17"/>
        <v>1.156449429510733</v>
      </c>
      <c r="AY36" s="56">
        <f>AY27+AY35</f>
        <v>55582</v>
      </c>
      <c r="AZ36" s="57">
        <f>AZ27+AZ35</f>
        <v>50390</v>
      </c>
      <c r="BA36" s="88">
        <f t="shared" si="18"/>
        <v>0.90658846389118775</v>
      </c>
      <c r="BB36" s="56">
        <f>BB27+BB35</f>
        <v>58232</v>
      </c>
      <c r="BC36" s="57">
        <f>BC27+BC35</f>
        <v>64430</v>
      </c>
      <c r="BD36" s="88">
        <f t="shared" si="19"/>
        <v>1.1064363236708339</v>
      </c>
      <c r="BE36" s="56">
        <f>BE27+BE35</f>
        <v>4089</v>
      </c>
      <c r="BF36" s="57">
        <f>BF27+BF35</f>
        <v>3439</v>
      </c>
      <c r="BG36" s="88">
        <f t="shared" si="53"/>
        <v>0.84103692834433852</v>
      </c>
      <c r="BH36" s="56">
        <f t="shared" si="20"/>
        <v>188526</v>
      </c>
      <c r="BI36" s="57">
        <f t="shared" si="21"/>
        <v>186251</v>
      </c>
      <c r="BJ36" s="88">
        <f t="shared" si="22"/>
        <v>0.98793269893807756</v>
      </c>
      <c r="BK36" s="56">
        <f t="shared" si="23"/>
        <v>486579</v>
      </c>
      <c r="BL36" s="57">
        <f t="shared" si="24"/>
        <v>477088</v>
      </c>
      <c r="BM36" s="88">
        <f t="shared" si="25"/>
        <v>0.98049443153115934</v>
      </c>
      <c r="BN36" s="56">
        <f>BN27+BN35</f>
        <v>0</v>
      </c>
      <c r="BO36" s="57">
        <f>BO27+BO35</f>
        <v>164133</v>
      </c>
      <c r="BP36" s="88">
        <v>0</v>
      </c>
      <c r="BQ36" s="56">
        <f>BQ27+BQ35</f>
        <v>106686</v>
      </c>
      <c r="BR36" s="57">
        <f>BR27+BR35</f>
        <v>222269</v>
      </c>
      <c r="BS36" s="88">
        <f t="shared" si="26"/>
        <v>2.0833942597904129</v>
      </c>
      <c r="BT36" s="56">
        <f>BT27+BT35</f>
        <v>74790</v>
      </c>
      <c r="BU36" s="57">
        <f>BU27+BU35</f>
        <v>78914</v>
      </c>
      <c r="BV36" s="88">
        <f t="shared" si="27"/>
        <v>1.0551410616392567</v>
      </c>
      <c r="BW36" s="56">
        <f>BW27+BW35</f>
        <v>29792</v>
      </c>
      <c r="BX36" s="57">
        <f>BX27+BX35</f>
        <v>33210</v>
      </c>
      <c r="BY36" s="88">
        <f t="shared" si="28"/>
        <v>1.1147287862513426</v>
      </c>
      <c r="BZ36" s="56">
        <f>BZ27+BZ35</f>
        <v>58419</v>
      </c>
      <c r="CA36" s="57">
        <f>CA27+CA35</f>
        <v>65830</v>
      </c>
      <c r="CB36" s="88">
        <f t="shared" si="29"/>
        <v>1.126859412177545</v>
      </c>
      <c r="CC36" s="56">
        <f t="shared" si="30"/>
        <v>163001</v>
      </c>
      <c r="CD36" s="57">
        <f t="shared" si="31"/>
        <v>177954</v>
      </c>
      <c r="CE36" s="88">
        <f t="shared" si="32"/>
        <v>1.0917356335237207</v>
      </c>
      <c r="CF36" s="56">
        <f>CF27+CF35</f>
        <v>22640</v>
      </c>
      <c r="CG36" s="57">
        <f>CG27+CG35</f>
        <v>24151</v>
      </c>
      <c r="CH36" s="88">
        <f t="shared" si="33"/>
        <v>1.0667402826855124</v>
      </c>
      <c r="CI36" s="56">
        <f>CI27+CI35</f>
        <v>47042</v>
      </c>
      <c r="CJ36" s="57">
        <f>CJ27+CJ35</f>
        <v>44554</v>
      </c>
      <c r="CK36" s="88">
        <f t="shared" si="34"/>
        <v>0.94711109221546708</v>
      </c>
      <c r="CL36" s="56">
        <f t="shared" si="35"/>
        <v>69682</v>
      </c>
      <c r="CM36" s="57">
        <f t="shared" si="36"/>
        <v>68705</v>
      </c>
      <c r="CN36" s="88">
        <f t="shared" si="37"/>
        <v>0.98597916248098505</v>
      </c>
      <c r="CO36" s="56">
        <f>CO27+CO35</f>
        <v>78645</v>
      </c>
      <c r="CP36" s="57">
        <f>CP27+CP35</f>
        <v>64206</v>
      </c>
      <c r="CQ36" s="88">
        <f t="shared" si="38"/>
        <v>0.81640282281136756</v>
      </c>
      <c r="CR36" s="56">
        <f t="shared" si="39"/>
        <v>904593</v>
      </c>
      <c r="CS36" s="57">
        <f t="shared" si="40"/>
        <v>1174355</v>
      </c>
      <c r="CT36" s="88">
        <f t="shared" si="41"/>
        <v>1.298213671783885</v>
      </c>
      <c r="CU36" s="56">
        <f>CU27+CU35</f>
        <v>24902</v>
      </c>
      <c r="CV36" s="57">
        <f>CV27+CV35</f>
        <v>19028</v>
      </c>
      <c r="CW36" s="88">
        <f t="shared" si="54"/>
        <v>0.76411533210183924</v>
      </c>
      <c r="CX36" s="56">
        <f>CX27+CX35</f>
        <v>38543</v>
      </c>
      <c r="CY36" s="57">
        <f>CY27+CY35</f>
        <v>37314</v>
      </c>
      <c r="CZ36" s="88">
        <f t="shared" si="55"/>
        <v>0.96811353553174373</v>
      </c>
      <c r="DA36" s="56">
        <f>DA27+DA35</f>
        <v>57278</v>
      </c>
      <c r="DB36" s="57">
        <f>DB27+DB35</f>
        <v>63874</v>
      </c>
      <c r="DC36" s="88">
        <f t="shared" si="42"/>
        <v>1.1151576521526589</v>
      </c>
      <c r="DD36" s="56">
        <f>DD27+DD35</f>
        <v>14040</v>
      </c>
      <c r="DE36" s="57">
        <f>DE27+DE35</f>
        <v>13600</v>
      </c>
      <c r="DF36" s="88">
        <f t="shared" si="43"/>
        <v>0.96866096866096862</v>
      </c>
      <c r="DG36" s="56">
        <f>DG27+DG35</f>
        <v>68948</v>
      </c>
      <c r="DH36" s="57">
        <f>DH27+DH35</f>
        <v>71444</v>
      </c>
      <c r="DI36" s="88">
        <f t="shared" si="44"/>
        <v>1.0362011951035563</v>
      </c>
      <c r="DJ36" s="56">
        <f>DJ27+DJ35</f>
        <v>26765</v>
      </c>
      <c r="DK36" s="57">
        <f>DK27+DK35</f>
        <v>0</v>
      </c>
      <c r="DL36" s="88">
        <f t="shared" si="45"/>
        <v>0</v>
      </c>
      <c r="DM36" s="56">
        <f t="shared" si="46"/>
        <v>230476</v>
      </c>
      <c r="DN36" s="57">
        <f t="shared" si="47"/>
        <v>205260</v>
      </c>
      <c r="DO36" s="88">
        <f t="shared" si="48"/>
        <v>0.89059164511706213</v>
      </c>
      <c r="DP36" s="56">
        <f t="shared" si="49"/>
        <v>1135069</v>
      </c>
      <c r="DQ36" s="57">
        <f t="shared" si="50"/>
        <v>1379615</v>
      </c>
      <c r="DR36" s="88">
        <f t="shared" si="51"/>
        <v>1.2154459332428249</v>
      </c>
    </row>
    <row r="37" spans="1:122" s="70" customFormat="1" x14ac:dyDescent="0.25">
      <c r="A37" s="22">
        <v>27</v>
      </c>
      <c r="B37" s="46" t="s">
        <v>35</v>
      </c>
      <c r="C37" s="23"/>
      <c r="D37" s="24"/>
      <c r="E37" s="25"/>
      <c r="F37" s="23"/>
      <c r="G37" s="24"/>
      <c r="H37" s="26"/>
      <c r="I37" s="23"/>
      <c r="J37" s="24"/>
      <c r="K37" s="28"/>
      <c r="L37" s="23">
        <f t="shared" si="2"/>
        <v>0</v>
      </c>
      <c r="M37" s="24">
        <f t="shared" si="3"/>
        <v>0</v>
      </c>
      <c r="N37" s="28"/>
      <c r="O37" s="23"/>
      <c r="P37" s="24"/>
      <c r="Q37" s="28"/>
      <c r="R37" s="23"/>
      <c r="S37" s="24"/>
      <c r="T37" s="28"/>
      <c r="U37" s="23"/>
      <c r="V37" s="24"/>
      <c r="W37" s="28"/>
      <c r="X37" s="23"/>
      <c r="Y37" s="24"/>
      <c r="Z37" s="28"/>
      <c r="AA37" s="23"/>
      <c r="AB37" s="24"/>
      <c r="AC37" s="28"/>
      <c r="AD37" s="23"/>
      <c r="AE37" s="24"/>
      <c r="AF37" s="28"/>
      <c r="AG37" s="23"/>
      <c r="AH37" s="24"/>
      <c r="AI37" s="28"/>
      <c r="AJ37" s="23"/>
      <c r="AK37" s="24"/>
      <c r="AL37" s="28"/>
      <c r="AM37" s="23">
        <f t="shared" si="12"/>
        <v>0</v>
      </c>
      <c r="AN37" s="24">
        <f t="shared" si="13"/>
        <v>0</v>
      </c>
      <c r="AO37" s="28"/>
      <c r="AP37" s="23"/>
      <c r="AQ37" s="24"/>
      <c r="AR37" s="28"/>
      <c r="AS37" s="23"/>
      <c r="AT37" s="24"/>
      <c r="AU37" s="28"/>
      <c r="AV37" s="23"/>
      <c r="AW37" s="24"/>
      <c r="AX37" s="28"/>
      <c r="AY37" s="23"/>
      <c r="AZ37" s="24"/>
      <c r="BA37" s="27"/>
      <c r="BB37" s="23"/>
      <c r="BC37" s="24"/>
      <c r="BD37" s="27"/>
      <c r="BE37" s="23"/>
      <c r="BF37" s="24"/>
      <c r="BG37" s="27"/>
      <c r="BH37" s="23">
        <f t="shared" si="20"/>
        <v>0</v>
      </c>
      <c r="BI37" s="24">
        <f t="shared" si="21"/>
        <v>0</v>
      </c>
      <c r="BJ37" s="27"/>
      <c r="BK37" s="23">
        <f t="shared" si="23"/>
        <v>0</v>
      </c>
      <c r="BL37" s="24">
        <f t="shared" si="24"/>
        <v>0</v>
      </c>
      <c r="BM37" s="27"/>
      <c r="BN37" s="23"/>
      <c r="BO37" s="24"/>
      <c r="BP37" s="27"/>
      <c r="BQ37" s="23"/>
      <c r="BR37" s="24"/>
      <c r="BS37" s="27"/>
      <c r="BT37" s="23"/>
      <c r="BU37" s="24"/>
      <c r="BV37" s="27"/>
      <c r="BW37" s="23"/>
      <c r="BX37" s="24"/>
      <c r="BY37" s="27"/>
      <c r="BZ37" s="23"/>
      <c r="CA37" s="24"/>
      <c r="CB37" s="27"/>
      <c r="CC37" s="23">
        <f t="shared" si="30"/>
        <v>0</v>
      </c>
      <c r="CD37" s="24">
        <f t="shared" si="31"/>
        <v>0</v>
      </c>
      <c r="CE37" s="27"/>
      <c r="CF37" s="23"/>
      <c r="CG37" s="24"/>
      <c r="CH37" s="27"/>
      <c r="CI37" s="23"/>
      <c r="CJ37" s="24"/>
      <c r="CK37" s="27"/>
      <c r="CL37" s="23">
        <f t="shared" si="35"/>
        <v>0</v>
      </c>
      <c r="CM37" s="24">
        <f t="shared" si="36"/>
        <v>0</v>
      </c>
      <c r="CN37" s="27"/>
      <c r="CO37" s="23"/>
      <c r="CP37" s="24"/>
      <c r="CQ37" s="27"/>
      <c r="CR37" s="23">
        <f t="shared" si="39"/>
        <v>0</v>
      </c>
      <c r="CS37" s="24">
        <f t="shared" si="40"/>
        <v>0</v>
      </c>
      <c r="CT37" s="27"/>
      <c r="CU37" s="23"/>
      <c r="CV37" s="24"/>
      <c r="CW37" s="27"/>
      <c r="CX37" s="23"/>
      <c r="CY37" s="24"/>
      <c r="CZ37" s="27"/>
      <c r="DA37" s="23"/>
      <c r="DB37" s="24"/>
      <c r="DC37" s="27"/>
      <c r="DD37" s="23"/>
      <c r="DE37" s="24"/>
      <c r="DF37" s="27"/>
      <c r="DG37" s="23"/>
      <c r="DH37" s="24"/>
      <c r="DI37" s="27"/>
      <c r="DJ37" s="23"/>
      <c r="DK37" s="24"/>
      <c r="DL37" s="27"/>
      <c r="DM37" s="23">
        <f t="shared" si="46"/>
        <v>0</v>
      </c>
      <c r="DN37" s="24">
        <f t="shared" si="47"/>
        <v>0</v>
      </c>
      <c r="DO37" s="27"/>
      <c r="DP37" s="23">
        <f t="shared" si="49"/>
        <v>0</v>
      </c>
      <c r="DQ37" s="24">
        <f t="shared" si="50"/>
        <v>0</v>
      </c>
      <c r="DR37" s="27"/>
    </row>
    <row r="38" spans="1:122" s="72" customFormat="1" ht="16.5" thickBot="1" x14ac:dyDescent="0.3">
      <c r="A38" s="7">
        <v>28</v>
      </c>
      <c r="B38" s="41" t="s">
        <v>36</v>
      </c>
      <c r="C38" s="36"/>
      <c r="D38" s="37"/>
      <c r="E38" s="43"/>
      <c r="F38" s="36"/>
      <c r="G38" s="37"/>
      <c r="H38" s="44"/>
      <c r="I38" s="36"/>
      <c r="J38" s="37"/>
      <c r="K38" s="45"/>
      <c r="L38" s="36">
        <f t="shared" si="2"/>
        <v>0</v>
      </c>
      <c r="M38" s="37">
        <f t="shared" si="3"/>
        <v>0</v>
      </c>
      <c r="N38" s="45"/>
      <c r="O38" s="36"/>
      <c r="P38" s="37"/>
      <c r="Q38" s="45"/>
      <c r="R38" s="36"/>
      <c r="S38" s="37"/>
      <c r="T38" s="45"/>
      <c r="U38" s="36"/>
      <c r="V38" s="37"/>
      <c r="W38" s="45"/>
      <c r="X38" s="36"/>
      <c r="Y38" s="37"/>
      <c r="Z38" s="45"/>
      <c r="AA38" s="36"/>
      <c r="AB38" s="37"/>
      <c r="AC38" s="45"/>
      <c r="AD38" s="36"/>
      <c r="AE38" s="37"/>
      <c r="AF38" s="45"/>
      <c r="AG38" s="36"/>
      <c r="AH38" s="37"/>
      <c r="AI38" s="45"/>
      <c r="AJ38" s="36"/>
      <c r="AK38" s="37"/>
      <c r="AL38" s="45"/>
      <c r="AM38" s="36">
        <f t="shared" si="12"/>
        <v>0</v>
      </c>
      <c r="AN38" s="37">
        <f t="shared" si="13"/>
        <v>0</v>
      </c>
      <c r="AO38" s="45"/>
      <c r="AP38" s="36"/>
      <c r="AQ38" s="37"/>
      <c r="AR38" s="45"/>
      <c r="AS38" s="36"/>
      <c r="AT38" s="37"/>
      <c r="AU38" s="45"/>
      <c r="AV38" s="36"/>
      <c r="AW38" s="37"/>
      <c r="AX38" s="45"/>
      <c r="AY38" s="36"/>
      <c r="AZ38" s="37"/>
      <c r="BA38" s="38"/>
      <c r="BB38" s="36"/>
      <c r="BC38" s="37"/>
      <c r="BD38" s="38"/>
      <c r="BE38" s="36"/>
      <c r="BF38" s="37"/>
      <c r="BG38" s="38"/>
      <c r="BH38" s="36">
        <f t="shared" si="20"/>
        <v>0</v>
      </c>
      <c r="BI38" s="37">
        <f t="shared" si="21"/>
        <v>0</v>
      </c>
      <c r="BJ38" s="38"/>
      <c r="BK38" s="36">
        <f t="shared" si="23"/>
        <v>0</v>
      </c>
      <c r="BL38" s="37">
        <f t="shared" si="24"/>
        <v>0</v>
      </c>
      <c r="BM38" s="38"/>
      <c r="BN38" s="36"/>
      <c r="BO38" s="37"/>
      <c r="BP38" s="38"/>
      <c r="BQ38" s="36"/>
      <c r="BR38" s="37"/>
      <c r="BS38" s="38"/>
      <c r="BT38" s="36"/>
      <c r="BU38" s="37"/>
      <c r="BV38" s="38"/>
      <c r="BW38" s="36"/>
      <c r="BX38" s="37"/>
      <c r="BY38" s="38"/>
      <c r="BZ38" s="36"/>
      <c r="CA38" s="37"/>
      <c r="CB38" s="38"/>
      <c r="CC38" s="36">
        <f t="shared" si="30"/>
        <v>0</v>
      </c>
      <c r="CD38" s="37">
        <f t="shared" si="31"/>
        <v>0</v>
      </c>
      <c r="CE38" s="38"/>
      <c r="CF38" s="36"/>
      <c r="CG38" s="37"/>
      <c r="CH38" s="38"/>
      <c r="CI38" s="36"/>
      <c r="CJ38" s="37"/>
      <c r="CK38" s="38"/>
      <c r="CL38" s="36">
        <f t="shared" si="35"/>
        <v>0</v>
      </c>
      <c r="CM38" s="37">
        <f t="shared" si="36"/>
        <v>0</v>
      </c>
      <c r="CN38" s="38"/>
      <c r="CO38" s="36"/>
      <c r="CP38" s="37"/>
      <c r="CQ38" s="38"/>
      <c r="CR38" s="36">
        <f t="shared" si="39"/>
        <v>0</v>
      </c>
      <c r="CS38" s="37">
        <f t="shared" si="40"/>
        <v>0</v>
      </c>
      <c r="CT38" s="38"/>
      <c r="CU38" s="36"/>
      <c r="CV38" s="37"/>
      <c r="CW38" s="38"/>
      <c r="CX38" s="36"/>
      <c r="CY38" s="37"/>
      <c r="CZ38" s="38"/>
      <c r="DA38" s="36"/>
      <c r="DB38" s="37"/>
      <c r="DC38" s="38"/>
      <c r="DD38" s="36"/>
      <c r="DE38" s="37"/>
      <c r="DF38" s="38"/>
      <c r="DG38" s="36"/>
      <c r="DH38" s="37"/>
      <c r="DI38" s="38"/>
      <c r="DJ38" s="36"/>
      <c r="DK38" s="37"/>
      <c r="DL38" s="38"/>
      <c r="DM38" s="36">
        <f t="shared" si="46"/>
        <v>0</v>
      </c>
      <c r="DN38" s="37">
        <f t="shared" si="47"/>
        <v>0</v>
      </c>
      <c r="DO38" s="38"/>
      <c r="DP38" s="36">
        <f t="shared" si="49"/>
        <v>0</v>
      </c>
      <c r="DQ38" s="37">
        <f t="shared" si="50"/>
        <v>0</v>
      </c>
      <c r="DR38" s="38"/>
    </row>
    <row r="39" spans="1:122" s="90" customFormat="1" ht="16.5" thickBot="1" x14ac:dyDescent="0.3">
      <c r="A39" s="84">
        <v>29</v>
      </c>
      <c r="B39" s="85" t="s">
        <v>34</v>
      </c>
      <c r="C39" s="56">
        <f>C37+C38</f>
        <v>0</v>
      </c>
      <c r="D39" s="57">
        <f>D37+D38</f>
        <v>0</v>
      </c>
      <c r="E39" s="86">
        <v>0</v>
      </c>
      <c r="F39" s="56">
        <f>F37+F38</f>
        <v>0</v>
      </c>
      <c r="G39" s="57">
        <f>G37+G38</f>
        <v>0</v>
      </c>
      <c r="H39" s="87">
        <v>0</v>
      </c>
      <c r="I39" s="56">
        <f>I37+I38</f>
        <v>0</v>
      </c>
      <c r="J39" s="57">
        <f>J37+J38</f>
        <v>0</v>
      </c>
      <c r="K39" s="89">
        <v>0</v>
      </c>
      <c r="L39" s="56">
        <f t="shared" si="2"/>
        <v>0</v>
      </c>
      <c r="M39" s="57">
        <f t="shared" si="3"/>
        <v>0</v>
      </c>
      <c r="N39" s="89">
        <v>0</v>
      </c>
      <c r="O39" s="56">
        <f>O37+O38</f>
        <v>0</v>
      </c>
      <c r="P39" s="57">
        <f>P37+P38</f>
        <v>0</v>
      </c>
      <c r="Q39" s="89">
        <v>0</v>
      </c>
      <c r="R39" s="56">
        <f>R37+R38</f>
        <v>0</v>
      </c>
      <c r="S39" s="57">
        <f>S37+S38</f>
        <v>0</v>
      </c>
      <c r="T39" s="89">
        <v>0</v>
      </c>
      <c r="U39" s="56">
        <f>U37+U38</f>
        <v>0</v>
      </c>
      <c r="V39" s="57">
        <f>V37+V38</f>
        <v>0</v>
      </c>
      <c r="W39" s="89">
        <v>0</v>
      </c>
      <c r="X39" s="56">
        <f>X37+X38</f>
        <v>0</v>
      </c>
      <c r="Y39" s="57">
        <f>Y37+Y38</f>
        <v>0</v>
      </c>
      <c r="Z39" s="89">
        <v>0</v>
      </c>
      <c r="AA39" s="56">
        <f>AA37+AA38</f>
        <v>0</v>
      </c>
      <c r="AB39" s="57">
        <f>AB37+AB38</f>
        <v>0</v>
      </c>
      <c r="AC39" s="89">
        <v>0</v>
      </c>
      <c r="AD39" s="56">
        <f>AD37+AD38</f>
        <v>0</v>
      </c>
      <c r="AE39" s="57">
        <f>AE37+AE38</f>
        <v>0</v>
      </c>
      <c r="AF39" s="89">
        <v>0</v>
      </c>
      <c r="AG39" s="56">
        <f>AG37+AG38</f>
        <v>0</v>
      </c>
      <c r="AH39" s="57">
        <f>AH37+AH38</f>
        <v>0</v>
      </c>
      <c r="AI39" s="89">
        <v>0</v>
      </c>
      <c r="AJ39" s="56">
        <f>AJ37+AJ38</f>
        <v>0</v>
      </c>
      <c r="AK39" s="57">
        <f>AK37+AK38</f>
        <v>0</v>
      </c>
      <c r="AL39" s="89">
        <v>0</v>
      </c>
      <c r="AM39" s="56">
        <f t="shared" si="12"/>
        <v>0</v>
      </c>
      <c r="AN39" s="57">
        <f t="shared" si="13"/>
        <v>0</v>
      </c>
      <c r="AO39" s="89">
        <v>0</v>
      </c>
      <c r="AP39" s="56">
        <f>AP37+AP38</f>
        <v>0</v>
      </c>
      <c r="AQ39" s="57">
        <f>AQ37+AQ38</f>
        <v>0</v>
      </c>
      <c r="AR39" s="89">
        <v>0</v>
      </c>
      <c r="AS39" s="56">
        <f>AS37+AS38</f>
        <v>0</v>
      </c>
      <c r="AT39" s="57">
        <f>AT37+AT38</f>
        <v>0</v>
      </c>
      <c r="AU39" s="89">
        <v>0</v>
      </c>
      <c r="AV39" s="56">
        <f>AV37+AV38</f>
        <v>0</v>
      </c>
      <c r="AW39" s="57">
        <f>AW37+AW38</f>
        <v>0</v>
      </c>
      <c r="AX39" s="89">
        <v>0</v>
      </c>
      <c r="AY39" s="56">
        <f>AY37+AY38</f>
        <v>0</v>
      </c>
      <c r="AZ39" s="57">
        <f>AZ37+AZ38</f>
        <v>0</v>
      </c>
      <c r="BA39" s="88">
        <v>0</v>
      </c>
      <c r="BB39" s="56">
        <f>BB37+BB38</f>
        <v>0</v>
      </c>
      <c r="BC39" s="57">
        <f>BC37+BC38</f>
        <v>0</v>
      </c>
      <c r="BD39" s="88">
        <v>0</v>
      </c>
      <c r="BE39" s="56">
        <f>BE37+BE38</f>
        <v>0</v>
      </c>
      <c r="BF39" s="57">
        <f>BF37+BF38</f>
        <v>0</v>
      </c>
      <c r="BG39" s="88">
        <v>0</v>
      </c>
      <c r="BH39" s="56">
        <f t="shared" si="20"/>
        <v>0</v>
      </c>
      <c r="BI39" s="57">
        <f t="shared" si="21"/>
        <v>0</v>
      </c>
      <c r="BJ39" s="88">
        <v>0</v>
      </c>
      <c r="BK39" s="56">
        <f t="shared" si="23"/>
        <v>0</v>
      </c>
      <c r="BL39" s="57">
        <f t="shared" si="24"/>
        <v>0</v>
      </c>
      <c r="BM39" s="88">
        <v>0</v>
      </c>
      <c r="BN39" s="56">
        <f>BN37+BN38</f>
        <v>0</v>
      </c>
      <c r="BO39" s="57">
        <f>BO37+BO38</f>
        <v>0</v>
      </c>
      <c r="BP39" s="88">
        <v>0</v>
      </c>
      <c r="BQ39" s="56">
        <f>BQ37+BQ38</f>
        <v>0</v>
      </c>
      <c r="BR39" s="57">
        <f>BR37+BR38</f>
        <v>0</v>
      </c>
      <c r="BS39" s="88">
        <v>0</v>
      </c>
      <c r="BT39" s="56">
        <f>BT37+BT38</f>
        <v>0</v>
      </c>
      <c r="BU39" s="57">
        <f>BU37+BU38</f>
        <v>0</v>
      </c>
      <c r="BV39" s="88">
        <v>0</v>
      </c>
      <c r="BW39" s="56">
        <f>BW37+BW38</f>
        <v>0</v>
      </c>
      <c r="BX39" s="57">
        <f>BX37+BX38</f>
        <v>0</v>
      </c>
      <c r="BY39" s="88">
        <v>0</v>
      </c>
      <c r="BZ39" s="56">
        <f>BZ37+BZ38</f>
        <v>0</v>
      </c>
      <c r="CA39" s="57">
        <f>CA37+CA38</f>
        <v>0</v>
      </c>
      <c r="CB39" s="88">
        <v>0</v>
      </c>
      <c r="CC39" s="56">
        <f t="shared" si="30"/>
        <v>0</v>
      </c>
      <c r="CD39" s="57">
        <f t="shared" si="31"/>
        <v>0</v>
      </c>
      <c r="CE39" s="88">
        <v>0</v>
      </c>
      <c r="CF39" s="56">
        <f>CF37+CF38</f>
        <v>0</v>
      </c>
      <c r="CG39" s="57">
        <f>CG37+CG38</f>
        <v>0</v>
      </c>
      <c r="CH39" s="88">
        <v>0</v>
      </c>
      <c r="CI39" s="56">
        <f>CI37+CI38</f>
        <v>0</v>
      </c>
      <c r="CJ39" s="57">
        <f>CJ37+CJ38</f>
        <v>0</v>
      </c>
      <c r="CK39" s="88">
        <v>0</v>
      </c>
      <c r="CL39" s="56">
        <f t="shared" si="35"/>
        <v>0</v>
      </c>
      <c r="CM39" s="57">
        <f t="shared" si="36"/>
        <v>0</v>
      </c>
      <c r="CN39" s="88">
        <v>0</v>
      </c>
      <c r="CO39" s="56">
        <f>CO37+CO38</f>
        <v>0</v>
      </c>
      <c r="CP39" s="57">
        <f>CP37+CP38</f>
        <v>0</v>
      </c>
      <c r="CQ39" s="88">
        <v>0</v>
      </c>
      <c r="CR39" s="56">
        <f t="shared" si="39"/>
        <v>0</v>
      </c>
      <c r="CS39" s="57">
        <f t="shared" si="40"/>
        <v>0</v>
      </c>
      <c r="CT39" s="88">
        <v>0</v>
      </c>
      <c r="CU39" s="56">
        <f>CU37+CU38</f>
        <v>0</v>
      </c>
      <c r="CV39" s="57">
        <f>CV37+CV38</f>
        <v>0</v>
      </c>
      <c r="CW39" s="88">
        <v>0</v>
      </c>
      <c r="CX39" s="56">
        <f>CX37+CX38</f>
        <v>0</v>
      </c>
      <c r="CY39" s="57">
        <f>CY37+CY38</f>
        <v>0</v>
      </c>
      <c r="CZ39" s="88">
        <v>0</v>
      </c>
      <c r="DA39" s="56">
        <f>DA37+DA38</f>
        <v>0</v>
      </c>
      <c r="DB39" s="57">
        <f>DB37+DB38</f>
        <v>0</v>
      </c>
      <c r="DC39" s="88">
        <v>0</v>
      </c>
      <c r="DD39" s="56">
        <f>DD37+DD38</f>
        <v>0</v>
      </c>
      <c r="DE39" s="57">
        <f>DE37+DE38</f>
        <v>0</v>
      </c>
      <c r="DF39" s="88">
        <v>0</v>
      </c>
      <c r="DG39" s="56">
        <f>DG37+DG38</f>
        <v>0</v>
      </c>
      <c r="DH39" s="57">
        <f>DH37+DH38</f>
        <v>0</v>
      </c>
      <c r="DI39" s="88">
        <v>0</v>
      </c>
      <c r="DJ39" s="56">
        <f>DJ37+DJ38</f>
        <v>0</v>
      </c>
      <c r="DK39" s="57">
        <f>DK37+DK38</f>
        <v>0</v>
      </c>
      <c r="DL39" s="88">
        <v>0</v>
      </c>
      <c r="DM39" s="56">
        <f t="shared" si="46"/>
        <v>0</v>
      </c>
      <c r="DN39" s="57">
        <f t="shared" si="47"/>
        <v>0</v>
      </c>
      <c r="DO39" s="88">
        <v>0</v>
      </c>
      <c r="DP39" s="56">
        <f t="shared" si="49"/>
        <v>0</v>
      </c>
      <c r="DQ39" s="57">
        <f t="shared" si="50"/>
        <v>0</v>
      </c>
      <c r="DR39" s="88">
        <v>0</v>
      </c>
    </row>
    <row r="40" spans="1:122" s="70" customFormat="1" x14ac:dyDescent="0.25">
      <c r="A40" s="22">
        <v>30</v>
      </c>
      <c r="B40" s="46" t="s">
        <v>37</v>
      </c>
      <c r="C40" s="23"/>
      <c r="D40" s="24"/>
      <c r="E40" s="25"/>
      <c r="F40" s="23"/>
      <c r="G40" s="24"/>
      <c r="H40" s="26"/>
      <c r="I40" s="23"/>
      <c r="J40" s="24"/>
      <c r="K40" s="28"/>
      <c r="L40" s="23">
        <f t="shared" si="2"/>
        <v>0</v>
      </c>
      <c r="M40" s="24">
        <f t="shared" si="3"/>
        <v>0</v>
      </c>
      <c r="N40" s="28"/>
      <c r="O40" s="23"/>
      <c r="P40" s="24"/>
      <c r="Q40" s="28"/>
      <c r="R40" s="23"/>
      <c r="S40" s="24"/>
      <c r="T40" s="28"/>
      <c r="U40" s="23"/>
      <c r="V40" s="24"/>
      <c r="W40" s="28"/>
      <c r="X40" s="23"/>
      <c r="Y40" s="24"/>
      <c r="Z40" s="28"/>
      <c r="AA40" s="23"/>
      <c r="AB40" s="24"/>
      <c r="AC40" s="28"/>
      <c r="AD40" s="23"/>
      <c r="AE40" s="24"/>
      <c r="AF40" s="28"/>
      <c r="AG40" s="23"/>
      <c r="AH40" s="24"/>
      <c r="AI40" s="28"/>
      <c r="AJ40" s="23"/>
      <c r="AK40" s="24"/>
      <c r="AL40" s="28"/>
      <c r="AM40" s="23">
        <f t="shared" si="12"/>
        <v>0</v>
      </c>
      <c r="AN40" s="24">
        <f t="shared" si="13"/>
        <v>0</v>
      </c>
      <c r="AO40" s="28"/>
      <c r="AP40" s="23"/>
      <c r="AQ40" s="24"/>
      <c r="AR40" s="28"/>
      <c r="AS40" s="23"/>
      <c r="AT40" s="24"/>
      <c r="AU40" s="28"/>
      <c r="AV40" s="23"/>
      <c r="AW40" s="24"/>
      <c r="AX40" s="28"/>
      <c r="AY40" s="23"/>
      <c r="AZ40" s="24"/>
      <c r="BA40" s="27"/>
      <c r="BB40" s="23"/>
      <c r="BC40" s="24"/>
      <c r="BD40" s="27"/>
      <c r="BE40" s="23"/>
      <c r="BF40" s="24"/>
      <c r="BG40" s="27"/>
      <c r="BH40" s="23">
        <f t="shared" si="20"/>
        <v>0</v>
      </c>
      <c r="BI40" s="24">
        <f t="shared" si="21"/>
        <v>0</v>
      </c>
      <c r="BJ40" s="27"/>
      <c r="BK40" s="23">
        <f t="shared" si="23"/>
        <v>0</v>
      </c>
      <c r="BL40" s="24">
        <f t="shared" si="24"/>
        <v>0</v>
      </c>
      <c r="BM40" s="27"/>
      <c r="BN40" s="23"/>
      <c r="BO40" s="24"/>
      <c r="BP40" s="27"/>
      <c r="BQ40" s="23"/>
      <c r="BR40" s="24"/>
      <c r="BS40" s="27"/>
      <c r="BT40" s="23"/>
      <c r="BU40" s="24"/>
      <c r="BV40" s="27"/>
      <c r="BW40" s="23"/>
      <c r="BX40" s="24"/>
      <c r="BY40" s="27"/>
      <c r="BZ40" s="23"/>
      <c r="CA40" s="24"/>
      <c r="CB40" s="27"/>
      <c r="CC40" s="23">
        <f t="shared" si="30"/>
        <v>0</v>
      </c>
      <c r="CD40" s="24">
        <f t="shared" si="31"/>
        <v>0</v>
      </c>
      <c r="CE40" s="27"/>
      <c r="CF40" s="23"/>
      <c r="CG40" s="24"/>
      <c r="CH40" s="27"/>
      <c r="CI40" s="23"/>
      <c r="CJ40" s="24"/>
      <c r="CK40" s="27">
        <v>0</v>
      </c>
      <c r="CL40" s="23">
        <f t="shared" si="35"/>
        <v>0</v>
      </c>
      <c r="CM40" s="24">
        <f t="shared" si="36"/>
        <v>0</v>
      </c>
      <c r="CN40" s="27"/>
      <c r="CO40" s="23"/>
      <c r="CP40" s="24"/>
      <c r="CQ40" s="27"/>
      <c r="CR40" s="23">
        <f t="shared" si="39"/>
        <v>0</v>
      </c>
      <c r="CS40" s="24">
        <f t="shared" si="40"/>
        <v>0</v>
      </c>
      <c r="CT40" s="27"/>
      <c r="CU40" s="23"/>
      <c r="CV40" s="24"/>
      <c r="CW40" s="27"/>
      <c r="CX40" s="23"/>
      <c r="CY40" s="24"/>
      <c r="CZ40" s="27"/>
      <c r="DA40" s="23"/>
      <c r="DB40" s="24"/>
      <c r="DC40" s="27"/>
      <c r="DD40" s="23"/>
      <c r="DE40" s="24"/>
      <c r="DF40" s="27"/>
      <c r="DG40" s="23"/>
      <c r="DH40" s="24"/>
      <c r="DI40" s="27"/>
      <c r="DJ40" s="23"/>
      <c r="DK40" s="24"/>
      <c r="DL40" s="27"/>
      <c r="DM40" s="23">
        <f t="shared" si="46"/>
        <v>0</v>
      </c>
      <c r="DN40" s="24">
        <f t="shared" si="47"/>
        <v>0</v>
      </c>
      <c r="DO40" s="27"/>
      <c r="DP40" s="23">
        <f t="shared" si="49"/>
        <v>0</v>
      </c>
      <c r="DQ40" s="24">
        <f t="shared" si="50"/>
        <v>0</v>
      </c>
      <c r="DR40" s="27"/>
    </row>
    <row r="41" spans="1:122" s="72" customFormat="1" ht="16.5" thickBot="1" x14ac:dyDescent="0.3">
      <c r="A41" s="7">
        <v>31</v>
      </c>
      <c r="B41" s="41" t="s">
        <v>38</v>
      </c>
      <c r="C41" s="36"/>
      <c r="D41" s="37"/>
      <c r="E41" s="43"/>
      <c r="F41" s="36"/>
      <c r="G41" s="37"/>
      <c r="H41" s="44"/>
      <c r="I41" s="36"/>
      <c r="J41" s="37"/>
      <c r="K41" s="45"/>
      <c r="L41" s="36">
        <f t="shared" si="2"/>
        <v>0</v>
      </c>
      <c r="M41" s="37">
        <f t="shared" si="3"/>
        <v>0</v>
      </c>
      <c r="N41" s="45"/>
      <c r="O41" s="36"/>
      <c r="P41" s="37"/>
      <c r="Q41" s="45"/>
      <c r="R41" s="36"/>
      <c r="S41" s="37"/>
      <c r="T41" s="45"/>
      <c r="U41" s="36"/>
      <c r="V41" s="37"/>
      <c r="W41" s="45"/>
      <c r="X41" s="36"/>
      <c r="Y41" s="37"/>
      <c r="Z41" s="45"/>
      <c r="AA41" s="36"/>
      <c r="AB41" s="37"/>
      <c r="AC41" s="45"/>
      <c r="AD41" s="36"/>
      <c r="AE41" s="37"/>
      <c r="AF41" s="45"/>
      <c r="AG41" s="36"/>
      <c r="AH41" s="37"/>
      <c r="AI41" s="45"/>
      <c r="AJ41" s="36"/>
      <c r="AK41" s="37"/>
      <c r="AL41" s="45"/>
      <c r="AM41" s="36">
        <f t="shared" si="12"/>
        <v>0</v>
      </c>
      <c r="AN41" s="37">
        <f t="shared" si="13"/>
        <v>0</v>
      </c>
      <c r="AO41" s="45"/>
      <c r="AP41" s="36"/>
      <c r="AQ41" s="37"/>
      <c r="AR41" s="45"/>
      <c r="AS41" s="36"/>
      <c r="AT41" s="37"/>
      <c r="AU41" s="45"/>
      <c r="AV41" s="36"/>
      <c r="AW41" s="37"/>
      <c r="AX41" s="45"/>
      <c r="AY41" s="36"/>
      <c r="AZ41" s="37"/>
      <c r="BA41" s="38"/>
      <c r="BB41" s="36"/>
      <c r="BC41" s="37"/>
      <c r="BD41" s="38"/>
      <c r="BE41" s="36"/>
      <c r="BF41" s="37"/>
      <c r="BG41" s="38"/>
      <c r="BH41" s="36">
        <f t="shared" si="20"/>
        <v>0</v>
      </c>
      <c r="BI41" s="37">
        <f t="shared" si="21"/>
        <v>0</v>
      </c>
      <c r="BJ41" s="38"/>
      <c r="BK41" s="36">
        <f t="shared" si="23"/>
        <v>0</v>
      </c>
      <c r="BL41" s="37">
        <f t="shared" si="24"/>
        <v>0</v>
      </c>
      <c r="BM41" s="38"/>
      <c r="BN41" s="36"/>
      <c r="BO41" s="37"/>
      <c r="BP41" s="38"/>
      <c r="BQ41" s="36"/>
      <c r="BR41" s="37"/>
      <c r="BS41" s="38"/>
      <c r="BT41" s="36"/>
      <c r="BU41" s="37"/>
      <c r="BV41" s="38"/>
      <c r="BW41" s="36"/>
      <c r="BX41" s="37"/>
      <c r="BY41" s="38"/>
      <c r="BZ41" s="36"/>
      <c r="CA41" s="37"/>
      <c r="CB41" s="38"/>
      <c r="CC41" s="36">
        <f t="shared" si="30"/>
        <v>0</v>
      </c>
      <c r="CD41" s="37">
        <f t="shared" si="31"/>
        <v>0</v>
      </c>
      <c r="CE41" s="38"/>
      <c r="CF41" s="36"/>
      <c r="CG41" s="37"/>
      <c r="CH41" s="38"/>
      <c r="CI41" s="36"/>
      <c r="CJ41" s="37"/>
      <c r="CK41" s="38"/>
      <c r="CL41" s="36">
        <f t="shared" si="35"/>
        <v>0</v>
      </c>
      <c r="CM41" s="37">
        <f t="shared" si="36"/>
        <v>0</v>
      </c>
      <c r="CN41" s="38"/>
      <c r="CO41" s="36"/>
      <c r="CP41" s="37"/>
      <c r="CQ41" s="38"/>
      <c r="CR41" s="36">
        <f t="shared" si="39"/>
        <v>0</v>
      </c>
      <c r="CS41" s="37">
        <f t="shared" si="40"/>
        <v>0</v>
      </c>
      <c r="CT41" s="38"/>
      <c r="CU41" s="36"/>
      <c r="CV41" s="37"/>
      <c r="CW41" s="38"/>
      <c r="CX41" s="36"/>
      <c r="CY41" s="37"/>
      <c r="CZ41" s="38"/>
      <c r="DA41" s="36"/>
      <c r="DB41" s="37"/>
      <c r="DC41" s="38"/>
      <c r="DD41" s="36"/>
      <c r="DE41" s="37"/>
      <c r="DF41" s="38"/>
      <c r="DG41" s="36"/>
      <c r="DH41" s="37"/>
      <c r="DI41" s="38"/>
      <c r="DJ41" s="36"/>
      <c r="DK41" s="37"/>
      <c r="DL41" s="38"/>
      <c r="DM41" s="36">
        <f t="shared" si="46"/>
        <v>0</v>
      </c>
      <c r="DN41" s="37">
        <f t="shared" si="47"/>
        <v>0</v>
      </c>
      <c r="DO41" s="38"/>
      <c r="DP41" s="36">
        <f t="shared" si="49"/>
        <v>0</v>
      </c>
      <c r="DQ41" s="37">
        <f t="shared" si="50"/>
        <v>0</v>
      </c>
      <c r="DR41" s="38"/>
    </row>
    <row r="42" spans="1:122" s="90" customFormat="1" ht="16.5" thickBot="1" x14ac:dyDescent="0.3">
      <c r="A42" s="84">
        <v>32</v>
      </c>
      <c r="B42" s="85" t="s">
        <v>39</v>
      </c>
      <c r="C42" s="56">
        <f>C39+C40+C41</f>
        <v>0</v>
      </c>
      <c r="D42" s="57">
        <f>D39+D40+D41</f>
        <v>0</v>
      </c>
      <c r="E42" s="86">
        <v>0</v>
      </c>
      <c r="F42" s="56">
        <f>F39+F40+F41</f>
        <v>0</v>
      </c>
      <c r="G42" s="57">
        <f>G39+G40+G41</f>
        <v>0</v>
      </c>
      <c r="H42" s="87">
        <v>0</v>
      </c>
      <c r="I42" s="56">
        <f>I39+I40+I41</f>
        <v>0</v>
      </c>
      <c r="J42" s="57">
        <f>J39+J40+J41</f>
        <v>0</v>
      </c>
      <c r="K42" s="89">
        <v>0</v>
      </c>
      <c r="L42" s="56">
        <f t="shared" si="2"/>
        <v>0</v>
      </c>
      <c r="M42" s="57">
        <f t="shared" si="3"/>
        <v>0</v>
      </c>
      <c r="N42" s="89">
        <v>0</v>
      </c>
      <c r="O42" s="56">
        <f>O39+O40+O41</f>
        <v>0</v>
      </c>
      <c r="P42" s="57">
        <f>P39+P40+P41</f>
        <v>0</v>
      </c>
      <c r="Q42" s="89">
        <v>0</v>
      </c>
      <c r="R42" s="56">
        <f>R39+R40+R41</f>
        <v>0</v>
      </c>
      <c r="S42" s="57">
        <f>S39+S40+S41</f>
        <v>0</v>
      </c>
      <c r="T42" s="89">
        <v>0</v>
      </c>
      <c r="U42" s="56">
        <f>U39+U40+U41</f>
        <v>0</v>
      </c>
      <c r="V42" s="57">
        <f>V39+V40+V41</f>
        <v>0</v>
      </c>
      <c r="W42" s="89">
        <v>0</v>
      </c>
      <c r="X42" s="56">
        <f>X39+X40+X41</f>
        <v>0</v>
      </c>
      <c r="Y42" s="57">
        <f>Y39+Y40+Y41</f>
        <v>0</v>
      </c>
      <c r="Z42" s="89">
        <v>0</v>
      </c>
      <c r="AA42" s="56">
        <f>AA39+AA40+AA41</f>
        <v>0</v>
      </c>
      <c r="AB42" s="57">
        <f>AB39+AB40+AB41</f>
        <v>0</v>
      </c>
      <c r="AC42" s="89">
        <v>0</v>
      </c>
      <c r="AD42" s="56">
        <f>AD39+AD40+AD41</f>
        <v>0</v>
      </c>
      <c r="AE42" s="57">
        <f>AE39+AE40+AE41</f>
        <v>0</v>
      </c>
      <c r="AF42" s="89">
        <v>0</v>
      </c>
      <c r="AG42" s="56">
        <f>AG39+AG40+AG41</f>
        <v>0</v>
      </c>
      <c r="AH42" s="57">
        <f>AH39+AH40+AH41</f>
        <v>0</v>
      </c>
      <c r="AI42" s="89">
        <v>0</v>
      </c>
      <c r="AJ42" s="56">
        <f>AJ39+AJ40+AJ41</f>
        <v>0</v>
      </c>
      <c r="AK42" s="57">
        <f>AK39+AK40+AK41</f>
        <v>0</v>
      </c>
      <c r="AL42" s="89">
        <v>0</v>
      </c>
      <c r="AM42" s="56">
        <f t="shared" si="12"/>
        <v>0</v>
      </c>
      <c r="AN42" s="57">
        <f t="shared" si="13"/>
        <v>0</v>
      </c>
      <c r="AO42" s="89">
        <v>0</v>
      </c>
      <c r="AP42" s="56">
        <f>AP39+AP40+AP41</f>
        <v>0</v>
      </c>
      <c r="AQ42" s="57">
        <f>AQ39+AQ40+AQ41</f>
        <v>0</v>
      </c>
      <c r="AR42" s="89">
        <v>0</v>
      </c>
      <c r="AS42" s="56">
        <f>AS39+AS40+AS41</f>
        <v>0</v>
      </c>
      <c r="AT42" s="57">
        <f>AT39+AT40+AT41</f>
        <v>0</v>
      </c>
      <c r="AU42" s="89">
        <v>0</v>
      </c>
      <c r="AV42" s="56">
        <f>AV39+AV40+AV41</f>
        <v>0</v>
      </c>
      <c r="AW42" s="57">
        <f>AW39+AW40+AW41</f>
        <v>0</v>
      </c>
      <c r="AX42" s="89">
        <v>0</v>
      </c>
      <c r="AY42" s="56">
        <f>AY39+AY40+AY41</f>
        <v>0</v>
      </c>
      <c r="AZ42" s="57">
        <f>AZ39+AZ40+AZ41</f>
        <v>0</v>
      </c>
      <c r="BA42" s="88">
        <v>0</v>
      </c>
      <c r="BB42" s="56">
        <f>BB39+BB40+BB41</f>
        <v>0</v>
      </c>
      <c r="BC42" s="57">
        <f>BC39+BC40+BC41</f>
        <v>0</v>
      </c>
      <c r="BD42" s="88">
        <v>0</v>
      </c>
      <c r="BE42" s="56">
        <f>BE39+BE40+BE41</f>
        <v>0</v>
      </c>
      <c r="BF42" s="57">
        <f>BF39+BF40+BF41</f>
        <v>0</v>
      </c>
      <c r="BG42" s="88">
        <v>0</v>
      </c>
      <c r="BH42" s="56">
        <f t="shared" si="20"/>
        <v>0</v>
      </c>
      <c r="BI42" s="57">
        <f t="shared" si="21"/>
        <v>0</v>
      </c>
      <c r="BJ42" s="88">
        <v>0</v>
      </c>
      <c r="BK42" s="56">
        <f t="shared" si="23"/>
        <v>0</v>
      </c>
      <c r="BL42" s="57">
        <f t="shared" si="24"/>
        <v>0</v>
      </c>
      <c r="BM42" s="88">
        <v>0</v>
      </c>
      <c r="BN42" s="56">
        <f>BN39+BN40+BN41</f>
        <v>0</v>
      </c>
      <c r="BO42" s="57">
        <f>BO39+BO40+BO41</f>
        <v>0</v>
      </c>
      <c r="BP42" s="88">
        <v>0</v>
      </c>
      <c r="BQ42" s="56">
        <f>BQ39+BQ40+BQ41</f>
        <v>0</v>
      </c>
      <c r="BR42" s="57">
        <f>BR39+BR40+BR41</f>
        <v>0</v>
      </c>
      <c r="BS42" s="88">
        <v>0</v>
      </c>
      <c r="BT42" s="56">
        <f>BT39+BT40+BT41</f>
        <v>0</v>
      </c>
      <c r="BU42" s="57">
        <f>BU39+BU40+BU41</f>
        <v>0</v>
      </c>
      <c r="BV42" s="88">
        <v>0</v>
      </c>
      <c r="BW42" s="56">
        <f>BW39+BW40+BW41</f>
        <v>0</v>
      </c>
      <c r="BX42" s="57">
        <f>BX39+BX40+BX41</f>
        <v>0</v>
      </c>
      <c r="BY42" s="88">
        <v>0</v>
      </c>
      <c r="BZ42" s="56">
        <f>BZ39+BZ40+BZ41</f>
        <v>0</v>
      </c>
      <c r="CA42" s="57">
        <f>CA39+CA40+CA41</f>
        <v>0</v>
      </c>
      <c r="CB42" s="88">
        <v>0</v>
      </c>
      <c r="CC42" s="56">
        <f t="shared" si="30"/>
        <v>0</v>
      </c>
      <c r="CD42" s="57">
        <f t="shared" si="31"/>
        <v>0</v>
      </c>
      <c r="CE42" s="88">
        <v>0</v>
      </c>
      <c r="CF42" s="56">
        <f>CF39+CF40+CF41</f>
        <v>0</v>
      </c>
      <c r="CG42" s="57">
        <f>CG39+CG40+CG41</f>
        <v>0</v>
      </c>
      <c r="CH42" s="88">
        <v>0</v>
      </c>
      <c r="CI42" s="56">
        <f>CI39+CI40+CI41</f>
        <v>0</v>
      </c>
      <c r="CJ42" s="57">
        <f>CJ39+CJ40+CJ41</f>
        <v>0</v>
      </c>
      <c r="CK42" s="88">
        <v>0</v>
      </c>
      <c r="CL42" s="56">
        <f t="shared" si="35"/>
        <v>0</v>
      </c>
      <c r="CM42" s="57">
        <f t="shared" si="36"/>
        <v>0</v>
      </c>
      <c r="CN42" s="88">
        <v>0</v>
      </c>
      <c r="CO42" s="56">
        <f>CO39+CO40+CO41</f>
        <v>0</v>
      </c>
      <c r="CP42" s="57">
        <f>CP39+CP40+CP41</f>
        <v>0</v>
      </c>
      <c r="CQ42" s="88">
        <v>0</v>
      </c>
      <c r="CR42" s="56">
        <f t="shared" si="39"/>
        <v>0</v>
      </c>
      <c r="CS42" s="57">
        <f t="shared" si="40"/>
        <v>0</v>
      </c>
      <c r="CT42" s="88">
        <v>0</v>
      </c>
      <c r="CU42" s="56">
        <f>CU39+CU40+CU41</f>
        <v>0</v>
      </c>
      <c r="CV42" s="57">
        <f>CV39+CV40+CV41</f>
        <v>0</v>
      </c>
      <c r="CW42" s="88">
        <v>0</v>
      </c>
      <c r="CX42" s="56">
        <f>CX39+CX40+CX41</f>
        <v>0</v>
      </c>
      <c r="CY42" s="57">
        <f>CY39+CY40+CY41</f>
        <v>0</v>
      </c>
      <c r="CZ42" s="88">
        <v>0</v>
      </c>
      <c r="DA42" s="56">
        <f>DA39+DA40+DA41</f>
        <v>0</v>
      </c>
      <c r="DB42" s="57">
        <f>DB39+DB40+DB41</f>
        <v>0</v>
      </c>
      <c r="DC42" s="88">
        <v>0</v>
      </c>
      <c r="DD42" s="56">
        <f>DD39+DD40+DD41</f>
        <v>0</v>
      </c>
      <c r="DE42" s="57">
        <f>DE39+DE40+DE41</f>
        <v>0</v>
      </c>
      <c r="DF42" s="88">
        <v>0</v>
      </c>
      <c r="DG42" s="56">
        <f>DG39+DG40+DG41</f>
        <v>0</v>
      </c>
      <c r="DH42" s="57">
        <f>DH39+DH40+DH41</f>
        <v>0</v>
      </c>
      <c r="DI42" s="88">
        <v>0</v>
      </c>
      <c r="DJ42" s="56">
        <f>DJ39+DJ40+DJ41</f>
        <v>0</v>
      </c>
      <c r="DK42" s="57">
        <f>DK39+DK40+DK41</f>
        <v>0</v>
      </c>
      <c r="DL42" s="88">
        <v>0</v>
      </c>
      <c r="DM42" s="56">
        <f t="shared" si="46"/>
        <v>0</v>
      </c>
      <c r="DN42" s="57">
        <f t="shared" si="47"/>
        <v>0</v>
      </c>
      <c r="DO42" s="88">
        <v>0</v>
      </c>
      <c r="DP42" s="56">
        <f t="shared" si="49"/>
        <v>0</v>
      </c>
      <c r="DQ42" s="57">
        <f t="shared" si="50"/>
        <v>0</v>
      </c>
      <c r="DR42" s="88">
        <v>0</v>
      </c>
    </row>
    <row r="43" spans="1:122" s="73" customFormat="1" ht="16.5" thickBot="1" x14ac:dyDescent="0.3">
      <c r="A43" s="181" t="s">
        <v>40</v>
      </c>
      <c r="B43" s="182"/>
      <c r="C43" s="3">
        <f>C36+C42</f>
        <v>32282</v>
      </c>
      <c r="D43" s="4">
        <f>D36+D42</f>
        <v>29052</v>
      </c>
      <c r="E43" s="47">
        <f t="shared" si="0"/>
        <v>0.8999442413729013</v>
      </c>
      <c r="F43" s="3">
        <f>F36+F42</f>
        <v>43249</v>
      </c>
      <c r="G43" s="4">
        <f>G36+G42</f>
        <v>40835</v>
      </c>
      <c r="H43" s="48">
        <f t="shared" si="1"/>
        <v>0.9441836805475271</v>
      </c>
      <c r="I43" s="3">
        <f>I36+I42</f>
        <v>0</v>
      </c>
      <c r="J43" s="4">
        <f>J36+J42</f>
        <v>10439</v>
      </c>
      <c r="K43" s="50">
        <v>0</v>
      </c>
      <c r="L43" s="3">
        <f t="shared" si="2"/>
        <v>75531</v>
      </c>
      <c r="M43" s="4">
        <f t="shared" si="3"/>
        <v>80326</v>
      </c>
      <c r="N43" s="50">
        <f>M43/L43</f>
        <v>1.0634838675510718</v>
      </c>
      <c r="O43" s="3">
        <f>O36+O42</f>
        <v>45947</v>
      </c>
      <c r="P43" s="4">
        <f>P36+P42</f>
        <v>43489</v>
      </c>
      <c r="Q43" s="50">
        <f t="shared" si="5"/>
        <v>0.94650358021198333</v>
      </c>
      <c r="R43" s="3">
        <f>R36+R42</f>
        <v>19535</v>
      </c>
      <c r="S43" s="4">
        <f>S36+S42</f>
        <v>18017</v>
      </c>
      <c r="T43" s="50">
        <f t="shared" si="6"/>
        <v>0.92229331968262096</v>
      </c>
      <c r="U43" s="3">
        <f>U36+U42</f>
        <v>29211</v>
      </c>
      <c r="V43" s="4">
        <f>V36+V42</f>
        <v>22601</v>
      </c>
      <c r="W43" s="50">
        <f t="shared" si="7"/>
        <v>0.77371538119201666</v>
      </c>
      <c r="X43" s="3">
        <f>X36+X42</f>
        <v>7678</v>
      </c>
      <c r="Y43" s="4">
        <f>Y36+Y42</f>
        <v>10340</v>
      </c>
      <c r="Z43" s="50">
        <f t="shared" si="8"/>
        <v>1.3467048710601719</v>
      </c>
      <c r="AA43" s="3">
        <f>AA36+AA42</f>
        <v>21970</v>
      </c>
      <c r="AB43" s="4">
        <f>AB36+AB42</f>
        <v>21591</v>
      </c>
      <c r="AC43" s="50">
        <f t="shared" si="9"/>
        <v>0.98274920345926264</v>
      </c>
      <c r="AD43" s="3">
        <f>AD36+AD42</f>
        <v>56210</v>
      </c>
      <c r="AE43" s="4">
        <f>AE36+AE42</f>
        <v>52160</v>
      </c>
      <c r="AF43" s="50">
        <f t="shared" si="10"/>
        <v>0.92794876356520195</v>
      </c>
      <c r="AG43" s="3">
        <f>AG36+AG42</f>
        <v>37529</v>
      </c>
      <c r="AH43" s="4">
        <f>AH36+AH42</f>
        <v>38063</v>
      </c>
      <c r="AI43" s="50">
        <f t="shared" si="11"/>
        <v>1.0142289962429054</v>
      </c>
      <c r="AJ43" s="3">
        <f>AJ36+AJ42</f>
        <v>4442</v>
      </c>
      <c r="AK43" s="4">
        <f>AK36+AK42</f>
        <v>4250</v>
      </c>
      <c r="AL43" s="50">
        <f t="shared" si="52"/>
        <v>0.95677622692480868</v>
      </c>
      <c r="AM43" s="3">
        <f t="shared" si="12"/>
        <v>157040</v>
      </c>
      <c r="AN43" s="4">
        <f t="shared" si="13"/>
        <v>149005</v>
      </c>
      <c r="AO43" s="50">
        <f t="shared" si="14"/>
        <v>0.94883469179826796</v>
      </c>
      <c r="AP43" s="3">
        <f>AP36+AP42</f>
        <v>23119</v>
      </c>
      <c r="AQ43" s="4">
        <f>AQ36+AQ42</f>
        <v>21193</v>
      </c>
      <c r="AR43" s="50">
        <f t="shared" si="15"/>
        <v>0.91669189843851373</v>
      </c>
      <c r="AS43" s="3">
        <f>AS36+AS42</f>
        <v>37162</v>
      </c>
      <c r="AT43" s="4">
        <f>AT36+AT42</f>
        <v>34839</v>
      </c>
      <c r="AU43" s="50">
        <f t="shared" si="16"/>
        <v>0.93748990904687579</v>
      </c>
      <c r="AV43" s="3">
        <f>AV36+AV42</f>
        <v>10342</v>
      </c>
      <c r="AW43" s="4">
        <f>AW36+AW42</f>
        <v>11960</v>
      </c>
      <c r="AX43" s="50">
        <f t="shared" si="17"/>
        <v>1.156449429510733</v>
      </c>
      <c r="AY43" s="3">
        <f>AY36+AY42</f>
        <v>55582</v>
      </c>
      <c r="AZ43" s="4">
        <f>AZ36+AZ42</f>
        <v>50390</v>
      </c>
      <c r="BA43" s="49">
        <f t="shared" si="18"/>
        <v>0.90658846389118775</v>
      </c>
      <c r="BB43" s="3">
        <f>BB36+BB42</f>
        <v>58232</v>
      </c>
      <c r="BC43" s="4">
        <f>BC36+BC42</f>
        <v>64430</v>
      </c>
      <c r="BD43" s="49">
        <f t="shared" si="19"/>
        <v>1.1064363236708339</v>
      </c>
      <c r="BE43" s="3">
        <f>BE36+BE42</f>
        <v>4089</v>
      </c>
      <c r="BF43" s="4">
        <f>BF36+BF42</f>
        <v>3439</v>
      </c>
      <c r="BG43" s="49">
        <f t="shared" si="53"/>
        <v>0.84103692834433852</v>
      </c>
      <c r="BH43" s="3">
        <f t="shared" si="20"/>
        <v>188526</v>
      </c>
      <c r="BI43" s="4">
        <f t="shared" si="21"/>
        <v>186251</v>
      </c>
      <c r="BJ43" s="49">
        <f t="shared" si="22"/>
        <v>0.98793269893807756</v>
      </c>
      <c r="BK43" s="3">
        <f t="shared" si="23"/>
        <v>486579</v>
      </c>
      <c r="BL43" s="4">
        <f t="shared" si="24"/>
        <v>477088</v>
      </c>
      <c r="BM43" s="49">
        <f t="shared" si="25"/>
        <v>0.98049443153115934</v>
      </c>
      <c r="BN43" s="3">
        <f>BN36+BN42</f>
        <v>0</v>
      </c>
      <c r="BO43" s="4">
        <f>BO36+BO42</f>
        <v>164133</v>
      </c>
      <c r="BP43" s="49">
        <v>0</v>
      </c>
      <c r="BQ43" s="3">
        <f>BQ36+BQ42</f>
        <v>106686</v>
      </c>
      <c r="BR43" s="4">
        <f>BR36+BR42</f>
        <v>222269</v>
      </c>
      <c r="BS43" s="49">
        <f t="shared" si="26"/>
        <v>2.0833942597904129</v>
      </c>
      <c r="BT43" s="3">
        <f>BT36+BT42</f>
        <v>74790</v>
      </c>
      <c r="BU43" s="4">
        <f>BU36+BU42</f>
        <v>78914</v>
      </c>
      <c r="BV43" s="49">
        <f t="shared" si="27"/>
        <v>1.0551410616392567</v>
      </c>
      <c r="BW43" s="3">
        <f>BW36+BW42</f>
        <v>29792</v>
      </c>
      <c r="BX43" s="4">
        <f>BX36+BX42</f>
        <v>33210</v>
      </c>
      <c r="BY43" s="49">
        <f t="shared" si="28"/>
        <v>1.1147287862513426</v>
      </c>
      <c r="BZ43" s="3">
        <f>BZ36+BZ42</f>
        <v>58419</v>
      </c>
      <c r="CA43" s="4">
        <f>CA36+CA42</f>
        <v>65830</v>
      </c>
      <c r="CB43" s="49">
        <f t="shared" si="29"/>
        <v>1.126859412177545</v>
      </c>
      <c r="CC43" s="3">
        <f t="shared" si="30"/>
        <v>163001</v>
      </c>
      <c r="CD43" s="4">
        <f t="shared" si="31"/>
        <v>177954</v>
      </c>
      <c r="CE43" s="49">
        <f t="shared" si="32"/>
        <v>1.0917356335237207</v>
      </c>
      <c r="CF43" s="3">
        <f>CF36+CF42</f>
        <v>22640</v>
      </c>
      <c r="CG43" s="4">
        <f>CG36+CG42</f>
        <v>24151</v>
      </c>
      <c r="CH43" s="49">
        <f t="shared" si="33"/>
        <v>1.0667402826855124</v>
      </c>
      <c r="CI43" s="3">
        <f>CI36+CI42</f>
        <v>47042</v>
      </c>
      <c r="CJ43" s="4">
        <f>CJ36+CJ42</f>
        <v>44554</v>
      </c>
      <c r="CK43" s="49">
        <f t="shared" si="34"/>
        <v>0.94711109221546708</v>
      </c>
      <c r="CL43" s="3">
        <f t="shared" si="35"/>
        <v>69682</v>
      </c>
      <c r="CM43" s="4">
        <f t="shared" si="36"/>
        <v>68705</v>
      </c>
      <c r="CN43" s="49">
        <f t="shared" si="37"/>
        <v>0.98597916248098505</v>
      </c>
      <c r="CO43" s="3">
        <f>CO36+CO42</f>
        <v>78645</v>
      </c>
      <c r="CP43" s="4">
        <f>CP36+CP42</f>
        <v>64206</v>
      </c>
      <c r="CQ43" s="49">
        <f t="shared" si="38"/>
        <v>0.81640282281136756</v>
      </c>
      <c r="CR43" s="3">
        <f t="shared" si="39"/>
        <v>904593</v>
      </c>
      <c r="CS43" s="4">
        <f t="shared" si="40"/>
        <v>1174355</v>
      </c>
      <c r="CT43" s="49">
        <f t="shared" si="41"/>
        <v>1.298213671783885</v>
      </c>
      <c r="CU43" s="3">
        <f>CU36+CU42</f>
        <v>24902</v>
      </c>
      <c r="CV43" s="4">
        <f>CV36+CV42</f>
        <v>19028</v>
      </c>
      <c r="CW43" s="49">
        <f t="shared" si="54"/>
        <v>0.76411533210183924</v>
      </c>
      <c r="CX43" s="3">
        <f>CX36+CX42</f>
        <v>38543</v>
      </c>
      <c r="CY43" s="4">
        <f>CY36+CY42</f>
        <v>37314</v>
      </c>
      <c r="CZ43" s="49">
        <f t="shared" si="55"/>
        <v>0.96811353553174373</v>
      </c>
      <c r="DA43" s="3">
        <f>DA36+DA42</f>
        <v>57278</v>
      </c>
      <c r="DB43" s="4">
        <f>DB36+DB42</f>
        <v>63874</v>
      </c>
      <c r="DC43" s="49">
        <f t="shared" si="42"/>
        <v>1.1151576521526589</v>
      </c>
      <c r="DD43" s="3">
        <f>DD36+DD42</f>
        <v>14040</v>
      </c>
      <c r="DE43" s="4">
        <f>DE36+DE42</f>
        <v>13600</v>
      </c>
      <c r="DF43" s="49">
        <f t="shared" si="43"/>
        <v>0.96866096866096862</v>
      </c>
      <c r="DG43" s="3">
        <f>DG36+DG42</f>
        <v>68948</v>
      </c>
      <c r="DH43" s="4">
        <f>DH36+DH42</f>
        <v>71444</v>
      </c>
      <c r="DI43" s="49">
        <f t="shared" si="44"/>
        <v>1.0362011951035563</v>
      </c>
      <c r="DJ43" s="3">
        <f>DJ36+DJ42</f>
        <v>26765</v>
      </c>
      <c r="DK43" s="4">
        <f>DK36+DK42</f>
        <v>0</v>
      </c>
      <c r="DL43" s="49">
        <f t="shared" si="45"/>
        <v>0</v>
      </c>
      <c r="DM43" s="3">
        <f t="shared" si="46"/>
        <v>230476</v>
      </c>
      <c r="DN43" s="4">
        <f t="shared" si="47"/>
        <v>205260</v>
      </c>
      <c r="DO43" s="49">
        <f t="shared" si="48"/>
        <v>0.89059164511706213</v>
      </c>
      <c r="DP43" s="3">
        <f t="shared" si="49"/>
        <v>1135069</v>
      </c>
      <c r="DQ43" s="4">
        <f t="shared" si="50"/>
        <v>1379615</v>
      </c>
      <c r="DR43" s="49">
        <f t="shared" si="51"/>
        <v>1.2154459332428249</v>
      </c>
    </row>
    <row r="44" spans="1:122" s="103" customFormat="1" ht="21.95" customHeight="1" thickTop="1" x14ac:dyDescent="0.25">
      <c r="A44" s="183" t="s">
        <v>4</v>
      </c>
      <c r="B44" s="184"/>
      <c r="C44" s="97"/>
      <c r="D44" s="98"/>
      <c r="E44" s="99"/>
      <c r="F44" s="97"/>
      <c r="G44" s="98"/>
      <c r="H44" s="100"/>
      <c r="I44" s="97"/>
      <c r="J44" s="98"/>
      <c r="K44" s="101"/>
      <c r="L44" s="97">
        <f t="shared" si="2"/>
        <v>0</v>
      </c>
      <c r="M44" s="98">
        <f t="shared" si="3"/>
        <v>0</v>
      </c>
      <c r="N44" s="101"/>
      <c r="O44" s="97"/>
      <c r="P44" s="98"/>
      <c r="Q44" s="101"/>
      <c r="R44" s="97"/>
      <c r="S44" s="98"/>
      <c r="T44" s="101"/>
      <c r="U44" s="97"/>
      <c r="V44" s="98"/>
      <c r="W44" s="101"/>
      <c r="X44" s="97"/>
      <c r="Y44" s="98"/>
      <c r="Z44" s="101"/>
      <c r="AA44" s="97"/>
      <c r="AB44" s="98"/>
      <c r="AC44" s="101"/>
      <c r="AD44" s="97"/>
      <c r="AE44" s="98"/>
      <c r="AF44" s="101"/>
      <c r="AG44" s="97"/>
      <c r="AH44" s="98"/>
      <c r="AI44" s="101"/>
      <c r="AJ44" s="97"/>
      <c r="AK44" s="98"/>
      <c r="AL44" s="101"/>
      <c r="AM44" s="97">
        <f t="shared" si="12"/>
        <v>0</v>
      </c>
      <c r="AN44" s="98">
        <f t="shared" si="13"/>
        <v>0</v>
      </c>
      <c r="AO44" s="101"/>
      <c r="AP44" s="97"/>
      <c r="AQ44" s="98"/>
      <c r="AR44" s="101"/>
      <c r="AS44" s="97"/>
      <c r="AT44" s="98"/>
      <c r="AU44" s="101"/>
      <c r="AV44" s="97"/>
      <c r="AW44" s="98"/>
      <c r="AX44" s="101"/>
      <c r="AY44" s="97"/>
      <c r="AZ44" s="98"/>
      <c r="BA44" s="102"/>
      <c r="BB44" s="97"/>
      <c r="BC44" s="98"/>
      <c r="BD44" s="102"/>
      <c r="BE44" s="97"/>
      <c r="BF44" s="98"/>
      <c r="BG44" s="102"/>
      <c r="BH44" s="97">
        <f t="shared" si="20"/>
        <v>0</v>
      </c>
      <c r="BI44" s="98">
        <f t="shared" si="21"/>
        <v>0</v>
      </c>
      <c r="BJ44" s="102"/>
      <c r="BK44" s="97">
        <f t="shared" si="23"/>
        <v>0</v>
      </c>
      <c r="BL44" s="98">
        <f t="shared" si="24"/>
        <v>0</v>
      </c>
      <c r="BM44" s="102"/>
      <c r="BN44" s="97"/>
      <c r="BO44" s="98"/>
      <c r="BP44" s="102"/>
      <c r="BQ44" s="97"/>
      <c r="BR44" s="98"/>
      <c r="BS44" s="102"/>
      <c r="BT44" s="97"/>
      <c r="BU44" s="98"/>
      <c r="BV44" s="102"/>
      <c r="BW44" s="97"/>
      <c r="BX44" s="98"/>
      <c r="BY44" s="102"/>
      <c r="BZ44" s="97"/>
      <c r="CA44" s="98"/>
      <c r="CB44" s="102"/>
      <c r="CC44" s="97">
        <f t="shared" si="30"/>
        <v>0</v>
      </c>
      <c r="CD44" s="98">
        <f t="shared" si="31"/>
        <v>0</v>
      </c>
      <c r="CE44" s="102"/>
      <c r="CF44" s="97"/>
      <c r="CG44" s="98"/>
      <c r="CH44" s="102"/>
      <c r="CI44" s="97"/>
      <c r="CJ44" s="98"/>
      <c r="CK44" s="102"/>
      <c r="CL44" s="97">
        <f t="shared" si="35"/>
        <v>0</v>
      </c>
      <c r="CM44" s="98">
        <f t="shared" si="36"/>
        <v>0</v>
      </c>
      <c r="CN44" s="102"/>
      <c r="CO44" s="97"/>
      <c r="CP44" s="98"/>
      <c r="CQ44" s="102"/>
      <c r="CR44" s="97">
        <f t="shared" si="39"/>
        <v>0</v>
      </c>
      <c r="CS44" s="98">
        <f t="shared" si="40"/>
        <v>0</v>
      </c>
      <c r="CT44" s="102"/>
      <c r="CU44" s="97"/>
      <c r="CV44" s="98"/>
      <c r="CW44" s="102"/>
      <c r="CX44" s="97"/>
      <c r="CY44" s="98"/>
      <c r="CZ44" s="102"/>
      <c r="DA44" s="97"/>
      <c r="DB44" s="98"/>
      <c r="DC44" s="102"/>
      <c r="DD44" s="97"/>
      <c r="DE44" s="98"/>
      <c r="DF44" s="102"/>
      <c r="DG44" s="97"/>
      <c r="DH44" s="98"/>
      <c r="DI44" s="102"/>
      <c r="DJ44" s="97"/>
      <c r="DK44" s="98"/>
      <c r="DL44" s="102"/>
      <c r="DM44" s="97">
        <f t="shared" si="46"/>
        <v>0</v>
      </c>
      <c r="DN44" s="98">
        <f t="shared" si="47"/>
        <v>0</v>
      </c>
      <c r="DO44" s="102"/>
      <c r="DP44" s="97">
        <f t="shared" si="49"/>
        <v>0</v>
      </c>
      <c r="DQ44" s="98">
        <f t="shared" si="50"/>
        <v>0</v>
      </c>
      <c r="DR44" s="102"/>
    </row>
    <row r="45" spans="1:122" s="69" customFormat="1" x14ac:dyDescent="0.25">
      <c r="A45" s="2">
        <v>33</v>
      </c>
      <c r="B45" s="83" t="s">
        <v>41</v>
      </c>
      <c r="C45" s="40">
        <v>4023</v>
      </c>
      <c r="D45" s="17">
        <v>3148</v>
      </c>
      <c r="E45" s="18">
        <f t="shared" si="0"/>
        <v>0.78250062142679588</v>
      </c>
      <c r="F45" s="40">
        <v>12161</v>
      </c>
      <c r="G45" s="17">
        <v>9806</v>
      </c>
      <c r="H45" s="19">
        <f t="shared" si="1"/>
        <v>0.80634816215771732</v>
      </c>
      <c r="I45" s="40"/>
      <c r="J45" s="17"/>
      <c r="K45" s="21"/>
      <c r="L45" s="40">
        <f t="shared" si="2"/>
        <v>16184</v>
      </c>
      <c r="M45" s="17">
        <f t="shared" si="3"/>
        <v>12954</v>
      </c>
      <c r="N45" s="21">
        <f>M45/L45</f>
        <v>0.80042016806722693</v>
      </c>
      <c r="O45" s="40">
        <v>14120</v>
      </c>
      <c r="P45" s="17">
        <v>10538</v>
      </c>
      <c r="Q45" s="21">
        <f t="shared" si="5"/>
        <v>0.74631728045325774</v>
      </c>
      <c r="R45" s="40">
        <v>6038</v>
      </c>
      <c r="S45" s="17">
        <v>4336</v>
      </c>
      <c r="T45" s="21">
        <f t="shared" si="6"/>
        <v>0.71811858231202386</v>
      </c>
      <c r="U45" s="40">
        <v>5302</v>
      </c>
      <c r="V45" s="17">
        <v>2863</v>
      </c>
      <c r="W45" s="21">
        <f t="shared" si="7"/>
        <v>0.53998491135420601</v>
      </c>
      <c r="X45" s="40">
        <v>1254</v>
      </c>
      <c r="Y45" s="17">
        <v>1306</v>
      </c>
      <c r="Z45" s="21">
        <f t="shared" si="8"/>
        <v>1.0414673046251994</v>
      </c>
      <c r="AA45" s="40">
        <v>7942</v>
      </c>
      <c r="AB45" s="17">
        <v>9881</v>
      </c>
      <c r="AC45" s="21">
        <f t="shared" si="9"/>
        <v>1.244145051624276</v>
      </c>
      <c r="AD45" s="40">
        <v>14967</v>
      </c>
      <c r="AE45" s="17">
        <v>12558</v>
      </c>
      <c r="AF45" s="21">
        <f t="shared" si="10"/>
        <v>0.83904590098216081</v>
      </c>
      <c r="AG45" s="40">
        <v>10584</v>
      </c>
      <c r="AH45" s="17">
        <v>18848</v>
      </c>
      <c r="AI45" s="21">
        <f t="shared" si="11"/>
        <v>1.780801209372638</v>
      </c>
      <c r="AJ45" s="40">
        <v>4046</v>
      </c>
      <c r="AK45" s="17">
        <v>3854</v>
      </c>
      <c r="AL45" s="21">
        <f t="shared" si="52"/>
        <v>0.95254572417202177</v>
      </c>
      <c r="AM45" s="40">
        <f t="shared" si="12"/>
        <v>44095</v>
      </c>
      <c r="AN45" s="17">
        <f t="shared" si="13"/>
        <v>49310</v>
      </c>
      <c r="AO45" s="21">
        <f t="shared" si="14"/>
        <v>1.1182673772536569</v>
      </c>
      <c r="AP45" s="40">
        <v>61</v>
      </c>
      <c r="AQ45" s="17">
        <v>2336</v>
      </c>
      <c r="AR45" s="21">
        <f t="shared" si="15"/>
        <v>38.295081967213115</v>
      </c>
      <c r="AS45" s="40">
        <v>14817</v>
      </c>
      <c r="AT45" s="17">
        <v>16829</v>
      </c>
      <c r="AU45" s="21">
        <f t="shared" si="16"/>
        <v>1.1357899709792805</v>
      </c>
      <c r="AV45" s="40">
        <v>1333</v>
      </c>
      <c r="AW45" s="17">
        <v>1302</v>
      </c>
      <c r="AX45" s="21">
        <f t="shared" si="17"/>
        <v>0.97674418604651159</v>
      </c>
      <c r="AY45" s="40">
        <v>12013</v>
      </c>
      <c r="AZ45" s="17">
        <v>9846</v>
      </c>
      <c r="BA45" s="20">
        <f t="shared" si="18"/>
        <v>0.81961208690585197</v>
      </c>
      <c r="BB45" s="40">
        <v>36631</v>
      </c>
      <c r="BC45" s="17">
        <v>38872</v>
      </c>
      <c r="BD45" s="20">
        <f t="shared" si="19"/>
        <v>1.0611776910267261</v>
      </c>
      <c r="BE45" s="40">
        <v>3554</v>
      </c>
      <c r="BF45" s="17">
        <v>2904</v>
      </c>
      <c r="BG45" s="20">
        <f t="shared" si="53"/>
        <v>0.81710748452447945</v>
      </c>
      <c r="BH45" s="40">
        <f t="shared" si="20"/>
        <v>68409</v>
      </c>
      <c r="BI45" s="17">
        <f t="shared" si="21"/>
        <v>72089</v>
      </c>
      <c r="BJ45" s="20">
        <f t="shared" si="22"/>
        <v>1.0537940914207196</v>
      </c>
      <c r="BK45" s="40">
        <f t="shared" si="23"/>
        <v>148846</v>
      </c>
      <c r="BL45" s="17">
        <f t="shared" si="24"/>
        <v>149227</v>
      </c>
      <c r="BM45" s="20">
        <f t="shared" si="25"/>
        <v>1.0025596925681577</v>
      </c>
      <c r="BN45" s="40">
        <v>0</v>
      </c>
      <c r="BO45" s="17">
        <v>34912</v>
      </c>
      <c r="BP45" s="20"/>
      <c r="BQ45" s="40"/>
      <c r="BR45" s="17"/>
      <c r="BS45" s="20"/>
      <c r="BT45" s="40">
        <v>3899</v>
      </c>
      <c r="BU45" s="17">
        <v>4402</v>
      </c>
      <c r="BV45" s="20">
        <f t="shared" si="27"/>
        <v>1.1290074378045654</v>
      </c>
      <c r="BW45" s="40">
        <v>3152</v>
      </c>
      <c r="BX45" s="17">
        <v>2967</v>
      </c>
      <c r="BY45" s="20">
        <f t="shared" si="28"/>
        <v>0.94130710659898476</v>
      </c>
      <c r="BZ45" s="40">
        <v>4165</v>
      </c>
      <c r="CA45" s="17">
        <v>4540</v>
      </c>
      <c r="CB45" s="20">
        <f t="shared" si="29"/>
        <v>1.0900360144057624</v>
      </c>
      <c r="CC45" s="40">
        <f t="shared" si="30"/>
        <v>11216</v>
      </c>
      <c r="CD45" s="17">
        <f t="shared" si="31"/>
        <v>11909</v>
      </c>
      <c r="CE45" s="20">
        <f t="shared" si="32"/>
        <v>1.0617867332382311</v>
      </c>
      <c r="CF45" s="40"/>
      <c r="CG45" s="17"/>
      <c r="CH45" s="20"/>
      <c r="CI45" s="40"/>
      <c r="CJ45" s="17"/>
      <c r="CK45" s="20"/>
      <c r="CL45" s="40">
        <f t="shared" si="35"/>
        <v>0</v>
      </c>
      <c r="CM45" s="17">
        <f t="shared" si="36"/>
        <v>0</v>
      </c>
      <c r="CN45" s="20"/>
      <c r="CO45" s="40"/>
      <c r="CP45" s="17"/>
      <c r="CQ45" s="20"/>
      <c r="CR45" s="40">
        <f t="shared" si="39"/>
        <v>160062</v>
      </c>
      <c r="CS45" s="17">
        <f t="shared" si="40"/>
        <v>196048</v>
      </c>
      <c r="CT45" s="20">
        <f t="shared" si="41"/>
        <v>1.2248253801651861</v>
      </c>
      <c r="CU45" s="40">
        <v>11006</v>
      </c>
      <c r="CV45" s="17">
        <v>11116</v>
      </c>
      <c r="CW45" s="20">
        <f t="shared" si="54"/>
        <v>1.0099945484281301</v>
      </c>
      <c r="CX45" s="40">
        <v>1115</v>
      </c>
      <c r="CY45" s="17">
        <v>699</v>
      </c>
      <c r="CZ45" s="20">
        <f t="shared" si="55"/>
        <v>0.62690582959641261</v>
      </c>
      <c r="DA45" s="40">
        <v>4720</v>
      </c>
      <c r="DB45" s="17">
        <v>5317</v>
      </c>
      <c r="DC45" s="20">
        <f t="shared" si="42"/>
        <v>1.1264830508474577</v>
      </c>
      <c r="DD45" s="40"/>
      <c r="DE45" s="17"/>
      <c r="DF45" s="20"/>
      <c r="DG45" s="40"/>
      <c r="DH45" s="17"/>
      <c r="DI45" s="20"/>
      <c r="DJ45" s="40"/>
      <c r="DK45" s="17"/>
      <c r="DL45" s="20"/>
      <c r="DM45" s="40">
        <f t="shared" si="46"/>
        <v>16841</v>
      </c>
      <c r="DN45" s="17">
        <f t="shared" si="47"/>
        <v>17132</v>
      </c>
      <c r="DO45" s="20">
        <f t="shared" si="48"/>
        <v>1.0172792589513686</v>
      </c>
      <c r="DP45" s="40">
        <f t="shared" si="49"/>
        <v>176903</v>
      </c>
      <c r="DQ45" s="17">
        <f t="shared" si="50"/>
        <v>213180</v>
      </c>
      <c r="DR45" s="20">
        <f t="shared" si="51"/>
        <v>1.2050671837108471</v>
      </c>
    </row>
    <row r="46" spans="1:122" s="69" customFormat="1" x14ac:dyDescent="0.25">
      <c r="A46" s="2">
        <v>34</v>
      </c>
      <c r="B46" s="83" t="s">
        <v>42</v>
      </c>
      <c r="C46" s="40"/>
      <c r="D46" s="17"/>
      <c r="E46" s="18"/>
      <c r="F46" s="40"/>
      <c r="G46" s="17"/>
      <c r="H46" s="19"/>
      <c r="I46" s="40"/>
      <c r="J46" s="17"/>
      <c r="K46" s="21"/>
      <c r="L46" s="40">
        <f t="shared" si="2"/>
        <v>0</v>
      </c>
      <c r="M46" s="17">
        <f t="shared" si="3"/>
        <v>0</v>
      </c>
      <c r="N46" s="21"/>
      <c r="O46" s="40"/>
      <c r="P46" s="17"/>
      <c r="Q46" s="21"/>
      <c r="R46" s="40"/>
      <c r="S46" s="17"/>
      <c r="T46" s="21"/>
      <c r="U46" s="40"/>
      <c r="V46" s="17"/>
      <c r="W46" s="21"/>
      <c r="X46" s="40"/>
      <c r="Y46" s="17"/>
      <c r="Z46" s="21"/>
      <c r="AA46" s="40"/>
      <c r="AB46" s="17"/>
      <c r="AC46" s="21"/>
      <c r="AD46" s="40"/>
      <c r="AE46" s="17"/>
      <c r="AF46" s="21"/>
      <c r="AG46" s="40"/>
      <c r="AH46" s="17"/>
      <c r="AI46" s="21"/>
      <c r="AJ46" s="40"/>
      <c r="AK46" s="17"/>
      <c r="AL46" s="21"/>
      <c r="AM46" s="40">
        <f t="shared" si="12"/>
        <v>0</v>
      </c>
      <c r="AN46" s="17">
        <f t="shared" si="13"/>
        <v>0</v>
      </c>
      <c r="AO46" s="21"/>
      <c r="AP46" s="40"/>
      <c r="AQ46" s="17"/>
      <c r="AR46" s="21"/>
      <c r="AS46" s="40"/>
      <c r="AT46" s="17"/>
      <c r="AU46" s="21"/>
      <c r="AV46" s="40"/>
      <c r="AW46" s="17"/>
      <c r="AX46" s="21"/>
      <c r="AY46" s="40"/>
      <c r="AZ46" s="17"/>
      <c r="BA46" s="20"/>
      <c r="BB46" s="40"/>
      <c r="BC46" s="17"/>
      <c r="BD46" s="20"/>
      <c r="BE46" s="40"/>
      <c r="BF46" s="17"/>
      <c r="BG46" s="20"/>
      <c r="BH46" s="40">
        <f t="shared" si="20"/>
        <v>0</v>
      </c>
      <c r="BI46" s="17">
        <f t="shared" si="21"/>
        <v>0</v>
      </c>
      <c r="BJ46" s="20"/>
      <c r="BK46" s="40">
        <f t="shared" si="23"/>
        <v>0</v>
      </c>
      <c r="BL46" s="17">
        <f t="shared" si="24"/>
        <v>0</v>
      </c>
      <c r="BM46" s="20"/>
      <c r="BN46" s="40"/>
      <c r="BO46" s="17"/>
      <c r="BP46" s="20"/>
      <c r="BQ46" s="40"/>
      <c r="BR46" s="17"/>
      <c r="BS46" s="20"/>
      <c r="BT46" s="40"/>
      <c r="BU46" s="17"/>
      <c r="BV46" s="20"/>
      <c r="BW46" s="40"/>
      <c r="BX46" s="17"/>
      <c r="BY46" s="20"/>
      <c r="BZ46" s="40"/>
      <c r="CA46" s="17"/>
      <c r="CB46" s="20"/>
      <c r="CC46" s="40">
        <f t="shared" si="30"/>
        <v>0</v>
      </c>
      <c r="CD46" s="17">
        <f t="shared" si="31"/>
        <v>0</v>
      </c>
      <c r="CE46" s="20"/>
      <c r="CF46" s="40"/>
      <c r="CG46" s="17"/>
      <c r="CH46" s="20"/>
      <c r="CI46" s="40"/>
      <c r="CJ46" s="17"/>
      <c r="CK46" s="20"/>
      <c r="CL46" s="40">
        <f t="shared" si="35"/>
        <v>0</v>
      </c>
      <c r="CM46" s="17">
        <f t="shared" si="36"/>
        <v>0</v>
      </c>
      <c r="CN46" s="20"/>
      <c r="CO46" s="40"/>
      <c r="CP46" s="17"/>
      <c r="CQ46" s="20"/>
      <c r="CR46" s="40">
        <f t="shared" si="39"/>
        <v>0</v>
      </c>
      <c r="CS46" s="17">
        <f t="shared" si="40"/>
        <v>0</v>
      </c>
      <c r="CT46" s="20"/>
      <c r="CU46" s="40"/>
      <c r="CV46" s="17"/>
      <c r="CW46" s="20"/>
      <c r="CX46" s="40"/>
      <c r="CY46" s="17"/>
      <c r="CZ46" s="20"/>
      <c r="DA46" s="40"/>
      <c r="DB46" s="17"/>
      <c r="DC46" s="20"/>
      <c r="DD46" s="40"/>
      <c r="DE46" s="17"/>
      <c r="DF46" s="20"/>
      <c r="DG46" s="40"/>
      <c r="DH46" s="17"/>
      <c r="DI46" s="20"/>
      <c r="DJ46" s="40"/>
      <c r="DK46" s="17"/>
      <c r="DL46" s="20"/>
      <c r="DM46" s="40">
        <f t="shared" si="46"/>
        <v>0</v>
      </c>
      <c r="DN46" s="17">
        <f t="shared" si="47"/>
        <v>0</v>
      </c>
      <c r="DO46" s="20"/>
      <c r="DP46" s="40">
        <f t="shared" si="49"/>
        <v>0</v>
      </c>
      <c r="DQ46" s="17">
        <f t="shared" si="50"/>
        <v>0</v>
      </c>
      <c r="DR46" s="20"/>
    </row>
    <row r="47" spans="1:122" s="69" customFormat="1" x14ac:dyDescent="0.25">
      <c r="A47" s="2">
        <v>35</v>
      </c>
      <c r="B47" s="83" t="s">
        <v>43</v>
      </c>
      <c r="C47" s="40"/>
      <c r="D47" s="17"/>
      <c r="E47" s="18"/>
      <c r="F47" s="40"/>
      <c r="G47" s="17"/>
      <c r="H47" s="19"/>
      <c r="I47" s="40"/>
      <c r="J47" s="17"/>
      <c r="K47" s="21"/>
      <c r="L47" s="40">
        <f t="shared" si="2"/>
        <v>0</v>
      </c>
      <c r="M47" s="17">
        <f t="shared" si="3"/>
        <v>0</v>
      </c>
      <c r="N47" s="21"/>
      <c r="O47" s="40"/>
      <c r="P47" s="17"/>
      <c r="Q47" s="21"/>
      <c r="R47" s="40"/>
      <c r="S47" s="17"/>
      <c r="T47" s="21"/>
      <c r="U47" s="40"/>
      <c r="V47" s="17"/>
      <c r="W47" s="21"/>
      <c r="X47" s="40"/>
      <c r="Y47" s="17"/>
      <c r="Z47" s="21"/>
      <c r="AA47" s="40"/>
      <c r="AB47" s="17"/>
      <c r="AC47" s="21"/>
      <c r="AD47" s="40"/>
      <c r="AE47" s="17"/>
      <c r="AF47" s="21"/>
      <c r="AG47" s="40"/>
      <c r="AH47" s="17"/>
      <c r="AI47" s="21"/>
      <c r="AJ47" s="40"/>
      <c r="AK47" s="17"/>
      <c r="AL47" s="21"/>
      <c r="AM47" s="40">
        <f t="shared" si="12"/>
        <v>0</v>
      </c>
      <c r="AN47" s="17">
        <f t="shared" si="13"/>
        <v>0</v>
      </c>
      <c r="AO47" s="21"/>
      <c r="AP47" s="40"/>
      <c r="AQ47" s="17"/>
      <c r="AR47" s="21"/>
      <c r="AS47" s="40"/>
      <c r="AT47" s="17"/>
      <c r="AU47" s="21"/>
      <c r="AV47" s="40"/>
      <c r="AW47" s="17"/>
      <c r="AX47" s="21"/>
      <c r="AY47" s="40"/>
      <c r="AZ47" s="17"/>
      <c r="BA47" s="20"/>
      <c r="BB47" s="40"/>
      <c r="BC47" s="17"/>
      <c r="BD47" s="20"/>
      <c r="BE47" s="40"/>
      <c r="BF47" s="17"/>
      <c r="BG47" s="20"/>
      <c r="BH47" s="40">
        <f t="shared" si="20"/>
        <v>0</v>
      </c>
      <c r="BI47" s="17">
        <f t="shared" si="21"/>
        <v>0</v>
      </c>
      <c r="BJ47" s="20"/>
      <c r="BK47" s="40">
        <f t="shared" si="23"/>
        <v>0</v>
      </c>
      <c r="BL47" s="17">
        <f t="shared" si="24"/>
        <v>0</v>
      </c>
      <c r="BM47" s="20"/>
      <c r="BN47" s="40"/>
      <c r="BO47" s="17"/>
      <c r="BP47" s="20"/>
      <c r="BQ47" s="40"/>
      <c r="BR47" s="17"/>
      <c r="BS47" s="20"/>
      <c r="BT47" s="40"/>
      <c r="BU47" s="17"/>
      <c r="BV47" s="20"/>
      <c r="BW47" s="40"/>
      <c r="BX47" s="17"/>
      <c r="BY47" s="20"/>
      <c r="BZ47" s="40"/>
      <c r="CA47" s="17"/>
      <c r="CB47" s="20"/>
      <c r="CC47" s="40">
        <f t="shared" si="30"/>
        <v>0</v>
      </c>
      <c r="CD47" s="17">
        <f t="shared" si="31"/>
        <v>0</v>
      </c>
      <c r="CE47" s="20"/>
      <c r="CF47" s="40"/>
      <c r="CG47" s="17"/>
      <c r="CH47" s="20"/>
      <c r="CI47" s="40"/>
      <c r="CJ47" s="17"/>
      <c r="CK47" s="20"/>
      <c r="CL47" s="40">
        <f t="shared" si="35"/>
        <v>0</v>
      </c>
      <c r="CM47" s="17">
        <f t="shared" si="36"/>
        <v>0</v>
      </c>
      <c r="CN47" s="20"/>
      <c r="CO47" s="40"/>
      <c r="CP47" s="17"/>
      <c r="CQ47" s="20"/>
      <c r="CR47" s="40">
        <f t="shared" si="39"/>
        <v>0</v>
      </c>
      <c r="CS47" s="17">
        <f t="shared" si="40"/>
        <v>0</v>
      </c>
      <c r="CT47" s="20"/>
      <c r="CU47" s="40"/>
      <c r="CV47" s="17"/>
      <c r="CW47" s="20"/>
      <c r="CX47" s="40"/>
      <c r="CY47" s="17"/>
      <c r="CZ47" s="20"/>
      <c r="DA47" s="40"/>
      <c r="DB47" s="17"/>
      <c r="DC47" s="20"/>
      <c r="DD47" s="40"/>
      <c r="DE47" s="17"/>
      <c r="DF47" s="20"/>
      <c r="DG47" s="40"/>
      <c r="DH47" s="17"/>
      <c r="DI47" s="20"/>
      <c r="DJ47" s="40"/>
      <c r="DK47" s="17"/>
      <c r="DL47" s="20"/>
      <c r="DM47" s="40">
        <f t="shared" si="46"/>
        <v>0</v>
      </c>
      <c r="DN47" s="17">
        <f t="shared" si="47"/>
        <v>0</v>
      </c>
      <c r="DO47" s="20"/>
      <c r="DP47" s="40">
        <f t="shared" si="49"/>
        <v>0</v>
      </c>
      <c r="DQ47" s="17">
        <f t="shared" si="50"/>
        <v>0</v>
      </c>
      <c r="DR47" s="20"/>
    </row>
    <row r="48" spans="1:122" s="69" customFormat="1" x14ac:dyDescent="0.25">
      <c r="A48" s="2">
        <v>36</v>
      </c>
      <c r="B48" s="83" t="s">
        <v>44</v>
      </c>
      <c r="C48" s="40"/>
      <c r="D48" s="17"/>
      <c r="E48" s="18"/>
      <c r="F48" s="40"/>
      <c r="G48" s="17"/>
      <c r="H48" s="19"/>
      <c r="I48" s="40"/>
      <c r="J48" s="17"/>
      <c r="K48" s="21"/>
      <c r="L48" s="40">
        <f t="shared" si="2"/>
        <v>0</v>
      </c>
      <c r="M48" s="17">
        <f t="shared" si="3"/>
        <v>0</v>
      </c>
      <c r="N48" s="21"/>
      <c r="O48" s="40"/>
      <c r="P48" s="17"/>
      <c r="Q48" s="21"/>
      <c r="R48" s="40"/>
      <c r="S48" s="17"/>
      <c r="T48" s="21"/>
      <c r="U48" s="40"/>
      <c r="V48" s="17"/>
      <c r="W48" s="21"/>
      <c r="X48" s="40"/>
      <c r="Y48" s="17"/>
      <c r="Z48" s="21"/>
      <c r="AA48" s="40"/>
      <c r="AB48" s="17"/>
      <c r="AC48" s="21"/>
      <c r="AD48" s="40"/>
      <c r="AE48" s="17"/>
      <c r="AF48" s="21"/>
      <c r="AG48" s="40"/>
      <c r="AH48" s="17"/>
      <c r="AI48" s="21"/>
      <c r="AJ48" s="40"/>
      <c r="AK48" s="17"/>
      <c r="AL48" s="21"/>
      <c r="AM48" s="40">
        <f t="shared" si="12"/>
        <v>0</v>
      </c>
      <c r="AN48" s="17">
        <f t="shared" si="13"/>
        <v>0</v>
      </c>
      <c r="AO48" s="21"/>
      <c r="AP48" s="40"/>
      <c r="AQ48" s="17"/>
      <c r="AR48" s="21"/>
      <c r="AS48" s="40"/>
      <c r="AT48" s="17"/>
      <c r="AU48" s="21"/>
      <c r="AV48" s="40"/>
      <c r="AW48" s="17"/>
      <c r="AX48" s="21"/>
      <c r="AY48" s="40"/>
      <c r="AZ48" s="17"/>
      <c r="BA48" s="20"/>
      <c r="BB48" s="40"/>
      <c r="BC48" s="17"/>
      <c r="BD48" s="20"/>
      <c r="BE48" s="40"/>
      <c r="BF48" s="17"/>
      <c r="BG48" s="20"/>
      <c r="BH48" s="40">
        <f t="shared" si="20"/>
        <v>0</v>
      </c>
      <c r="BI48" s="17">
        <f t="shared" si="21"/>
        <v>0</v>
      </c>
      <c r="BJ48" s="20"/>
      <c r="BK48" s="40">
        <f t="shared" si="23"/>
        <v>0</v>
      </c>
      <c r="BL48" s="17">
        <f t="shared" si="24"/>
        <v>0</v>
      </c>
      <c r="BM48" s="20"/>
      <c r="BN48" s="40"/>
      <c r="BO48" s="17"/>
      <c r="BP48" s="20"/>
      <c r="BQ48" s="40"/>
      <c r="BR48" s="17"/>
      <c r="BS48" s="20"/>
      <c r="BT48" s="40"/>
      <c r="BU48" s="17"/>
      <c r="BV48" s="20"/>
      <c r="BW48" s="40"/>
      <c r="BX48" s="17"/>
      <c r="BY48" s="20"/>
      <c r="BZ48" s="40"/>
      <c r="CA48" s="17"/>
      <c r="CB48" s="20"/>
      <c r="CC48" s="40">
        <f t="shared" si="30"/>
        <v>0</v>
      </c>
      <c r="CD48" s="17">
        <f t="shared" si="31"/>
        <v>0</v>
      </c>
      <c r="CE48" s="20"/>
      <c r="CF48" s="40"/>
      <c r="CG48" s="17"/>
      <c r="CH48" s="20"/>
      <c r="CI48" s="40"/>
      <c r="CJ48" s="17"/>
      <c r="CK48" s="20"/>
      <c r="CL48" s="40">
        <f t="shared" si="35"/>
        <v>0</v>
      </c>
      <c r="CM48" s="17">
        <f t="shared" si="36"/>
        <v>0</v>
      </c>
      <c r="CN48" s="20"/>
      <c r="CO48" s="40"/>
      <c r="CP48" s="17"/>
      <c r="CQ48" s="20"/>
      <c r="CR48" s="40">
        <f t="shared" si="39"/>
        <v>0</v>
      </c>
      <c r="CS48" s="17">
        <f t="shared" si="40"/>
        <v>0</v>
      </c>
      <c r="CT48" s="20"/>
      <c r="CU48" s="40"/>
      <c r="CV48" s="17"/>
      <c r="CW48" s="20"/>
      <c r="CX48" s="40"/>
      <c r="CY48" s="17"/>
      <c r="CZ48" s="20"/>
      <c r="DA48" s="40"/>
      <c r="DB48" s="17"/>
      <c r="DC48" s="20"/>
      <c r="DD48" s="40"/>
      <c r="DE48" s="17"/>
      <c r="DF48" s="20"/>
      <c r="DG48" s="40"/>
      <c r="DH48" s="17"/>
      <c r="DI48" s="20"/>
      <c r="DJ48" s="40"/>
      <c r="DK48" s="17"/>
      <c r="DL48" s="20"/>
      <c r="DM48" s="40">
        <f t="shared" si="46"/>
        <v>0</v>
      </c>
      <c r="DN48" s="17">
        <f t="shared" si="47"/>
        <v>0</v>
      </c>
      <c r="DO48" s="20"/>
      <c r="DP48" s="40">
        <f t="shared" si="49"/>
        <v>0</v>
      </c>
      <c r="DQ48" s="17">
        <f t="shared" si="50"/>
        <v>0</v>
      </c>
      <c r="DR48" s="20"/>
    </row>
    <row r="49" spans="1:122" s="72" customFormat="1" ht="16.5" thickBot="1" x14ac:dyDescent="0.3">
      <c r="A49" s="7">
        <v>37</v>
      </c>
      <c r="B49" s="91" t="s">
        <v>45</v>
      </c>
      <c r="C49" s="42"/>
      <c r="D49" s="37"/>
      <c r="E49" s="43"/>
      <c r="F49" s="42"/>
      <c r="G49" s="37"/>
      <c r="H49" s="44"/>
      <c r="I49" s="42"/>
      <c r="J49" s="37"/>
      <c r="K49" s="45"/>
      <c r="L49" s="42">
        <f t="shared" si="2"/>
        <v>0</v>
      </c>
      <c r="M49" s="37">
        <f t="shared" si="3"/>
        <v>0</v>
      </c>
      <c r="N49" s="45"/>
      <c r="O49" s="42"/>
      <c r="P49" s="37"/>
      <c r="Q49" s="45"/>
      <c r="R49" s="42"/>
      <c r="S49" s="37"/>
      <c r="T49" s="45"/>
      <c r="U49" s="42"/>
      <c r="V49" s="37"/>
      <c r="W49" s="45"/>
      <c r="X49" s="42"/>
      <c r="Y49" s="37"/>
      <c r="Z49" s="45"/>
      <c r="AA49" s="42"/>
      <c r="AB49" s="37"/>
      <c r="AC49" s="45"/>
      <c r="AD49" s="42"/>
      <c r="AE49" s="37"/>
      <c r="AF49" s="45"/>
      <c r="AG49" s="42"/>
      <c r="AH49" s="37"/>
      <c r="AI49" s="45"/>
      <c r="AJ49" s="42"/>
      <c r="AK49" s="37"/>
      <c r="AL49" s="45"/>
      <c r="AM49" s="42">
        <f t="shared" si="12"/>
        <v>0</v>
      </c>
      <c r="AN49" s="37">
        <f t="shared" si="13"/>
        <v>0</v>
      </c>
      <c r="AO49" s="45"/>
      <c r="AP49" s="42"/>
      <c r="AQ49" s="37"/>
      <c r="AR49" s="45"/>
      <c r="AS49" s="42"/>
      <c r="AT49" s="37"/>
      <c r="AU49" s="45"/>
      <c r="AV49" s="42"/>
      <c r="AW49" s="37"/>
      <c r="AX49" s="45"/>
      <c r="AY49" s="42"/>
      <c r="AZ49" s="37"/>
      <c r="BA49" s="38"/>
      <c r="BB49" s="42"/>
      <c r="BC49" s="37"/>
      <c r="BD49" s="38"/>
      <c r="BE49" s="42"/>
      <c r="BF49" s="37"/>
      <c r="BG49" s="38"/>
      <c r="BH49" s="42">
        <f t="shared" si="20"/>
        <v>0</v>
      </c>
      <c r="BI49" s="37">
        <f t="shared" si="21"/>
        <v>0</v>
      </c>
      <c r="BJ49" s="38"/>
      <c r="BK49" s="42">
        <f t="shared" si="23"/>
        <v>0</v>
      </c>
      <c r="BL49" s="37">
        <f t="shared" si="24"/>
        <v>0</v>
      </c>
      <c r="BM49" s="38"/>
      <c r="BN49" s="42"/>
      <c r="BO49" s="37"/>
      <c r="BP49" s="38"/>
      <c r="BQ49" s="42"/>
      <c r="BR49" s="37"/>
      <c r="BS49" s="38"/>
      <c r="BT49" s="42"/>
      <c r="BU49" s="37"/>
      <c r="BV49" s="38"/>
      <c r="BW49" s="42"/>
      <c r="BX49" s="37"/>
      <c r="BY49" s="38"/>
      <c r="BZ49" s="42"/>
      <c r="CA49" s="37"/>
      <c r="CB49" s="38"/>
      <c r="CC49" s="42">
        <f t="shared" si="30"/>
        <v>0</v>
      </c>
      <c r="CD49" s="37">
        <f t="shared" si="31"/>
        <v>0</v>
      </c>
      <c r="CE49" s="38"/>
      <c r="CF49" s="42"/>
      <c r="CG49" s="37"/>
      <c r="CH49" s="38"/>
      <c r="CI49" s="42"/>
      <c r="CJ49" s="37"/>
      <c r="CK49" s="38"/>
      <c r="CL49" s="42">
        <f t="shared" si="35"/>
        <v>0</v>
      </c>
      <c r="CM49" s="37">
        <f t="shared" si="36"/>
        <v>0</v>
      </c>
      <c r="CN49" s="38"/>
      <c r="CO49" s="42"/>
      <c r="CP49" s="37"/>
      <c r="CQ49" s="38"/>
      <c r="CR49" s="42">
        <f t="shared" si="39"/>
        <v>0</v>
      </c>
      <c r="CS49" s="37">
        <f t="shared" si="40"/>
        <v>0</v>
      </c>
      <c r="CT49" s="38"/>
      <c r="CU49" s="42"/>
      <c r="CV49" s="37"/>
      <c r="CW49" s="38"/>
      <c r="CX49" s="42"/>
      <c r="CY49" s="37"/>
      <c r="CZ49" s="38"/>
      <c r="DA49" s="42"/>
      <c r="DB49" s="37"/>
      <c r="DC49" s="38"/>
      <c r="DD49" s="42"/>
      <c r="DE49" s="37"/>
      <c r="DF49" s="38"/>
      <c r="DG49" s="42"/>
      <c r="DH49" s="37"/>
      <c r="DI49" s="38"/>
      <c r="DJ49" s="42"/>
      <c r="DK49" s="37"/>
      <c r="DL49" s="38"/>
      <c r="DM49" s="42">
        <f t="shared" si="46"/>
        <v>0</v>
      </c>
      <c r="DN49" s="37">
        <f t="shared" si="47"/>
        <v>0</v>
      </c>
      <c r="DO49" s="38"/>
      <c r="DP49" s="42">
        <f t="shared" si="49"/>
        <v>0</v>
      </c>
      <c r="DQ49" s="37">
        <f t="shared" si="50"/>
        <v>0</v>
      </c>
      <c r="DR49" s="38"/>
    </row>
    <row r="50" spans="1:122" s="90" customFormat="1" ht="16.5" thickBot="1" x14ac:dyDescent="0.3">
      <c r="A50" s="84">
        <v>38</v>
      </c>
      <c r="B50" s="93" t="s">
        <v>61</v>
      </c>
      <c r="C50" s="94">
        <f>C46+C47+C48+C49</f>
        <v>0</v>
      </c>
      <c r="D50" s="57">
        <f>D46+D47+D48+D49</f>
        <v>0</v>
      </c>
      <c r="E50" s="86">
        <v>0</v>
      </c>
      <c r="F50" s="94">
        <f>F46+F47+F48+F49</f>
        <v>0</v>
      </c>
      <c r="G50" s="57">
        <f>G46+G47+G48+G49</f>
        <v>0</v>
      </c>
      <c r="H50" s="87">
        <v>0</v>
      </c>
      <c r="I50" s="94">
        <f>I46+I47+I48+I49</f>
        <v>0</v>
      </c>
      <c r="J50" s="57">
        <f>J46+J47+J48+J49</f>
        <v>0</v>
      </c>
      <c r="K50" s="89">
        <v>0</v>
      </c>
      <c r="L50" s="94">
        <f t="shared" si="2"/>
        <v>0</v>
      </c>
      <c r="M50" s="57">
        <f t="shared" si="3"/>
        <v>0</v>
      </c>
      <c r="N50" s="89">
        <v>0</v>
      </c>
      <c r="O50" s="94">
        <f>O46+O47+O48+O49</f>
        <v>0</v>
      </c>
      <c r="P50" s="57">
        <f>P46+P47+P48+P49</f>
        <v>0</v>
      </c>
      <c r="Q50" s="89">
        <v>0</v>
      </c>
      <c r="R50" s="94">
        <f>R46+R47+R48+R49</f>
        <v>0</v>
      </c>
      <c r="S50" s="57">
        <f>S46+S47+S48+S49</f>
        <v>0</v>
      </c>
      <c r="T50" s="89">
        <v>0</v>
      </c>
      <c r="U50" s="94">
        <f>U46+U47+U48+U49</f>
        <v>0</v>
      </c>
      <c r="V50" s="57">
        <f>V46+V47+V48+V49</f>
        <v>0</v>
      </c>
      <c r="W50" s="89">
        <v>0</v>
      </c>
      <c r="X50" s="94">
        <f>X46+X47+X48+X49</f>
        <v>0</v>
      </c>
      <c r="Y50" s="57">
        <f>Y46+Y47+Y48+Y49</f>
        <v>0</v>
      </c>
      <c r="Z50" s="89">
        <v>0</v>
      </c>
      <c r="AA50" s="94">
        <f>AA46+AA47+AA48+AA49</f>
        <v>0</v>
      </c>
      <c r="AB50" s="57">
        <f>AB46+AB47+AB48+AB49</f>
        <v>0</v>
      </c>
      <c r="AC50" s="89">
        <v>0</v>
      </c>
      <c r="AD50" s="94">
        <f>AD46+AD47+AD48+AD49</f>
        <v>0</v>
      </c>
      <c r="AE50" s="57">
        <f>AE46+AE47+AE48+AE49</f>
        <v>0</v>
      </c>
      <c r="AF50" s="89">
        <v>0</v>
      </c>
      <c r="AG50" s="94">
        <f>AG46+AG47+AG48+AG49</f>
        <v>0</v>
      </c>
      <c r="AH50" s="57">
        <f>AH46+AH47+AH48+AH49</f>
        <v>0</v>
      </c>
      <c r="AI50" s="89">
        <v>0</v>
      </c>
      <c r="AJ50" s="94">
        <f>AJ46+AJ47+AJ48+AJ49</f>
        <v>0</v>
      </c>
      <c r="AK50" s="57">
        <f>AK46+AK47+AK48+AK49</f>
        <v>0</v>
      </c>
      <c r="AL50" s="89">
        <v>0</v>
      </c>
      <c r="AM50" s="94">
        <f t="shared" si="12"/>
        <v>0</v>
      </c>
      <c r="AN50" s="57">
        <f t="shared" si="13"/>
        <v>0</v>
      </c>
      <c r="AO50" s="89">
        <v>0</v>
      </c>
      <c r="AP50" s="94">
        <f>AP46+AP47+AP48+AP49</f>
        <v>0</v>
      </c>
      <c r="AQ50" s="57">
        <f>AQ46+AQ47+AQ48+AQ49</f>
        <v>0</v>
      </c>
      <c r="AR50" s="89">
        <v>0</v>
      </c>
      <c r="AS50" s="94">
        <f>AS46+AS47+AS48+AS49</f>
        <v>0</v>
      </c>
      <c r="AT50" s="57">
        <f>AT46+AT47+AT48+AT49</f>
        <v>0</v>
      </c>
      <c r="AU50" s="89">
        <v>0</v>
      </c>
      <c r="AV50" s="94">
        <f>AV46+AV47+AV48+AV49</f>
        <v>0</v>
      </c>
      <c r="AW50" s="57">
        <f>AW46+AW47+AW48+AW49</f>
        <v>0</v>
      </c>
      <c r="AX50" s="89">
        <v>0</v>
      </c>
      <c r="AY50" s="94">
        <f>AY46+AY47+AY48+AY49</f>
        <v>0</v>
      </c>
      <c r="AZ50" s="57">
        <f>AZ46+AZ47+AZ48+AZ49</f>
        <v>0</v>
      </c>
      <c r="BA50" s="88">
        <v>0</v>
      </c>
      <c r="BB50" s="94">
        <f>BB46+BB47+BB48+BB49</f>
        <v>0</v>
      </c>
      <c r="BC50" s="57">
        <f>BC46+BC47+BC48+BC49</f>
        <v>0</v>
      </c>
      <c r="BD50" s="88">
        <v>0</v>
      </c>
      <c r="BE50" s="94">
        <f>BE46+BE47+BE48+BE49</f>
        <v>0</v>
      </c>
      <c r="BF50" s="57">
        <f>BF46+BF47+BF48+BF49</f>
        <v>0</v>
      </c>
      <c r="BG50" s="88">
        <v>0</v>
      </c>
      <c r="BH50" s="94">
        <f t="shared" si="20"/>
        <v>0</v>
      </c>
      <c r="BI50" s="57">
        <f t="shared" si="21"/>
        <v>0</v>
      </c>
      <c r="BJ50" s="88">
        <v>0</v>
      </c>
      <c r="BK50" s="94">
        <f t="shared" si="23"/>
        <v>0</v>
      </c>
      <c r="BL50" s="57">
        <f t="shared" si="24"/>
        <v>0</v>
      </c>
      <c r="BM50" s="88">
        <v>0</v>
      </c>
      <c r="BN50" s="94">
        <f>BN46+BN47+BN48+BN49</f>
        <v>0</v>
      </c>
      <c r="BO50" s="57">
        <f>BO46+BO47+BO48+BO49</f>
        <v>0</v>
      </c>
      <c r="BP50" s="88">
        <v>0</v>
      </c>
      <c r="BQ50" s="94">
        <f>BQ46+BQ47+BQ48+BQ49</f>
        <v>0</v>
      </c>
      <c r="BR50" s="57">
        <f>BR46+BR47+BR48+BR49</f>
        <v>0</v>
      </c>
      <c r="BS50" s="88">
        <v>0</v>
      </c>
      <c r="BT50" s="94">
        <f>BT46+BT47+BT48+BT49</f>
        <v>0</v>
      </c>
      <c r="BU50" s="57">
        <f>BU46+BU47+BU48+BU49</f>
        <v>0</v>
      </c>
      <c r="BV50" s="88">
        <v>0</v>
      </c>
      <c r="BW50" s="94">
        <f>BW46+BW47+BW48+BW49</f>
        <v>0</v>
      </c>
      <c r="BX50" s="57">
        <f>BX46+BX47+BX48+BX49</f>
        <v>0</v>
      </c>
      <c r="BY50" s="88">
        <v>0</v>
      </c>
      <c r="BZ50" s="94">
        <f>BZ46+BZ47+BZ48+BZ49</f>
        <v>0</v>
      </c>
      <c r="CA50" s="57">
        <f>CA46+CA47+CA48+CA49</f>
        <v>0</v>
      </c>
      <c r="CB50" s="88">
        <v>0</v>
      </c>
      <c r="CC50" s="94">
        <f t="shared" si="30"/>
        <v>0</v>
      </c>
      <c r="CD50" s="57">
        <f t="shared" si="31"/>
        <v>0</v>
      </c>
      <c r="CE50" s="88">
        <v>0</v>
      </c>
      <c r="CF50" s="94">
        <f>CF46+CF47+CF48+CF49</f>
        <v>0</v>
      </c>
      <c r="CG50" s="57">
        <f>CG46+CG47+CG48+CG49</f>
        <v>0</v>
      </c>
      <c r="CH50" s="88">
        <v>0</v>
      </c>
      <c r="CI50" s="94">
        <f>CI46+CI47+CI48+CI49</f>
        <v>0</v>
      </c>
      <c r="CJ50" s="57">
        <f>CJ46+CJ47+CJ48+CJ49</f>
        <v>0</v>
      </c>
      <c r="CK50" s="88">
        <v>0</v>
      </c>
      <c r="CL50" s="94">
        <f t="shared" si="35"/>
        <v>0</v>
      </c>
      <c r="CM50" s="57">
        <f t="shared" si="36"/>
        <v>0</v>
      </c>
      <c r="CN50" s="88">
        <v>0</v>
      </c>
      <c r="CO50" s="94">
        <f>CO46+CO47+CO48+CO49</f>
        <v>0</v>
      </c>
      <c r="CP50" s="57">
        <f>CP46+CP47+CP48+CP49</f>
        <v>0</v>
      </c>
      <c r="CQ50" s="88">
        <v>0</v>
      </c>
      <c r="CR50" s="94">
        <f t="shared" si="39"/>
        <v>0</v>
      </c>
      <c r="CS50" s="57">
        <f t="shared" si="40"/>
        <v>0</v>
      </c>
      <c r="CT50" s="88">
        <v>0</v>
      </c>
      <c r="CU50" s="94">
        <f>CU46+CU47+CU48+CU49</f>
        <v>0</v>
      </c>
      <c r="CV50" s="57">
        <f>CV46+CV47+CV48+CV49</f>
        <v>0</v>
      </c>
      <c r="CW50" s="88">
        <v>0</v>
      </c>
      <c r="CX50" s="94">
        <f>CX46+CX47+CX48+CX49</f>
        <v>0</v>
      </c>
      <c r="CY50" s="57">
        <f>CY46+CY47+CY48+CY49</f>
        <v>0</v>
      </c>
      <c r="CZ50" s="88">
        <v>0</v>
      </c>
      <c r="DA50" s="94">
        <f>DA46+DA47+DA48+DA49</f>
        <v>0</v>
      </c>
      <c r="DB50" s="57">
        <f>DB46+DB47+DB48+DB49</f>
        <v>0</v>
      </c>
      <c r="DC50" s="88">
        <v>0</v>
      </c>
      <c r="DD50" s="94">
        <f>DD46+DD47+DD48+DD49</f>
        <v>0</v>
      </c>
      <c r="DE50" s="57">
        <f>DE46+DE47+DE48+DE49</f>
        <v>0</v>
      </c>
      <c r="DF50" s="88">
        <v>0</v>
      </c>
      <c r="DG50" s="94">
        <f>DG46+DG47+DG48+DG49</f>
        <v>0</v>
      </c>
      <c r="DH50" s="57">
        <f>DH46+DH47+DH48+DH49</f>
        <v>0</v>
      </c>
      <c r="DI50" s="88">
        <v>0</v>
      </c>
      <c r="DJ50" s="94">
        <f>DJ46+DJ47+DJ48+DJ49</f>
        <v>0</v>
      </c>
      <c r="DK50" s="57">
        <f>DK46+DK47+DK48+DK49</f>
        <v>0</v>
      </c>
      <c r="DL50" s="88">
        <v>0</v>
      </c>
      <c r="DM50" s="94">
        <f t="shared" si="46"/>
        <v>0</v>
      </c>
      <c r="DN50" s="57">
        <f t="shared" si="47"/>
        <v>0</v>
      </c>
      <c r="DO50" s="88">
        <v>0</v>
      </c>
      <c r="DP50" s="94">
        <f t="shared" si="49"/>
        <v>0</v>
      </c>
      <c r="DQ50" s="57">
        <f t="shared" si="50"/>
        <v>0</v>
      </c>
      <c r="DR50" s="88">
        <v>0</v>
      </c>
    </row>
    <row r="51" spans="1:122" s="70" customFormat="1" x14ac:dyDescent="0.25">
      <c r="A51" s="22">
        <v>39</v>
      </c>
      <c r="B51" s="92" t="s">
        <v>46</v>
      </c>
      <c r="C51" s="39"/>
      <c r="D51" s="24"/>
      <c r="E51" s="25"/>
      <c r="F51" s="39"/>
      <c r="G51" s="24"/>
      <c r="H51" s="26"/>
      <c r="I51" s="39"/>
      <c r="J51" s="24"/>
      <c r="K51" s="28"/>
      <c r="L51" s="39">
        <f t="shared" si="2"/>
        <v>0</v>
      </c>
      <c r="M51" s="24">
        <f t="shared" si="3"/>
        <v>0</v>
      </c>
      <c r="N51" s="28"/>
      <c r="O51" s="39"/>
      <c r="P51" s="24"/>
      <c r="Q51" s="28"/>
      <c r="R51" s="39"/>
      <c r="S51" s="24"/>
      <c r="T51" s="28"/>
      <c r="U51" s="39"/>
      <c r="V51" s="24"/>
      <c r="W51" s="28"/>
      <c r="X51" s="39"/>
      <c r="Y51" s="24"/>
      <c r="Z51" s="28"/>
      <c r="AA51" s="39"/>
      <c r="AB51" s="24"/>
      <c r="AC51" s="28"/>
      <c r="AD51" s="39"/>
      <c r="AE51" s="24"/>
      <c r="AF51" s="28"/>
      <c r="AG51" s="39"/>
      <c r="AH51" s="24"/>
      <c r="AI51" s="28"/>
      <c r="AJ51" s="39"/>
      <c r="AK51" s="24"/>
      <c r="AL51" s="28"/>
      <c r="AM51" s="39">
        <f t="shared" si="12"/>
        <v>0</v>
      </c>
      <c r="AN51" s="24">
        <f t="shared" si="13"/>
        <v>0</v>
      </c>
      <c r="AO51" s="28"/>
      <c r="AP51" s="39"/>
      <c r="AQ51" s="24"/>
      <c r="AR51" s="28"/>
      <c r="AS51" s="39"/>
      <c r="AT51" s="24"/>
      <c r="AU51" s="28"/>
      <c r="AV51" s="39"/>
      <c r="AW51" s="24"/>
      <c r="AX51" s="28"/>
      <c r="AY51" s="39"/>
      <c r="AZ51" s="24"/>
      <c r="BA51" s="27"/>
      <c r="BB51" s="39"/>
      <c r="BC51" s="24"/>
      <c r="BD51" s="27"/>
      <c r="BE51" s="39"/>
      <c r="BF51" s="24"/>
      <c r="BG51" s="27"/>
      <c r="BH51" s="39">
        <f t="shared" si="20"/>
        <v>0</v>
      </c>
      <c r="BI51" s="24">
        <f t="shared" si="21"/>
        <v>0</v>
      </c>
      <c r="BJ51" s="27"/>
      <c r="BK51" s="39">
        <f t="shared" si="23"/>
        <v>0</v>
      </c>
      <c r="BL51" s="24">
        <f t="shared" si="24"/>
        <v>0</v>
      </c>
      <c r="BM51" s="27"/>
      <c r="BN51" s="39"/>
      <c r="BO51" s="24"/>
      <c r="BP51" s="27"/>
      <c r="BQ51" s="39"/>
      <c r="BR51" s="24"/>
      <c r="BS51" s="27"/>
      <c r="BT51" s="39"/>
      <c r="BU51" s="24"/>
      <c r="BV51" s="27"/>
      <c r="BW51" s="39"/>
      <c r="BX51" s="24"/>
      <c r="BY51" s="27"/>
      <c r="BZ51" s="39"/>
      <c r="CA51" s="24"/>
      <c r="CB51" s="27"/>
      <c r="CC51" s="39">
        <f t="shared" si="30"/>
        <v>0</v>
      </c>
      <c r="CD51" s="24">
        <f t="shared" si="31"/>
        <v>0</v>
      </c>
      <c r="CE51" s="27"/>
      <c r="CF51" s="39"/>
      <c r="CG51" s="24"/>
      <c r="CH51" s="27"/>
      <c r="CI51" s="39"/>
      <c r="CJ51" s="24"/>
      <c r="CK51" s="27"/>
      <c r="CL51" s="39">
        <f t="shared" si="35"/>
        <v>0</v>
      </c>
      <c r="CM51" s="24">
        <f t="shared" si="36"/>
        <v>0</v>
      </c>
      <c r="CN51" s="27"/>
      <c r="CO51" s="39"/>
      <c r="CP51" s="24"/>
      <c r="CQ51" s="27"/>
      <c r="CR51" s="39">
        <f t="shared" si="39"/>
        <v>0</v>
      </c>
      <c r="CS51" s="24">
        <f t="shared" si="40"/>
        <v>0</v>
      </c>
      <c r="CT51" s="27"/>
      <c r="CU51" s="39"/>
      <c r="CV51" s="24"/>
      <c r="CW51" s="27"/>
      <c r="CX51" s="39"/>
      <c r="CY51" s="24"/>
      <c r="CZ51" s="27"/>
      <c r="DA51" s="39"/>
      <c r="DB51" s="24"/>
      <c r="DC51" s="27"/>
      <c r="DD51" s="39"/>
      <c r="DE51" s="24"/>
      <c r="DF51" s="27"/>
      <c r="DG51" s="39"/>
      <c r="DH51" s="24"/>
      <c r="DI51" s="27"/>
      <c r="DJ51" s="39"/>
      <c r="DK51" s="24"/>
      <c r="DL51" s="27"/>
      <c r="DM51" s="39">
        <f t="shared" si="46"/>
        <v>0</v>
      </c>
      <c r="DN51" s="24">
        <f t="shared" si="47"/>
        <v>0</v>
      </c>
      <c r="DO51" s="27"/>
      <c r="DP51" s="39">
        <f t="shared" si="49"/>
        <v>0</v>
      </c>
      <c r="DQ51" s="24">
        <f t="shared" si="50"/>
        <v>0</v>
      </c>
      <c r="DR51" s="27"/>
    </row>
    <row r="52" spans="1:122" s="72" customFormat="1" ht="16.5" thickBot="1" x14ac:dyDescent="0.3">
      <c r="A52" s="7">
        <v>40</v>
      </c>
      <c r="B52" s="91" t="s">
        <v>47</v>
      </c>
      <c r="C52" s="42"/>
      <c r="D52" s="37"/>
      <c r="E52" s="43"/>
      <c r="F52" s="42"/>
      <c r="G52" s="37"/>
      <c r="H52" s="44"/>
      <c r="I52" s="42"/>
      <c r="J52" s="37"/>
      <c r="K52" s="45"/>
      <c r="L52" s="42">
        <f t="shared" si="2"/>
        <v>0</v>
      </c>
      <c r="M52" s="37">
        <f t="shared" si="3"/>
        <v>0</v>
      </c>
      <c r="N52" s="45"/>
      <c r="O52" s="42"/>
      <c r="P52" s="37"/>
      <c r="Q52" s="45"/>
      <c r="R52" s="42"/>
      <c r="S52" s="37"/>
      <c r="T52" s="45"/>
      <c r="U52" s="42"/>
      <c r="V52" s="37"/>
      <c r="W52" s="45"/>
      <c r="X52" s="42"/>
      <c r="Y52" s="37"/>
      <c r="Z52" s="45"/>
      <c r="AA52" s="42"/>
      <c r="AB52" s="37"/>
      <c r="AC52" s="45"/>
      <c r="AD52" s="42"/>
      <c r="AE52" s="37"/>
      <c r="AF52" s="45"/>
      <c r="AG52" s="42"/>
      <c r="AH52" s="37"/>
      <c r="AI52" s="45"/>
      <c r="AJ52" s="42"/>
      <c r="AK52" s="37"/>
      <c r="AL52" s="45"/>
      <c r="AM52" s="42">
        <f t="shared" si="12"/>
        <v>0</v>
      </c>
      <c r="AN52" s="37">
        <f t="shared" si="13"/>
        <v>0</v>
      </c>
      <c r="AO52" s="45"/>
      <c r="AP52" s="42"/>
      <c r="AQ52" s="37"/>
      <c r="AR52" s="45"/>
      <c r="AS52" s="42"/>
      <c r="AT52" s="37"/>
      <c r="AU52" s="45"/>
      <c r="AV52" s="42"/>
      <c r="AW52" s="37"/>
      <c r="AX52" s="45"/>
      <c r="AY52" s="42"/>
      <c r="AZ52" s="37"/>
      <c r="BA52" s="38"/>
      <c r="BB52" s="42"/>
      <c r="BC52" s="37"/>
      <c r="BD52" s="38"/>
      <c r="BE52" s="42"/>
      <c r="BF52" s="37"/>
      <c r="BG52" s="38"/>
      <c r="BH52" s="42">
        <f t="shared" si="20"/>
        <v>0</v>
      </c>
      <c r="BI52" s="37">
        <f t="shared" si="21"/>
        <v>0</v>
      </c>
      <c r="BJ52" s="38"/>
      <c r="BK52" s="42">
        <f t="shared" si="23"/>
        <v>0</v>
      </c>
      <c r="BL52" s="37">
        <f t="shared" si="24"/>
        <v>0</v>
      </c>
      <c r="BM52" s="38"/>
      <c r="BN52" s="42"/>
      <c r="BO52" s="37"/>
      <c r="BP52" s="38"/>
      <c r="BQ52" s="42"/>
      <c r="BR52" s="37"/>
      <c r="BS52" s="38"/>
      <c r="BT52" s="42"/>
      <c r="BU52" s="37"/>
      <c r="BV52" s="38"/>
      <c r="BW52" s="42"/>
      <c r="BX52" s="37"/>
      <c r="BY52" s="38"/>
      <c r="BZ52" s="42"/>
      <c r="CA52" s="37"/>
      <c r="CB52" s="38"/>
      <c r="CC52" s="42">
        <f t="shared" si="30"/>
        <v>0</v>
      </c>
      <c r="CD52" s="37">
        <f t="shared" si="31"/>
        <v>0</v>
      </c>
      <c r="CE52" s="38"/>
      <c r="CF52" s="42"/>
      <c r="CG52" s="37"/>
      <c r="CH52" s="38"/>
      <c r="CI52" s="42"/>
      <c r="CJ52" s="37"/>
      <c r="CK52" s="38"/>
      <c r="CL52" s="42">
        <f t="shared" si="35"/>
        <v>0</v>
      </c>
      <c r="CM52" s="37">
        <f t="shared" si="36"/>
        <v>0</v>
      </c>
      <c r="CN52" s="38"/>
      <c r="CO52" s="42"/>
      <c r="CP52" s="37"/>
      <c r="CQ52" s="38"/>
      <c r="CR52" s="42">
        <f t="shared" si="39"/>
        <v>0</v>
      </c>
      <c r="CS52" s="37">
        <f t="shared" si="40"/>
        <v>0</v>
      </c>
      <c r="CT52" s="38"/>
      <c r="CU52" s="42"/>
      <c r="CV52" s="37"/>
      <c r="CW52" s="38"/>
      <c r="CX52" s="42"/>
      <c r="CY52" s="37"/>
      <c r="CZ52" s="38"/>
      <c r="DA52" s="42"/>
      <c r="DB52" s="37"/>
      <c r="DC52" s="38"/>
      <c r="DD52" s="42"/>
      <c r="DE52" s="37"/>
      <c r="DF52" s="38"/>
      <c r="DG52" s="42"/>
      <c r="DH52" s="37"/>
      <c r="DI52" s="38"/>
      <c r="DJ52" s="42"/>
      <c r="DK52" s="37"/>
      <c r="DL52" s="38"/>
      <c r="DM52" s="42">
        <f t="shared" si="46"/>
        <v>0</v>
      </c>
      <c r="DN52" s="37">
        <f t="shared" si="47"/>
        <v>0</v>
      </c>
      <c r="DO52" s="38"/>
      <c r="DP52" s="42">
        <f t="shared" si="49"/>
        <v>0</v>
      </c>
      <c r="DQ52" s="37">
        <f t="shared" si="50"/>
        <v>0</v>
      </c>
      <c r="DR52" s="38"/>
    </row>
    <row r="53" spans="1:122" s="90" customFormat="1" ht="16.5" thickBot="1" x14ac:dyDescent="0.3">
      <c r="A53" s="84">
        <v>41</v>
      </c>
      <c r="B53" s="93" t="s">
        <v>59</v>
      </c>
      <c r="C53" s="94">
        <f>C51+C52</f>
        <v>0</v>
      </c>
      <c r="D53" s="57">
        <f>D51+D52</f>
        <v>0</v>
      </c>
      <c r="E53" s="86">
        <v>0</v>
      </c>
      <c r="F53" s="94">
        <f>F51+F52</f>
        <v>0</v>
      </c>
      <c r="G53" s="57">
        <f>G51+G52</f>
        <v>0</v>
      </c>
      <c r="H53" s="87">
        <v>0</v>
      </c>
      <c r="I53" s="94">
        <f>I51+I52</f>
        <v>0</v>
      </c>
      <c r="J53" s="57">
        <f>J51+J52</f>
        <v>0</v>
      </c>
      <c r="K53" s="89">
        <v>0</v>
      </c>
      <c r="L53" s="94">
        <f t="shared" si="2"/>
        <v>0</v>
      </c>
      <c r="M53" s="57">
        <f t="shared" si="3"/>
        <v>0</v>
      </c>
      <c r="N53" s="89">
        <v>0</v>
      </c>
      <c r="O53" s="94">
        <f>O51+O52</f>
        <v>0</v>
      </c>
      <c r="P53" s="57">
        <f>P51+P52</f>
        <v>0</v>
      </c>
      <c r="Q53" s="89">
        <v>0</v>
      </c>
      <c r="R53" s="94">
        <f>R51+R52</f>
        <v>0</v>
      </c>
      <c r="S53" s="57">
        <f>S51+S52</f>
        <v>0</v>
      </c>
      <c r="T53" s="89">
        <v>0</v>
      </c>
      <c r="U53" s="94">
        <f>U51+U52</f>
        <v>0</v>
      </c>
      <c r="V53" s="57">
        <f>V51+V52</f>
        <v>0</v>
      </c>
      <c r="W53" s="89">
        <v>0</v>
      </c>
      <c r="X53" s="94">
        <f>X51+X52</f>
        <v>0</v>
      </c>
      <c r="Y53" s="57">
        <f>Y51+Y52</f>
        <v>0</v>
      </c>
      <c r="Z53" s="89">
        <v>0</v>
      </c>
      <c r="AA53" s="94">
        <f>AA51+AA52</f>
        <v>0</v>
      </c>
      <c r="AB53" s="57">
        <f>AB51+AB52</f>
        <v>0</v>
      </c>
      <c r="AC53" s="89">
        <v>0</v>
      </c>
      <c r="AD53" s="94">
        <f>AD51+AD52</f>
        <v>0</v>
      </c>
      <c r="AE53" s="57">
        <f>AE51+AE52</f>
        <v>0</v>
      </c>
      <c r="AF53" s="89">
        <v>0</v>
      </c>
      <c r="AG53" s="94">
        <f>AG51+AG52</f>
        <v>0</v>
      </c>
      <c r="AH53" s="57">
        <f>AH51+AH52</f>
        <v>0</v>
      </c>
      <c r="AI53" s="89">
        <v>0</v>
      </c>
      <c r="AJ53" s="94">
        <f>AJ51+AJ52</f>
        <v>0</v>
      </c>
      <c r="AK53" s="57">
        <f>AK51+AK52</f>
        <v>0</v>
      </c>
      <c r="AL53" s="89">
        <v>0</v>
      </c>
      <c r="AM53" s="94">
        <f t="shared" si="12"/>
        <v>0</v>
      </c>
      <c r="AN53" s="57">
        <f t="shared" si="13"/>
        <v>0</v>
      </c>
      <c r="AO53" s="89">
        <v>0</v>
      </c>
      <c r="AP53" s="94">
        <f>AP51+AP52</f>
        <v>0</v>
      </c>
      <c r="AQ53" s="57">
        <f>AQ51+AQ52</f>
        <v>0</v>
      </c>
      <c r="AR53" s="89">
        <v>0</v>
      </c>
      <c r="AS53" s="94">
        <f>AS51+AS52</f>
        <v>0</v>
      </c>
      <c r="AT53" s="57">
        <f>AT51+AT52</f>
        <v>0</v>
      </c>
      <c r="AU53" s="89">
        <v>0</v>
      </c>
      <c r="AV53" s="94">
        <f>AV51+AV52</f>
        <v>0</v>
      </c>
      <c r="AW53" s="57">
        <f>AW51+AW52</f>
        <v>0</v>
      </c>
      <c r="AX53" s="89">
        <v>0</v>
      </c>
      <c r="AY53" s="94">
        <f>AY51+AY52</f>
        <v>0</v>
      </c>
      <c r="AZ53" s="57">
        <f>AZ51+AZ52</f>
        <v>0</v>
      </c>
      <c r="BA53" s="88">
        <v>0</v>
      </c>
      <c r="BB53" s="94">
        <f>BB51+BB52</f>
        <v>0</v>
      </c>
      <c r="BC53" s="57">
        <f>BC51+BC52</f>
        <v>0</v>
      </c>
      <c r="BD53" s="88">
        <v>0</v>
      </c>
      <c r="BE53" s="94">
        <f>BE51+BE52</f>
        <v>0</v>
      </c>
      <c r="BF53" s="57">
        <f>BF51+BF52</f>
        <v>0</v>
      </c>
      <c r="BG53" s="88">
        <v>0</v>
      </c>
      <c r="BH53" s="94">
        <f t="shared" si="20"/>
        <v>0</v>
      </c>
      <c r="BI53" s="57">
        <f t="shared" si="21"/>
        <v>0</v>
      </c>
      <c r="BJ53" s="88">
        <v>0</v>
      </c>
      <c r="BK53" s="94">
        <f t="shared" si="23"/>
        <v>0</v>
      </c>
      <c r="BL53" s="57">
        <f t="shared" si="24"/>
        <v>0</v>
      </c>
      <c r="BM53" s="88">
        <v>0</v>
      </c>
      <c r="BN53" s="94">
        <f>BN51+BN52</f>
        <v>0</v>
      </c>
      <c r="BO53" s="57">
        <f>BO51+BO52</f>
        <v>0</v>
      </c>
      <c r="BP53" s="88">
        <v>0</v>
      </c>
      <c r="BQ53" s="94">
        <f>BQ51+BQ52</f>
        <v>0</v>
      </c>
      <c r="BR53" s="57">
        <f>BR51+BR52</f>
        <v>0</v>
      </c>
      <c r="BS53" s="88">
        <v>0</v>
      </c>
      <c r="BT53" s="94">
        <f>BT51+BT52</f>
        <v>0</v>
      </c>
      <c r="BU53" s="57">
        <f>BU51+BU52</f>
        <v>0</v>
      </c>
      <c r="BV53" s="88">
        <v>0</v>
      </c>
      <c r="BW53" s="94">
        <f>BW51+BW52</f>
        <v>0</v>
      </c>
      <c r="BX53" s="57">
        <f>BX51+BX52</f>
        <v>0</v>
      </c>
      <c r="BY53" s="88">
        <v>0</v>
      </c>
      <c r="BZ53" s="94">
        <f>BZ51+BZ52</f>
        <v>0</v>
      </c>
      <c r="CA53" s="57">
        <f>CA51+CA52</f>
        <v>0</v>
      </c>
      <c r="CB53" s="88">
        <v>0</v>
      </c>
      <c r="CC53" s="94">
        <f t="shared" si="30"/>
        <v>0</v>
      </c>
      <c r="CD53" s="57">
        <f t="shared" si="31"/>
        <v>0</v>
      </c>
      <c r="CE53" s="88">
        <v>0</v>
      </c>
      <c r="CF53" s="94">
        <f>CF51+CF52</f>
        <v>0</v>
      </c>
      <c r="CG53" s="57">
        <f>CG51+CG52</f>
        <v>0</v>
      </c>
      <c r="CH53" s="88"/>
      <c r="CI53" s="94">
        <f>CI51+CI52</f>
        <v>0</v>
      </c>
      <c r="CJ53" s="57">
        <f>CJ51+CJ52</f>
        <v>0</v>
      </c>
      <c r="CK53" s="88">
        <v>0</v>
      </c>
      <c r="CL53" s="94">
        <f t="shared" si="35"/>
        <v>0</v>
      </c>
      <c r="CM53" s="57">
        <f t="shared" si="36"/>
        <v>0</v>
      </c>
      <c r="CN53" s="88">
        <v>0</v>
      </c>
      <c r="CO53" s="94">
        <f>CO51+CO52</f>
        <v>0</v>
      </c>
      <c r="CP53" s="57">
        <f>CP51+CP52</f>
        <v>0</v>
      </c>
      <c r="CQ53" s="88">
        <v>0</v>
      </c>
      <c r="CR53" s="94">
        <f t="shared" si="39"/>
        <v>0</v>
      </c>
      <c r="CS53" s="57">
        <f t="shared" si="40"/>
        <v>0</v>
      </c>
      <c r="CT53" s="88">
        <v>0</v>
      </c>
      <c r="CU53" s="94">
        <f>CU51+CU52</f>
        <v>0</v>
      </c>
      <c r="CV53" s="57">
        <f>CV51+CV52</f>
        <v>0</v>
      </c>
      <c r="CW53" s="88">
        <v>0</v>
      </c>
      <c r="CX53" s="94">
        <f>CX51+CX52</f>
        <v>0</v>
      </c>
      <c r="CY53" s="57">
        <f>CY51+CY52</f>
        <v>0</v>
      </c>
      <c r="CZ53" s="88">
        <v>0</v>
      </c>
      <c r="DA53" s="94">
        <f>DA51+DA52</f>
        <v>0</v>
      </c>
      <c r="DB53" s="57">
        <f>DB51+DB52</f>
        <v>0</v>
      </c>
      <c r="DC53" s="88">
        <v>0</v>
      </c>
      <c r="DD53" s="94">
        <f>DD51+DD52</f>
        <v>0</v>
      </c>
      <c r="DE53" s="57">
        <f>DE51+DE52</f>
        <v>0</v>
      </c>
      <c r="DF53" s="88">
        <v>0</v>
      </c>
      <c r="DG53" s="94">
        <f>DG51+DG52</f>
        <v>0</v>
      </c>
      <c r="DH53" s="57">
        <f>DH51+DH52</f>
        <v>0</v>
      </c>
      <c r="DI53" s="88">
        <v>0</v>
      </c>
      <c r="DJ53" s="94">
        <f>DJ51+DJ52</f>
        <v>0</v>
      </c>
      <c r="DK53" s="57">
        <f>DK51+DK52</f>
        <v>0</v>
      </c>
      <c r="DL53" s="88">
        <v>0</v>
      </c>
      <c r="DM53" s="94">
        <f t="shared" si="46"/>
        <v>0</v>
      </c>
      <c r="DN53" s="57">
        <f t="shared" si="47"/>
        <v>0</v>
      </c>
      <c r="DO53" s="88">
        <v>0</v>
      </c>
      <c r="DP53" s="94">
        <f t="shared" si="49"/>
        <v>0</v>
      </c>
      <c r="DQ53" s="57">
        <f t="shared" si="50"/>
        <v>0</v>
      </c>
      <c r="DR53" s="88">
        <v>0</v>
      </c>
    </row>
    <row r="54" spans="1:122" s="70" customFormat="1" x14ac:dyDescent="0.25">
      <c r="A54" s="22">
        <v>42</v>
      </c>
      <c r="B54" s="92" t="s">
        <v>48</v>
      </c>
      <c r="C54" s="39"/>
      <c r="D54" s="24"/>
      <c r="E54" s="25"/>
      <c r="F54" s="39"/>
      <c r="G54" s="24"/>
      <c r="H54" s="26"/>
      <c r="I54" s="39"/>
      <c r="J54" s="24"/>
      <c r="K54" s="28"/>
      <c r="L54" s="39">
        <f t="shared" si="2"/>
        <v>0</v>
      </c>
      <c r="M54" s="24">
        <f t="shared" si="3"/>
        <v>0</v>
      </c>
      <c r="N54" s="28"/>
      <c r="O54" s="39"/>
      <c r="P54" s="24"/>
      <c r="Q54" s="28"/>
      <c r="R54" s="39"/>
      <c r="S54" s="24"/>
      <c r="T54" s="28"/>
      <c r="U54" s="39"/>
      <c r="V54" s="24"/>
      <c r="W54" s="28"/>
      <c r="X54" s="39"/>
      <c r="Y54" s="24"/>
      <c r="Z54" s="28"/>
      <c r="AA54" s="39"/>
      <c r="AB54" s="24"/>
      <c r="AC54" s="28"/>
      <c r="AD54" s="39"/>
      <c r="AE54" s="24"/>
      <c r="AF54" s="28"/>
      <c r="AG54" s="39"/>
      <c r="AH54" s="24"/>
      <c r="AI54" s="28"/>
      <c r="AJ54" s="39"/>
      <c r="AK54" s="24"/>
      <c r="AL54" s="28"/>
      <c r="AM54" s="39">
        <f t="shared" si="12"/>
        <v>0</v>
      </c>
      <c r="AN54" s="24">
        <f t="shared" si="13"/>
        <v>0</v>
      </c>
      <c r="AO54" s="28"/>
      <c r="AP54" s="39"/>
      <c r="AQ54" s="24"/>
      <c r="AR54" s="28"/>
      <c r="AS54" s="39"/>
      <c r="AT54" s="24"/>
      <c r="AU54" s="28"/>
      <c r="AV54" s="39"/>
      <c r="AW54" s="24"/>
      <c r="AX54" s="28"/>
      <c r="AY54" s="39"/>
      <c r="AZ54" s="24"/>
      <c r="BA54" s="27"/>
      <c r="BB54" s="39"/>
      <c r="BC54" s="24"/>
      <c r="BD54" s="27"/>
      <c r="BE54" s="39"/>
      <c r="BF54" s="24"/>
      <c r="BG54" s="27"/>
      <c r="BH54" s="39">
        <f t="shared" si="20"/>
        <v>0</v>
      </c>
      <c r="BI54" s="24">
        <f t="shared" si="21"/>
        <v>0</v>
      </c>
      <c r="BJ54" s="27"/>
      <c r="BK54" s="39">
        <f t="shared" si="23"/>
        <v>0</v>
      </c>
      <c r="BL54" s="24">
        <f t="shared" si="24"/>
        <v>0</v>
      </c>
      <c r="BM54" s="27"/>
      <c r="BN54" s="39"/>
      <c r="BO54" s="24"/>
      <c r="BP54" s="27"/>
      <c r="BQ54" s="39"/>
      <c r="BR54" s="24"/>
      <c r="BS54" s="27"/>
      <c r="BT54" s="39"/>
      <c r="BU54" s="24"/>
      <c r="BV54" s="27"/>
      <c r="BW54" s="39"/>
      <c r="BX54" s="24"/>
      <c r="BY54" s="27"/>
      <c r="BZ54" s="39"/>
      <c r="CA54" s="24"/>
      <c r="CB54" s="27"/>
      <c r="CC54" s="39">
        <f t="shared" si="30"/>
        <v>0</v>
      </c>
      <c r="CD54" s="24">
        <f t="shared" si="31"/>
        <v>0</v>
      </c>
      <c r="CE54" s="27"/>
      <c r="CF54" s="39"/>
      <c r="CG54" s="24"/>
      <c r="CH54" s="27"/>
      <c r="CI54" s="39"/>
      <c r="CJ54" s="24"/>
      <c r="CK54" s="27"/>
      <c r="CL54" s="39">
        <f t="shared" si="35"/>
        <v>0</v>
      </c>
      <c r="CM54" s="24">
        <f t="shared" si="36"/>
        <v>0</v>
      </c>
      <c r="CN54" s="27"/>
      <c r="CO54" s="39"/>
      <c r="CP54" s="24"/>
      <c r="CQ54" s="27"/>
      <c r="CR54" s="39">
        <f t="shared" si="39"/>
        <v>0</v>
      </c>
      <c r="CS54" s="24">
        <f t="shared" si="40"/>
        <v>0</v>
      </c>
      <c r="CT54" s="27"/>
      <c r="CU54" s="39"/>
      <c r="CV54" s="24"/>
      <c r="CW54" s="27"/>
      <c r="CX54" s="39"/>
      <c r="CY54" s="24"/>
      <c r="CZ54" s="27"/>
      <c r="DA54" s="39"/>
      <c r="DB54" s="24"/>
      <c r="DC54" s="27"/>
      <c r="DD54" s="39"/>
      <c r="DE54" s="24"/>
      <c r="DF54" s="27"/>
      <c r="DG54" s="39"/>
      <c r="DH54" s="24"/>
      <c r="DI54" s="27"/>
      <c r="DJ54" s="39"/>
      <c r="DK54" s="24"/>
      <c r="DL54" s="27"/>
      <c r="DM54" s="39">
        <f t="shared" si="46"/>
        <v>0</v>
      </c>
      <c r="DN54" s="24">
        <f t="shared" si="47"/>
        <v>0</v>
      </c>
      <c r="DO54" s="27"/>
      <c r="DP54" s="39">
        <f t="shared" si="49"/>
        <v>0</v>
      </c>
      <c r="DQ54" s="24">
        <f t="shared" si="50"/>
        <v>0</v>
      </c>
      <c r="DR54" s="27"/>
    </row>
    <row r="55" spans="1:122" s="69" customFormat="1" x14ac:dyDescent="0.25">
      <c r="A55" s="2">
        <v>43</v>
      </c>
      <c r="B55" s="83" t="s">
        <v>49</v>
      </c>
      <c r="C55" s="40"/>
      <c r="D55" s="17"/>
      <c r="E55" s="18"/>
      <c r="F55" s="40"/>
      <c r="G55" s="17"/>
      <c r="H55" s="19"/>
      <c r="I55" s="40"/>
      <c r="J55" s="17"/>
      <c r="K55" s="21"/>
      <c r="L55" s="40">
        <f t="shared" si="2"/>
        <v>0</v>
      </c>
      <c r="M55" s="17">
        <f t="shared" si="3"/>
        <v>0</v>
      </c>
      <c r="N55" s="21"/>
      <c r="O55" s="40"/>
      <c r="P55" s="17"/>
      <c r="Q55" s="21"/>
      <c r="R55" s="40"/>
      <c r="S55" s="17"/>
      <c r="T55" s="21"/>
      <c r="U55" s="40"/>
      <c r="V55" s="17"/>
      <c r="W55" s="21"/>
      <c r="X55" s="40"/>
      <c r="Y55" s="17"/>
      <c r="Z55" s="21"/>
      <c r="AA55" s="40"/>
      <c r="AB55" s="17"/>
      <c r="AC55" s="21"/>
      <c r="AD55" s="40"/>
      <c r="AE55" s="17"/>
      <c r="AF55" s="21"/>
      <c r="AG55" s="40"/>
      <c r="AH55" s="17"/>
      <c r="AI55" s="21"/>
      <c r="AJ55" s="40"/>
      <c r="AK55" s="17"/>
      <c r="AL55" s="21"/>
      <c r="AM55" s="40">
        <f t="shared" si="12"/>
        <v>0</v>
      </c>
      <c r="AN55" s="17">
        <f t="shared" si="13"/>
        <v>0</v>
      </c>
      <c r="AO55" s="21"/>
      <c r="AP55" s="40">
        <v>3800</v>
      </c>
      <c r="AQ55" s="17">
        <v>4200</v>
      </c>
      <c r="AR55" s="21">
        <f t="shared" si="15"/>
        <v>1.1052631578947369</v>
      </c>
      <c r="AS55" s="40"/>
      <c r="AT55" s="17"/>
      <c r="AU55" s="21"/>
      <c r="AV55" s="40"/>
      <c r="AW55" s="17"/>
      <c r="AX55" s="21"/>
      <c r="AY55" s="40"/>
      <c r="AZ55" s="17"/>
      <c r="BA55" s="20"/>
      <c r="BB55" s="40"/>
      <c r="BC55" s="17"/>
      <c r="BD55" s="20"/>
      <c r="BE55" s="40"/>
      <c r="BF55" s="17"/>
      <c r="BG55" s="20"/>
      <c r="BH55" s="40">
        <f t="shared" si="20"/>
        <v>3800</v>
      </c>
      <c r="BI55" s="17">
        <f t="shared" si="21"/>
        <v>4200</v>
      </c>
      <c r="BJ55" s="20">
        <f t="shared" si="22"/>
        <v>1.1052631578947369</v>
      </c>
      <c r="BK55" s="40">
        <f t="shared" si="23"/>
        <v>3800</v>
      </c>
      <c r="BL55" s="17">
        <f t="shared" si="24"/>
        <v>4200</v>
      </c>
      <c r="BM55" s="20">
        <f t="shared" si="25"/>
        <v>1.1052631578947369</v>
      </c>
      <c r="BN55" s="40"/>
      <c r="BO55" s="17"/>
      <c r="BP55" s="20"/>
      <c r="BQ55" s="40"/>
      <c r="BR55" s="17"/>
      <c r="BS55" s="20"/>
      <c r="BT55" s="40"/>
      <c r="BU55" s="17"/>
      <c r="BV55" s="20"/>
      <c r="BW55" s="40"/>
      <c r="BX55" s="17"/>
      <c r="BY55" s="20"/>
      <c r="BZ55" s="40"/>
      <c r="CA55" s="17"/>
      <c r="CB55" s="20"/>
      <c r="CC55" s="40">
        <f t="shared" si="30"/>
        <v>0</v>
      </c>
      <c r="CD55" s="17">
        <f t="shared" si="31"/>
        <v>0</v>
      </c>
      <c r="CE55" s="20"/>
      <c r="CF55" s="40"/>
      <c r="CG55" s="17"/>
      <c r="CH55" s="20"/>
      <c r="CI55" s="40"/>
      <c r="CJ55" s="17"/>
      <c r="CK55" s="20"/>
      <c r="CL55" s="40">
        <f t="shared" si="35"/>
        <v>0</v>
      </c>
      <c r="CM55" s="17">
        <f t="shared" si="36"/>
        <v>0</v>
      </c>
      <c r="CN55" s="20"/>
      <c r="CO55" s="40"/>
      <c r="CP55" s="17"/>
      <c r="CQ55" s="20"/>
      <c r="CR55" s="40">
        <f t="shared" si="39"/>
        <v>3800</v>
      </c>
      <c r="CS55" s="17">
        <f t="shared" si="40"/>
        <v>4200</v>
      </c>
      <c r="CT55" s="20"/>
      <c r="CU55" s="40">
        <v>5874</v>
      </c>
      <c r="CV55" s="17">
        <v>0</v>
      </c>
      <c r="CW55" s="20">
        <f>CV55/CU55</f>
        <v>0</v>
      </c>
      <c r="CX55" s="40">
        <v>34227</v>
      </c>
      <c r="CY55" s="17">
        <v>33414</v>
      </c>
      <c r="CZ55" s="20">
        <f>CY55/CX55</f>
        <v>0.9762468226838461</v>
      </c>
      <c r="DA55" s="40">
        <v>37443</v>
      </c>
      <c r="DB55" s="17">
        <v>37611</v>
      </c>
      <c r="DC55" s="20">
        <f>DB55/DA55</f>
        <v>1.0044868199663488</v>
      </c>
      <c r="DD55" s="40">
        <v>14043</v>
      </c>
      <c r="DE55" s="17">
        <v>13600</v>
      </c>
      <c r="DF55" s="20">
        <f>DE55/DD55</f>
        <v>0.96845403403831087</v>
      </c>
      <c r="DG55" s="40">
        <v>60350</v>
      </c>
      <c r="DH55" s="17">
        <v>66384</v>
      </c>
      <c r="DI55" s="20">
        <f>DH55/DG55</f>
        <v>1.0999834299917151</v>
      </c>
      <c r="DJ55" s="40"/>
      <c r="DK55" s="17"/>
      <c r="DL55" s="20"/>
      <c r="DM55" s="40">
        <f t="shared" si="46"/>
        <v>151937</v>
      </c>
      <c r="DN55" s="17">
        <f t="shared" si="47"/>
        <v>151009</v>
      </c>
      <c r="DO55" s="20">
        <f>DN55/DM55</f>
        <v>0.99389220532194267</v>
      </c>
      <c r="DP55" s="40">
        <f t="shared" si="49"/>
        <v>155737</v>
      </c>
      <c r="DQ55" s="17">
        <f t="shared" si="50"/>
        <v>155209</v>
      </c>
      <c r="DR55" s="20">
        <f t="shared" si="51"/>
        <v>0.99660966886481694</v>
      </c>
    </row>
    <row r="56" spans="1:122" s="130" customFormat="1" x14ac:dyDescent="0.25">
      <c r="A56" s="122">
        <v>44</v>
      </c>
      <c r="B56" s="123" t="s">
        <v>50</v>
      </c>
      <c r="C56" s="124"/>
      <c r="D56" s="125"/>
      <c r="E56" s="126"/>
      <c r="F56" s="124"/>
      <c r="G56" s="125"/>
      <c r="H56" s="127"/>
      <c r="I56" s="124"/>
      <c r="J56" s="125"/>
      <c r="K56" s="128"/>
      <c r="L56" s="124">
        <f t="shared" si="2"/>
        <v>0</v>
      </c>
      <c r="M56" s="125">
        <f t="shared" si="3"/>
        <v>0</v>
      </c>
      <c r="N56" s="128"/>
      <c r="O56" s="124"/>
      <c r="P56" s="125"/>
      <c r="Q56" s="128"/>
      <c r="R56" s="124"/>
      <c r="S56" s="125"/>
      <c r="T56" s="128"/>
      <c r="U56" s="124"/>
      <c r="V56" s="125"/>
      <c r="W56" s="128"/>
      <c r="X56" s="124"/>
      <c r="Y56" s="125"/>
      <c r="Z56" s="128"/>
      <c r="AA56" s="124"/>
      <c r="AB56" s="125"/>
      <c r="AC56" s="128"/>
      <c r="AD56" s="124"/>
      <c r="AE56" s="125"/>
      <c r="AF56" s="128"/>
      <c r="AG56" s="124"/>
      <c r="AH56" s="125"/>
      <c r="AI56" s="128"/>
      <c r="AJ56" s="124"/>
      <c r="AK56" s="125"/>
      <c r="AL56" s="128"/>
      <c r="AM56" s="124">
        <f t="shared" si="12"/>
        <v>0</v>
      </c>
      <c r="AN56" s="125">
        <f t="shared" si="13"/>
        <v>0</v>
      </c>
      <c r="AO56" s="128"/>
      <c r="AP56" s="124">
        <v>3800</v>
      </c>
      <c r="AQ56" s="125">
        <v>4200</v>
      </c>
      <c r="AR56" s="128"/>
      <c r="AS56" s="124"/>
      <c r="AT56" s="125"/>
      <c r="AU56" s="128"/>
      <c r="AV56" s="124"/>
      <c r="AW56" s="125"/>
      <c r="AX56" s="128"/>
      <c r="AY56" s="124"/>
      <c r="AZ56" s="125"/>
      <c r="BA56" s="129"/>
      <c r="BB56" s="124"/>
      <c r="BC56" s="125"/>
      <c r="BD56" s="129"/>
      <c r="BE56" s="124"/>
      <c r="BF56" s="125"/>
      <c r="BG56" s="129"/>
      <c r="BH56" s="124">
        <f t="shared" si="20"/>
        <v>3800</v>
      </c>
      <c r="BI56" s="125">
        <f t="shared" si="21"/>
        <v>4200</v>
      </c>
      <c r="BJ56" s="129"/>
      <c r="BK56" s="124">
        <f t="shared" si="23"/>
        <v>3800</v>
      </c>
      <c r="BL56" s="125">
        <f t="shared" si="24"/>
        <v>4200</v>
      </c>
      <c r="BM56" s="129"/>
      <c r="BN56" s="124"/>
      <c r="BO56" s="125"/>
      <c r="BP56" s="129"/>
      <c r="BQ56" s="124"/>
      <c r="BR56" s="125"/>
      <c r="BS56" s="129"/>
      <c r="BT56" s="124"/>
      <c r="BU56" s="125"/>
      <c r="BV56" s="129"/>
      <c r="BW56" s="124"/>
      <c r="BX56" s="125"/>
      <c r="BY56" s="129"/>
      <c r="BZ56" s="124"/>
      <c r="CA56" s="125"/>
      <c r="CB56" s="129"/>
      <c r="CC56" s="124">
        <f t="shared" si="30"/>
        <v>0</v>
      </c>
      <c r="CD56" s="125">
        <f t="shared" si="31"/>
        <v>0</v>
      </c>
      <c r="CE56" s="129"/>
      <c r="CF56" s="124"/>
      <c r="CG56" s="125"/>
      <c r="CH56" s="129"/>
      <c r="CI56" s="124"/>
      <c r="CJ56" s="125"/>
      <c r="CK56" s="129"/>
      <c r="CL56" s="124">
        <f t="shared" si="35"/>
        <v>0</v>
      </c>
      <c r="CM56" s="125">
        <f t="shared" si="36"/>
        <v>0</v>
      </c>
      <c r="CN56" s="129"/>
      <c r="CO56" s="124"/>
      <c r="CP56" s="125"/>
      <c r="CQ56" s="129"/>
      <c r="CR56" s="124">
        <f t="shared" si="39"/>
        <v>3800</v>
      </c>
      <c r="CS56" s="125">
        <f t="shared" si="40"/>
        <v>4200</v>
      </c>
      <c r="CT56" s="129"/>
      <c r="CU56" s="124">
        <v>5874</v>
      </c>
      <c r="CV56" s="125">
        <v>0</v>
      </c>
      <c r="CW56" s="129">
        <f>CV56/CU56</f>
        <v>0</v>
      </c>
      <c r="CX56" s="124">
        <v>34227</v>
      </c>
      <c r="CY56" s="125">
        <v>33414</v>
      </c>
      <c r="CZ56" s="129">
        <f>CY56/CX56</f>
        <v>0.9762468226838461</v>
      </c>
      <c r="DA56" s="124">
        <v>37443</v>
      </c>
      <c r="DB56" s="125">
        <v>37611</v>
      </c>
      <c r="DC56" s="129">
        <f>DB56/DA56</f>
        <v>1.0044868199663488</v>
      </c>
      <c r="DD56" s="124">
        <v>14043</v>
      </c>
      <c r="DE56" s="125">
        <v>13600</v>
      </c>
      <c r="DF56" s="129">
        <f>DE56/DD56</f>
        <v>0.96845403403831087</v>
      </c>
      <c r="DG56" s="124">
        <v>60350</v>
      </c>
      <c r="DH56" s="125">
        <v>66384</v>
      </c>
      <c r="DI56" s="129">
        <f>DH56/DG56</f>
        <v>1.0999834299917151</v>
      </c>
      <c r="DJ56" s="124"/>
      <c r="DK56" s="125"/>
      <c r="DL56" s="129"/>
      <c r="DM56" s="124">
        <f t="shared" si="46"/>
        <v>151937</v>
      </c>
      <c r="DN56" s="125">
        <f t="shared" si="47"/>
        <v>151009</v>
      </c>
      <c r="DO56" s="129">
        <f>DN56/DM56</f>
        <v>0.99389220532194267</v>
      </c>
      <c r="DP56" s="124">
        <f t="shared" si="49"/>
        <v>155737</v>
      </c>
      <c r="DQ56" s="125">
        <f t="shared" si="50"/>
        <v>155209</v>
      </c>
      <c r="DR56" s="129">
        <f t="shared" si="51"/>
        <v>0.99660966886481694</v>
      </c>
    </row>
    <row r="57" spans="1:122" s="69" customFormat="1" x14ac:dyDescent="0.25">
      <c r="A57" s="2">
        <v>45</v>
      </c>
      <c r="B57" s="83" t="s">
        <v>51</v>
      </c>
      <c r="C57" s="40"/>
      <c r="D57" s="17"/>
      <c r="E57" s="18"/>
      <c r="F57" s="40"/>
      <c r="G57" s="17"/>
      <c r="H57" s="19"/>
      <c r="I57" s="40"/>
      <c r="J57" s="17"/>
      <c r="K57" s="21"/>
      <c r="L57" s="40">
        <f t="shared" si="2"/>
        <v>0</v>
      </c>
      <c r="M57" s="17">
        <f t="shared" si="3"/>
        <v>0</v>
      </c>
      <c r="N57" s="21"/>
      <c r="O57" s="40"/>
      <c r="P57" s="17"/>
      <c r="Q57" s="21"/>
      <c r="R57" s="40"/>
      <c r="S57" s="17"/>
      <c r="T57" s="21"/>
      <c r="U57" s="40"/>
      <c r="V57" s="17"/>
      <c r="W57" s="21"/>
      <c r="X57" s="40"/>
      <c r="Y57" s="17"/>
      <c r="Z57" s="21"/>
      <c r="AA57" s="40"/>
      <c r="AB57" s="17"/>
      <c r="AC57" s="21"/>
      <c r="AD57" s="40"/>
      <c r="AE57" s="17"/>
      <c r="AF57" s="21"/>
      <c r="AG57" s="40"/>
      <c r="AH57" s="17"/>
      <c r="AI57" s="21"/>
      <c r="AJ57" s="40"/>
      <c r="AK57" s="17"/>
      <c r="AL57" s="21"/>
      <c r="AM57" s="40">
        <f t="shared" si="12"/>
        <v>0</v>
      </c>
      <c r="AN57" s="17">
        <f t="shared" si="13"/>
        <v>0</v>
      </c>
      <c r="AO57" s="21"/>
      <c r="AP57" s="40"/>
      <c r="AQ57" s="17"/>
      <c r="AR57" s="21"/>
      <c r="AS57" s="40"/>
      <c r="AT57" s="17"/>
      <c r="AU57" s="21"/>
      <c r="AV57" s="40"/>
      <c r="AW57" s="17"/>
      <c r="AX57" s="21"/>
      <c r="AY57" s="40"/>
      <c r="AZ57" s="17"/>
      <c r="BA57" s="20"/>
      <c r="BB57" s="40"/>
      <c r="BC57" s="17"/>
      <c r="BD57" s="20"/>
      <c r="BE57" s="40"/>
      <c r="BF57" s="17"/>
      <c r="BG57" s="20"/>
      <c r="BH57" s="40">
        <f t="shared" si="20"/>
        <v>0</v>
      </c>
      <c r="BI57" s="17">
        <f t="shared" si="21"/>
        <v>0</v>
      </c>
      <c r="BJ57" s="20"/>
      <c r="BK57" s="40">
        <f t="shared" si="23"/>
        <v>0</v>
      </c>
      <c r="BL57" s="17">
        <f t="shared" si="24"/>
        <v>0</v>
      </c>
      <c r="BM57" s="20"/>
      <c r="BN57" s="40"/>
      <c r="BO57" s="17"/>
      <c r="BP57" s="20"/>
      <c r="BQ57" s="40"/>
      <c r="BR57" s="17"/>
      <c r="BS57" s="20"/>
      <c r="BT57" s="40"/>
      <c r="BU57" s="17"/>
      <c r="BV57" s="20"/>
      <c r="BW57" s="40"/>
      <c r="BX57" s="17"/>
      <c r="BY57" s="20"/>
      <c r="BZ57" s="40"/>
      <c r="CA57" s="17"/>
      <c r="CB57" s="20"/>
      <c r="CC57" s="40">
        <f t="shared" si="30"/>
        <v>0</v>
      </c>
      <c r="CD57" s="17">
        <f t="shared" si="31"/>
        <v>0</v>
      </c>
      <c r="CE57" s="20"/>
      <c r="CF57" s="40"/>
      <c r="CG57" s="17"/>
      <c r="CH57" s="20"/>
      <c r="CI57" s="40"/>
      <c r="CJ57" s="17"/>
      <c r="CK57" s="20"/>
      <c r="CL57" s="40">
        <f t="shared" si="35"/>
        <v>0</v>
      </c>
      <c r="CM57" s="17">
        <f t="shared" si="36"/>
        <v>0</v>
      </c>
      <c r="CN57" s="20"/>
      <c r="CO57" s="40"/>
      <c r="CP57" s="17"/>
      <c r="CQ57" s="20"/>
      <c r="CR57" s="40">
        <f t="shared" si="39"/>
        <v>0</v>
      </c>
      <c r="CS57" s="17">
        <f t="shared" si="40"/>
        <v>0</v>
      </c>
      <c r="CT57" s="20"/>
      <c r="CU57" s="40"/>
      <c r="CV57" s="17"/>
      <c r="CW57" s="20"/>
      <c r="CX57" s="40"/>
      <c r="CY57" s="17"/>
      <c r="CZ57" s="20"/>
      <c r="DA57" s="40"/>
      <c r="DB57" s="17"/>
      <c r="DC57" s="20"/>
      <c r="DD57" s="40"/>
      <c r="DE57" s="17"/>
      <c r="DF57" s="20"/>
      <c r="DG57" s="40"/>
      <c r="DH57" s="17"/>
      <c r="DI57" s="20"/>
      <c r="DJ57" s="40"/>
      <c r="DK57" s="17"/>
      <c r="DL57" s="20"/>
      <c r="DM57" s="40">
        <f t="shared" si="46"/>
        <v>0</v>
      </c>
      <c r="DN57" s="17">
        <f t="shared" si="47"/>
        <v>0</v>
      </c>
      <c r="DO57" s="20"/>
      <c r="DP57" s="40">
        <f t="shared" si="49"/>
        <v>0</v>
      </c>
      <c r="DQ57" s="17">
        <f t="shared" si="50"/>
        <v>0</v>
      </c>
      <c r="DR57" s="20"/>
    </row>
    <row r="58" spans="1:122" s="69" customFormat="1" x14ac:dyDescent="0.25">
      <c r="A58" s="2">
        <v>46</v>
      </c>
      <c r="B58" s="83" t="s">
        <v>52</v>
      </c>
      <c r="C58" s="40"/>
      <c r="D58" s="17"/>
      <c r="E58" s="18"/>
      <c r="F58" s="40"/>
      <c r="G58" s="17"/>
      <c r="H58" s="19"/>
      <c r="I58" s="40"/>
      <c r="J58" s="17"/>
      <c r="K58" s="21"/>
      <c r="L58" s="40">
        <f t="shared" si="2"/>
        <v>0</v>
      </c>
      <c r="M58" s="17">
        <f t="shared" si="3"/>
        <v>0</v>
      </c>
      <c r="N58" s="21"/>
      <c r="O58" s="40"/>
      <c r="P58" s="17"/>
      <c r="Q58" s="21"/>
      <c r="R58" s="40"/>
      <c r="S58" s="17"/>
      <c r="T58" s="21"/>
      <c r="U58" s="40"/>
      <c r="V58" s="17"/>
      <c r="W58" s="21"/>
      <c r="X58" s="40"/>
      <c r="Y58" s="17"/>
      <c r="Z58" s="21"/>
      <c r="AA58" s="40"/>
      <c r="AB58" s="17"/>
      <c r="AC58" s="21"/>
      <c r="AD58" s="40"/>
      <c r="AE58" s="17"/>
      <c r="AF58" s="21"/>
      <c r="AG58" s="40"/>
      <c r="AH58" s="17"/>
      <c r="AI58" s="21"/>
      <c r="AJ58" s="40"/>
      <c r="AK58" s="17"/>
      <c r="AL58" s="21"/>
      <c r="AM58" s="40">
        <f t="shared" si="12"/>
        <v>0</v>
      </c>
      <c r="AN58" s="17">
        <f t="shared" si="13"/>
        <v>0</v>
      </c>
      <c r="AO58" s="21"/>
      <c r="AP58" s="40"/>
      <c r="AQ58" s="17"/>
      <c r="AR58" s="21"/>
      <c r="AS58" s="40"/>
      <c r="AT58" s="17"/>
      <c r="AU58" s="21"/>
      <c r="AV58" s="40"/>
      <c r="AW58" s="17"/>
      <c r="AX58" s="21"/>
      <c r="AY58" s="40"/>
      <c r="AZ58" s="17"/>
      <c r="BA58" s="20"/>
      <c r="BB58" s="40"/>
      <c r="BC58" s="17"/>
      <c r="BD58" s="20"/>
      <c r="BE58" s="40"/>
      <c r="BF58" s="17"/>
      <c r="BG58" s="20"/>
      <c r="BH58" s="40">
        <f t="shared" si="20"/>
        <v>0</v>
      </c>
      <c r="BI58" s="17">
        <f t="shared" si="21"/>
        <v>0</v>
      </c>
      <c r="BJ58" s="20"/>
      <c r="BK58" s="40">
        <f t="shared" si="23"/>
        <v>0</v>
      </c>
      <c r="BL58" s="17">
        <f t="shared" si="24"/>
        <v>0</v>
      </c>
      <c r="BM58" s="20"/>
      <c r="BN58" s="40"/>
      <c r="BO58" s="17"/>
      <c r="BP58" s="20"/>
      <c r="BQ58" s="40"/>
      <c r="BR58" s="17"/>
      <c r="BS58" s="20"/>
      <c r="BT58" s="40"/>
      <c r="BU58" s="17"/>
      <c r="BV58" s="20"/>
      <c r="BW58" s="40"/>
      <c r="BX58" s="17"/>
      <c r="BY58" s="20"/>
      <c r="BZ58" s="40"/>
      <c r="CA58" s="17"/>
      <c r="CB58" s="20"/>
      <c r="CC58" s="40">
        <f t="shared" si="30"/>
        <v>0</v>
      </c>
      <c r="CD58" s="17">
        <f t="shared" si="31"/>
        <v>0</v>
      </c>
      <c r="CE58" s="20"/>
      <c r="CF58" s="40"/>
      <c r="CG58" s="17"/>
      <c r="CH58" s="20"/>
      <c r="CI58" s="40"/>
      <c r="CJ58" s="17"/>
      <c r="CK58" s="20"/>
      <c r="CL58" s="40">
        <f t="shared" si="35"/>
        <v>0</v>
      </c>
      <c r="CM58" s="17">
        <f t="shared" si="36"/>
        <v>0</v>
      </c>
      <c r="CN58" s="20"/>
      <c r="CO58" s="40"/>
      <c r="CP58" s="17"/>
      <c r="CQ58" s="20"/>
      <c r="CR58" s="40">
        <f t="shared" si="39"/>
        <v>0</v>
      </c>
      <c r="CS58" s="17">
        <f t="shared" si="40"/>
        <v>0</v>
      </c>
      <c r="CT58" s="20"/>
      <c r="CU58" s="40"/>
      <c r="CV58" s="17"/>
      <c r="CW58" s="20"/>
      <c r="CX58" s="40"/>
      <c r="CY58" s="17"/>
      <c r="CZ58" s="20"/>
      <c r="DA58" s="40"/>
      <c r="DB58" s="17"/>
      <c r="DC58" s="20"/>
      <c r="DD58" s="40"/>
      <c r="DE58" s="17"/>
      <c r="DF58" s="20"/>
      <c r="DG58" s="40"/>
      <c r="DH58" s="17"/>
      <c r="DI58" s="20"/>
      <c r="DJ58" s="40"/>
      <c r="DK58" s="17"/>
      <c r="DL58" s="20"/>
      <c r="DM58" s="40">
        <f t="shared" si="46"/>
        <v>0</v>
      </c>
      <c r="DN58" s="17">
        <f t="shared" si="47"/>
        <v>0</v>
      </c>
      <c r="DO58" s="20"/>
      <c r="DP58" s="40">
        <f t="shared" si="49"/>
        <v>0</v>
      </c>
      <c r="DQ58" s="17">
        <f t="shared" si="50"/>
        <v>0</v>
      </c>
      <c r="DR58" s="20"/>
    </row>
    <row r="59" spans="1:122" s="69" customFormat="1" x14ac:dyDescent="0.25">
      <c r="A59" s="2">
        <v>47</v>
      </c>
      <c r="B59" s="83" t="s">
        <v>53</v>
      </c>
      <c r="C59" s="40"/>
      <c r="D59" s="17"/>
      <c r="E59" s="18"/>
      <c r="F59" s="40"/>
      <c r="G59" s="17"/>
      <c r="H59" s="19"/>
      <c r="I59" s="40"/>
      <c r="J59" s="17"/>
      <c r="K59" s="21"/>
      <c r="L59" s="40">
        <f t="shared" si="2"/>
        <v>0</v>
      </c>
      <c r="M59" s="17">
        <f t="shared" si="3"/>
        <v>0</v>
      </c>
      <c r="N59" s="21"/>
      <c r="O59" s="40"/>
      <c r="P59" s="17"/>
      <c r="Q59" s="21"/>
      <c r="R59" s="40"/>
      <c r="S59" s="17"/>
      <c r="T59" s="21"/>
      <c r="U59" s="40"/>
      <c r="V59" s="17"/>
      <c r="W59" s="21"/>
      <c r="X59" s="40"/>
      <c r="Y59" s="17"/>
      <c r="Z59" s="21"/>
      <c r="AA59" s="40"/>
      <c r="AB59" s="17"/>
      <c r="AC59" s="21"/>
      <c r="AD59" s="40"/>
      <c r="AE59" s="17"/>
      <c r="AF59" s="21"/>
      <c r="AG59" s="40"/>
      <c r="AH59" s="17"/>
      <c r="AI59" s="21"/>
      <c r="AJ59" s="40"/>
      <c r="AK59" s="17"/>
      <c r="AL59" s="21"/>
      <c r="AM59" s="40">
        <f t="shared" si="12"/>
        <v>0</v>
      </c>
      <c r="AN59" s="17">
        <f t="shared" si="13"/>
        <v>0</v>
      </c>
      <c r="AO59" s="21"/>
      <c r="AP59" s="40"/>
      <c r="AQ59" s="17"/>
      <c r="AR59" s="21"/>
      <c r="AS59" s="40"/>
      <c r="AT59" s="17"/>
      <c r="AU59" s="21"/>
      <c r="AV59" s="40"/>
      <c r="AW59" s="17"/>
      <c r="AX59" s="21"/>
      <c r="AY59" s="40"/>
      <c r="AZ59" s="17"/>
      <c r="BA59" s="20"/>
      <c r="BB59" s="40"/>
      <c r="BC59" s="17"/>
      <c r="BD59" s="20"/>
      <c r="BE59" s="40"/>
      <c r="BF59" s="17"/>
      <c r="BG59" s="20"/>
      <c r="BH59" s="40">
        <f t="shared" si="20"/>
        <v>0</v>
      </c>
      <c r="BI59" s="17">
        <f t="shared" si="21"/>
        <v>0</v>
      </c>
      <c r="BJ59" s="20"/>
      <c r="BK59" s="40">
        <f t="shared" si="23"/>
        <v>0</v>
      </c>
      <c r="BL59" s="17">
        <f t="shared" si="24"/>
        <v>0</v>
      </c>
      <c r="BM59" s="20"/>
      <c r="BN59" s="40"/>
      <c r="BO59" s="17"/>
      <c r="BP59" s="20"/>
      <c r="BQ59" s="40"/>
      <c r="BR59" s="17"/>
      <c r="BS59" s="20"/>
      <c r="BT59" s="40"/>
      <c r="BU59" s="17"/>
      <c r="BV59" s="20"/>
      <c r="BW59" s="40"/>
      <c r="BX59" s="17"/>
      <c r="BY59" s="20"/>
      <c r="BZ59" s="40"/>
      <c r="CA59" s="17"/>
      <c r="CB59" s="20"/>
      <c r="CC59" s="40">
        <f t="shared" si="30"/>
        <v>0</v>
      </c>
      <c r="CD59" s="17">
        <f t="shared" si="31"/>
        <v>0</v>
      </c>
      <c r="CE59" s="20"/>
      <c r="CF59" s="40"/>
      <c r="CG59" s="17"/>
      <c r="CH59" s="20"/>
      <c r="CI59" s="40"/>
      <c r="CJ59" s="17"/>
      <c r="CK59" s="20"/>
      <c r="CL59" s="40">
        <f t="shared" si="35"/>
        <v>0</v>
      </c>
      <c r="CM59" s="17">
        <f t="shared" si="36"/>
        <v>0</v>
      </c>
      <c r="CN59" s="20"/>
      <c r="CO59" s="40"/>
      <c r="CP59" s="17"/>
      <c r="CQ59" s="20"/>
      <c r="CR59" s="40">
        <f t="shared" si="39"/>
        <v>0</v>
      </c>
      <c r="CS59" s="17">
        <f t="shared" si="40"/>
        <v>0</v>
      </c>
      <c r="CT59" s="20"/>
      <c r="CU59" s="40"/>
      <c r="CV59" s="17"/>
      <c r="CW59" s="20"/>
      <c r="CX59" s="40"/>
      <c r="CY59" s="17"/>
      <c r="CZ59" s="20"/>
      <c r="DA59" s="40"/>
      <c r="DB59" s="17"/>
      <c r="DC59" s="20"/>
      <c r="DD59" s="40"/>
      <c r="DE59" s="17"/>
      <c r="DF59" s="20"/>
      <c r="DG59" s="40"/>
      <c r="DH59" s="17"/>
      <c r="DI59" s="20"/>
      <c r="DJ59" s="40"/>
      <c r="DK59" s="17"/>
      <c r="DL59" s="20"/>
      <c r="DM59" s="40">
        <f t="shared" si="46"/>
        <v>0</v>
      </c>
      <c r="DN59" s="17">
        <f t="shared" si="47"/>
        <v>0</v>
      </c>
      <c r="DO59" s="20"/>
      <c r="DP59" s="40">
        <f t="shared" si="49"/>
        <v>0</v>
      </c>
      <c r="DQ59" s="17">
        <f t="shared" si="50"/>
        <v>0</v>
      </c>
      <c r="DR59" s="20"/>
    </row>
    <row r="60" spans="1:122" s="69" customFormat="1" x14ac:dyDescent="0.25">
      <c r="A60" s="2">
        <v>48</v>
      </c>
      <c r="B60" s="83" t="s">
        <v>54</v>
      </c>
      <c r="C60" s="40"/>
      <c r="D60" s="17"/>
      <c r="E60" s="18"/>
      <c r="F60" s="40"/>
      <c r="G60" s="17"/>
      <c r="H60" s="19"/>
      <c r="I60" s="40"/>
      <c r="J60" s="17"/>
      <c r="K60" s="21"/>
      <c r="L60" s="40">
        <f t="shared" si="2"/>
        <v>0</v>
      </c>
      <c r="M60" s="17">
        <f t="shared" si="3"/>
        <v>0</v>
      </c>
      <c r="N60" s="21"/>
      <c r="O60" s="40"/>
      <c r="P60" s="17"/>
      <c r="Q60" s="21"/>
      <c r="R60" s="40"/>
      <c r="S60" s="17"/>
      <c r="T60" s="21"/>
      <c r="U60" s="40"/>
      <c r="V60" s="17"/>
      <c r="W60" s="21"/>
      <c r="X60" s="40"/>
      <c r="Y60" s="17"/>
      <c r="Z60" s="21"/>
      <c r="AA60" s="40"/>
      <c r="AB60" s="17"/>
      <c r="AC60" s="21"/>
      <c r="AD60" s="40"/>
      <c r="AE60" s="17"/>
      <c r="AF60" s="21"/>
      <c r="AG60" s="40"/>
      <c r="AH60" s="17"/>
      <c r="AI60" s="21"/>
      <c r="AJ60" s="40"/>
      <c r="AK60" s="17"/>
      <c r="AL60" s="21"/>
      <c r="AM60" s="40">
        <f t="shared" si="12"/>
        <v>0</v>
      </c>
      <c r="AN60" s="17">
        <f t="shared" si="13"/>
        <v>0</v>
      </c>
      <c r="AO60" s="21"/>
      <c r="AP60" s="40"/>
      <c r="AQ60" s="17"/>
      <c r="AR60" s="21"/>
      <c r="AS60" s="40"/>
      <c r="AT60" s="17"/>
      <c r="AU60" s="21"/>
      <c r="AV60" s="40"/>
      <c r="AW60" s="17"/>
      <c r="AX60" s="21"/>
      <c r="AY60" s="40"/>
      <c r="AZ60" s="17"/>
      <c r="BA60" s="20"/>
      <c r="BB60" s="40"/>
      <c r="BC60" s="17"/>
      <c r="BD60" s="20"/>
      <c r="BE60" s="40"/>
      <c r="BF60" s="17"/>
      <c r="BG60" s="20"/>
      <c r="BH60" s="40">
        <f t="shared" si="20"/>
        <v>0</v>
      </c>
      <c r="BI60" s="17">
        <f t="shared" si="21"/>
        <v>0</v>
      </c>
      <c r="BJ60" s="20"/>
      <c r="BK60" s="40">
        <f t="shared" si="23"/>
        <v>0</v>
      </c>
      <c r="BL60" s="17">
        <f t="shared" si="24"/>
        <v>0</v>
      </c>
      <c r="BM60" s="20"/>
      <c r="BN60" s="40"/>
      <c r="BO60" s="17"/>
      <c r="BP60" s="20"/>
      <c r="BQ60" s="40"/>
      <c r="BR60" s="17"/>
      <c r="BS60" s="20"/>
      <c r="BT60" s="40"/>
      <c r="BU60" s="17"/>
      <c r="BV60" s="20"/>
      <c r="BW60" s="40"/>
      <c r="BX60" s="17"/>
      <c r="BY60" s="20"/>
      <c r="BZ60" s="40"/>
      <c r="CA60" s="17"/>
      <c r="CB60" s="20"/>
      <c r="CC60" s="40">
        <f t="shared" si="30"/>
        <v>0</v>
      </c>
      <c r="CD60" s="17">
        <f t="shared" si="31"/>
        <v>0</v>
      </c>
      <c r="CE60" s="20"/>
      <c r="CF60" s="40"/>
      <c r="CG60" s="17"/>
      <c r="CH60" s="20"/>
      <c r="CI60" s="40"/>
      <c r="CJ60" s="17"/>
      <c r="CK60" s="20"/>
      <c r="CL60" s="40">
        <f t="shared" si="35"/>
        <v>0</v>
      </c>
      <c r="CM60" s="17">
        <f t="shared" si="36"/>
        <v>0</v>
      </c>
      <c r="CN60" s="20"/>
      <c r="CO60" s="40"/>
      <c r="CP60" s="17"/>
      <c r="CQ60" s="20"/>
      <c r="CR60" s="40">
        <f t="shared" si="39"/>
        <v>0</v>
      </c>
      <c r="CS60" s="17">
        <f t="shared" si="40"/>
        <v>0</v>
      </c>
      <c r="CT60" s="20"/>
      <c r="CU60" s="40"/>
      <c r="CV60" s="17"/>
      <c r="CW60" s="20"/>
      <c r="CX60" s="40"/>
      <c r="CY60" s="17"/>
      <c r="CZ60" s="20"/>
      <c r="DA60" s="40"/>
      <c r="DB60" s="17"/>
      <c r="DC60" s="20"/>
      <c r="DD60" s="40"/>
      <c r="DE60" s="17"/>
      <c r="DF60" s="20"/>
      <c r="DG60" s="40"/>
      <c r="DH60" s="17"/>
      <c r="DI60" s="20"/>
      <c r="DJ60" s="40"/>
      <c r="DK60" s="17"/>
      <c r="DL60" s="20"/>
      <c r="DM60" s="40">
        <f t="shared" si="46"/>
        <v>0</v>
      </c>
      <c r="DN60" s="17">
        <f t="shared" si="47"/>
        <v>0</v>
      </c>
      <c r="DO60" s="20"/>
      <c r="DP60" s="40">
        <f t="shared" si="49"/>
        <v>0</v>
      </c>
      <c r="DQ60" s="17">
        <f t="shared" si="50"/>
        <v>0</v>
      </c>
      <c r="DR60" s="20"/>
    </row>
    <row r="61" spans="1:122" s="72" customFormat="1" ht="16.5" thickBot="1" x14ac:dyDescent="0.3">
      <c r="A61" s="7">
        <v>49</v>
      </c>
      <c r="B61" s="91" t="s">
        <v>55</v>
      </c>
      <c r="C61" s="42"/>
      <c r="D61" s="37"/>
      <c r="E61" s="43"/>
      <c r="F61" s="42"/>
      <c r="G61" s="37"/>
      <c r="H61" s="44"/>
      <c r="I61" s="42"/>
      <c r="J61" s="37"/>
      <c r="K61" s="45"/>
      <c r="L61" s="42">
        <f t="shared" si="2"/>
        <v>0</v>
      </c>
      <c r="M61" s="37">
        <f t="shared" si="3"/>
        <v>0</v>
      </c>
      <c r="N61" s="45"/>
      <c r="O61" s="42"/>
      <c r="P61" s="37"/>
      <c r="Q61" s="45"/>
      <c r="R61" s="42"/>
      <c r="S61" s="37"/>
      <c r="T61" s="45"/>
      <c r="U61" s="42"/>
      <c r="V61" s="37"/>
      <c r="W61" s="45"/>
      <c r="X61" s="42"/>
      <c r="Y61" s="37"/>
      <c r="Z61" s="45"/>
      <c r="AA61" s="42"/>
      <c r="AB61" s="37"/>
      <c r="AC61" s="45"/>
      <c r="AD61" s="42"/>
      <c r="AE61" s="37"/>
      <c r="AF61" s="45"/>
      <c r="AG61" s="42"/>
      <c r="AH61" s="37"/>
      <c r="AI61" s="45"/>
      <c r="AJ61" s="42"/>
      <c r="AK61" s="37"/>
      <c r="AL61" s="45"/>
      <c r="AM61" s="42">
        <f t="shared" si="12"/>
        <v>0</v>
      </c>
      <c r="AN61" s="37">
        <f t="shared" si="13"/>
        <v>0</v>
      </c>
      <c r="AO61" s="45"/>
      <c r="AP61" s="42"/>
      <c r="AQ61" s="37"/>
      <c r="AR61" s="45"/>
      <c r="AS61" s="42"/>
      <c r="AT61" s="37"/>
      <c r="AU61" s="45"/>
      <c r="AV61" s="42"/>
      <c r="AW61" s="37"/>
      <c r="AX61" s="45"/>
      <c r="AY61" s="42"/>
      <c r="AZ61" s="37"/>
      <c r="BA61" s="38"/>
      <c r="BB61" s="42"/>
      <c r="BC61" s="37"/>
      <c r="BD61" s="38"/>
      <c r="BE61" s="42"/>
      <c r="BF61" s="37"/>
      <c r="BG61" s="38"/>
      <c r="BH61" s="42">
        <f t="shared" si="20"/>
        <v>0</v>
      </c>
      <c r="BI61" s="37">
        <f t="shared" si="21"/>
        <v>0</v>
      </c>
      <c r="BJ61" s="38"/>
      <c r="BK61" s="42">
        <f t="shared" si="23"/>
        <v>0</v>
      </c>
      <c r="BL61" s="37">
        <f t="shared" si="24"/>
        <v>0</v>
      </c>
      <c r="BM61" s="38"/>
      <c r="BN61" s="42"/>
      <c r="BO61" s="37"/>
      <c r="BP61" s="38"/>
      <c r="BQ61" s="42"/>
      <c r="BR61" s="37"/>
      <c r="BS61" s="38"/>
      <c r="BT61" s="42"/>
      <c r="BU61" s="37"/>
      <c r="BV61" s="38"/>
      <c r="BW61" s="42"/>
      <c r="BX61" s="37"/>
      <c r="BY61" s="38"/>
      <c r="BZ61" s="42"/>
      <c r="CA61" s="37"/>
      <c r="CB61" s="38"/>
      <c r="CC61" s="42">
        <f t="shared" si="30"/>
        <v>0</v>
      </c>
      <c r="CD61" s="37">
        <f t="shared" si="31"/>
        <v>0</v>
      </c>
      <c r="CE61" s="38"/>
      <c r="CF61" s="42"/>
      <c r="CG61" s="37"/>
      <c r="CH61" s="38"/>
      <c r="CI61" s="42"/>
      <c r="CJ61" s="37"/>
      <c r="CK61" s="38"/>
      <c r="CL61" s="42">
        <f t="shared" si="35"/>
        <v>0</v>
      </c>
      <c r="CM61" s="37">
        <f t="shared" si="36"/>
        <v>0</v>
      </c>
      <c r="CN61" s="38"/>
      <c r="CO61" s="42"/>
      <c r="CP61" s="37"/>
      <c r="CQ61" s="38"/>
      <c r="CR61" s="42">
        <f t="shared" si="39"/>
        <v>0</v>
      </c>
      <c r="CS61" s="37">
        <f t="shared" si="40"/>
        <v>0</v>
      </c>
      <c r="CT61" s="38"/>
      <c r="CU61" s="42"/>
      <c r="CV61" s="37"/>
      <c r="CW61" s="38"/>
      <c r="CX61" s="42"/>
      <c r="CY61" s="37"/>
      <c r="CZ61" s="38"/>
      <c r="DA61" s="42"/>
      <c r="DB61" s="37"/>
      <c r="DC61" s="38"/>
      <c r="DD61" s="42"/>
      <c r="DE61" s="37"/>
      <c r="DF61" s="38"/>
      <c r="DG61" s="42"/>
      <c r="DH61" s="37"/>
      <c r="DI61" s="38"/>
      <c r="DJ61" s="42"/>
      <c r="DK61" s="37"/>
      <c r="DL61" s="38"/>
      <c r="DM61" s="42">
        <f t="shared" si="46"/>
        <v>0</v>
      </c>
      <c r="DN61" s="37">
        <f t="shared" si="47"/>
        <v>0</v>
      </c>
      <c r="DO61" s="38"/>
      <c r="DP61" s="42">
        <f t="shared" si="49"/>
        <v>0</v>
      </c>
      <c r="DQ61" s="37">
        <f t="shared" si="50"/>
        <v>0</v>
      </c>
      <c r="DR61" s="38"/>
    </row>
    <row r="62" spans="1:122" s="90" customFormat="1" ht="16.5" thickBot="1" x14ac:dyDescent="0.3">
      <c r="A62" s="84">
        <v>50</v>
      </c>
      <c r="B62" s="93" t="s">
        <v>60</v>
      </c>
      <c r="C62" s="94">
        <f>C60+C61</f>
        <v>0</v>
      </c>
      <c r="D62" s="57">
        <f>D60+D61</f>
        <v>0</v>
      </c>
      <c r="E62" s="86">
        <v>0</v>
      </c>
      <c r="F62" s="94">
        <f>F60+F61</f>
        <v>0</v>
      </c>
      <c r="G62" s="57">
        <f>G60+G61</f>
        <v>0</v>
      </c>
      <c r="H62" s="87"/>
      <c r="I62" s="94">
        <f>I60+I61</f>
        <v>0</v>
      </c>
      <c r="J62" s="57">
        <f>J60+J61</f>
        <v>0</v>
      </c>
      <c r="K62" s="89">
        <v>0</v>
      </c>
      <c r="L62" s="94">
        <f t="shared" si="2"/>
        <v>0</v>
      </c>
      <c r="M62" s="57">
        <f t="shared" si="3"/>
        <v>0</v>
      </c>
      <c r="N62" s="89">
        <v>0</v>
      </c>
      <c r="O62" s="94">
        <f>O60+O61</f>
        <v>0</v>
      </c>
      <c r="P62" s="57">
        <f>P60+P61</f>
        <v>0</v>
      </c>
      <c r="Q62" s="89">
        <v>0</v>
      </c>
      <c r="R62" s="94">
        <f>R60+R61</f>
        <v>0</v>
      </c>
      <c r="S62" s="57">
        <f>S60+S61</f>
        <v>0</v>
      </c>
      <c r="T62" s="89">
        <v>0</v>
      </c>
      <c r="U62" s="94">
        <f>U60+U61</f>
        <v>0</v>
      </c>
      <c r="V62" s="57">
        <f>V60+V61</f>
        <v>0</v>
      </c>
      <c r="W62" s="89">
        <v>0</v>
      </c>
      <c r="X62" s="94">
        <f>X60+X61</f>
        <v>0</v>
      </c>
      <c r="Y62" s="57">
        <f>Y60+Y61</f>
        <v>0</v>
      </c>
      <c r="Z62" s="89">
        <v>0</v>
      </c>
      <c r="AA62" s="94">
        <f>AA60+AA61</f>
        <v>0</v>
      </c>
      <c r="AB62" s="57">
        <f>AB60+AB61</f>
        <v>0</v>
      </c>
      <c r="AC62" s="89">
        <v>0</v>
      </c>
      <c r="AD62" s="94">
        <f>AD60+AD61</f>
        <v>0</v>
      </c>
      <c r="AE62" s="57">
        <f>AE60+AE61</f>
        <v>0</v>
      </c>
      <c r="AF62" s="89">
        <v>0</v>
      </c>
      <c r="AG62" s="94">
        <f>AG60+AG61</f>
        <v>0</v>
      </c>
      <c r="AH62" s="57">
        <f>AH60+AH61</f>
        <v>0</v>
      </c>
      <c r="AI62" s="89">
        <v>0</v>
      </c>
      <c r="AJ62" s="94">
        <f>AJ60+AJ61</f>
        <v>0</v>
      </c>
      <c r="AK62" s="57">
        <f>AK60+AK61</f>
        <v>0</v>
      </c>
      <c r="AL62" s="89">
        <v>0</v>
      </c>
      <c r="AM62" s="94">
        <f t="shared" si="12"/>
        <v>0</v>
      </c>
      <c r="AN62" s="57">
        <f t="shared" si="13"/>
        <v>0</v>
      </c>
      <c r="AO62" s="89">
        <v>0</v>
      </c>
      <c r="AP62" s="94">
        <f>AP60+AP61</f>
        <v>0</v>
      </c>
      <c r="AQ62" s="57">
        <f>AQ60+AQ61</f>
        <v>0</v>
      </c>
      <c r="AR62" s="89">
        <v>0</v>
      </c>
      <c r="AS62" s="94">
        <f>AS60+AS61</f>
        <v>0</v>
      </c>
      <c r="AT62" s="57">
        <f>AT60+AT61</f>
        <v>0</v>
      </c>
      <c r="AU62" s="89">
        <v>0</v>
      </c>
      <c r="AV62" s="94">
        <f>AV60+AV61</f>
        <v>0</v>
      </c>
      <c r="AW62" s="57">
        <f>AW60+AW61</f>
        <v>0</v>
      </c>
      <c r="AX62" s="89">
        <v>0</v>
      </c>
      <c r="AY62" s="94">
        <f>AY60+AY61</f>
        <v>0</v>
      </c>
      <c r="AZ62" s="57">
        <f>AZ60+AZ61</f>
        <v>0</v>
      </c>
      <c r="BA62" s="88">
        <v>0</v>
      </c>
      <c r="BB62" s="94">
        <f>BB60+BB61</f>
        <v>0</v>
      </c>
      <c r="BC62" s="57">
        <f>BC60+BC61</f>
        <v>0</v>
      </c>
      <c r="BD62" s="88">
        <v>0</v>
      </c>
      <c r="BE62" s="94">
        <f>BE60+BE61</f>
        <v>0</v>
      </c>
      <c r="BF62" s="57">
        <f>BF60+BF61</f>
        <v>0</v>
      </c>
      <c r="BG62" s="88">
        <v>0</v>
      </c>
      <c r="BH62" s="94">
        <f t="shared" si="20"/>
        <v>0</v>
      </c>
      <c r="BI62" s="57">
        <f t="shared" si="21"/>
        <v>0</v>
      </c>
      <c r="BJ62" s="88">
        <v>0</v>
      </c>
      <c r="BK62" s="94">
        <f t="shared" si="23"/>
        <v>0</v>
      </c>
      <c r="BL62" s="57">
        <f t="shared" si="24"/>
        <v>0</v>
      </c>
      <c r="BM62" s="88">
        <v>0</v>
      </c>
      <c r="BN62" s="94">
        <f>BN60+BN61</f>
        <v>0</v>
      </c>
      <c r="BO62" s="57">
        <f>BO60+BO61</f>
        <v>0</v>
      </c>
      <c r="BP62" s="88">
        <v>0</v>
      </c>
      <c r="BQ62" s="94">
        <f>BQ60+BQ61</f>
        <v>0</v>
      </c>
      <c r="BR62" s="57">
        <f>BR60+BR61</f>
        <v>0</v>
      </c>
      <c r="BS62" s="88">
        <v>0</v>
      </c>
      <c r="BT62" s="94">
        <f>BT60+BT61</f>
        <v>0</v>
      </c>
      <c r="BU62" s="57">
        <f>BU60+BU61</f>
        <v>0</v>
      </c>
      <c r="BV62" s="88">
        <v>0</v>
      </c>
      <c r="BW62" s="94">
        <f>BW60+BW61</f>
        <v>0</v>
      </c>
      <c r="BX62" s="57">
        <f>BX60+BX61</f>
        <v>0</v>
      </c>
      <c r="BY62" s="88">
        <v>0</v>
      </c>
      <c r="BZ62" s="94">
        <f>BZ60+BZ61</f>
        <v>0</v>
      </c>
      <c r="CA62" s="57">
        <f>CA60+CA61</f>
        <v>0</v>
      </c>
      <c r="CB62" s="88">
        <v>0</v>
      </c>
      <c r="CC62" s="94">
        <f t="shared" si="30"/>
        <v>0</v>
      </c>
      <c r="CD62" s="57">
        <f t="shared" si="31"/>
        <v>0</v>
      </c>
      <c r="CE62" s="88">
        <v>0</v>
      </c>
      <c r="CF62" s="94">
        <f>CF60+CF61</f>
        <v>0</v>
      </c>
      <c r="CG62" s="57">
        <f>CG60+CG61</f>
        <v>0</v>
      </c>
      <c r="CH62" s="88">
        <v>0</v>
      </c>
      <c r="CI62" s="94">
        <f>CI60+CI61</f>
        <v>0</v>
      </c>
      <c r="CJ62" s="57">
        <f>CJ60+CJ61</f>
        <v>0</v>
      </c>
      <c r="CK62" s="88">
        <v>0</v>
      </c>
      <c r="CL62" s="94">
        <f t="shared" si="35"/>
        <v>0</v>
      </c>
      <c r="CM62" s="57">
        <f t="shared" si="36"/>
        <v>0</v>
      </c>
      <c r="CN62" s="88">
        <v>0</v>
      </c>
      <c r="CO62" s="94">
        <f>CO60+CO61</f>
        <v>0</v>
      </c>
      <c r="CP62" s="57">
        <f>CP60+CP61</f>
        <v>0</v>
      </c>
      <c r="CQ62" s="88">
        <v>0</v>
      </c>
      <c r="CR62" s="94">
        <f t="shared" si="39"/>
        <v>0</v>
      </c>
      <c r="CS62" s="57">
        <f t="shared" si="40"/>
        <v>0</v>
      </c>
      <c r="CT62" s="88">
        <v>0</v>
      </c>
      <c r="CU62" s="94">
        <f>CU60+CU61</f>
        <v>0</v>
      </c>
      <c r="CV62" s="57">
        <f>CV60+CV61</f>
        <v>0</v>
      </c>
      <c r="CW62" s="88">
        <v>0</v>
      </c>
      <c r="CX62" s="94">
        <f>CX60+CX61</f>
        <v>0</v>
      </c>
      <c r="CY62" s="57">
        <f>CY60+CY61</f>
        <v>0</v>
      </c>
      <c r="CZ62" s="88">
        <v>0</v>
      </c>
      <c r="DA62" s="94">
        <f>DA60+DA61</f>
        <v>0</v>
      </c>
      <c r="DB62" s="57">
        <f>DB60+DB61</f>
        <v>0</v>
      </c>
      <c r="DC62" s="88">
        <v>0</v>
      </c>
      <c r="DD62" s="94">
        <f>DD60+DD61</f>
        <v>0</v>
      </c>
      <c r="DE62" s="57">
        <f>DE60+DE61</f>
        <v>0</v>
      </c>
      <c r="DF62" s="88">
        <v>0</v>
      </c>
      <c r="DG62" s="94">
        <f>DG60+DG61</f>
        <v>0</v>
      </c>
      <c r="DH62" s="57">
        <f>DH60+DH61</f>
        <v>0</v>
      </c>
      <c r="DI62" s="88">
        <v>0</v>
      </c>
      <c r="DJ62" s="94">
        <f>DJ60+DJ61</f>
        <v>0</v>
      </c>
      <c r="DK62" s="57">
        <f>DK60+DK61</f>
        <v>0</v>
      </c>
      <c r="DL62" s="88">
        <v>0</v>
      </c>
      <c r="DM62" s="94">
        <f t="shared" si="46"/>
        <v>0</v>
      </c>
      <c r="DN62" s="57">
        <f t="shared" si="47"/>
        <v>0</v>
      </c>
      <c r="DO62" s="88">
        <v>0</v>
      </c>
      <c r="DP62" s="94">
        <f t="shared" si="49"/>
        <v>0</v>
      </c>
      <c r="DQ62" s="57">
        <f t="shared" si="50"/>
        <v>0</v>
      </c>
      <c r="DR62" s="88">
        <v>0</v>
      </c>
    </row>
    <row r="63" spans="1:122" s="90" customFormat="1" ht="16.5" thickBot="1" x14ac:dyDescent="0.3">
      <c r="A63" s="84">
        <v>51</v>
      </c>
      <c r="B63" s="93" t="s">
        <v>62</v>
      </c>
      <c r="C63" s="94">
        <f>C45+C50+C53+C54+C55+C57+C58+C59+C62</f>
        <v>4023</v>
      </c>
      <c r="D63" s="57">
        <f>D45+D50+D53+D54+D55+D57+D58+D59+D62</f>
        <v>3148</v>
      </c>
      <c r="E63" s="86">
        <f t="shared" si="0"/>
        <v>0.78250062142679588</v>
      </c>
      <c r="F63" s="94">
        <f>F45+F50+F53+F54+F55+F57+F58+F59+F62</f>
        <v>12161</v>
      </c>
      <c r="G63" s="57">
        <f>G45+G50+G53+G54+G55+G57+G58+G59+G62</f>
        <v>9806</v>
      </c>
      <c r="H63" s="87">
        <f t="shared" si="1"/>
        <v>0.80634816215771732</v>
      </c>
      <c r="I63" s="94">
        <f>I45+I50+I53+I54+I55+I57+I58+I59+I62</f>
        <v>0</v>
      </c>
      <c r="J63" s="57">
        <f>J45+J50+J53+J54+J55+J57+J58+J59+J62</f>
        <v>0</v>
      </c>
      <c r="K63" s="89">
        <v>0</v>
      </c>
      <c r="L63" s="94">
        <f t="shared" si="2"/>
        <v>16184</v>
      </c>
      <c r="M63" s="57">
        <f t="shared" si="3"/>
        <v>12954</v>
      </c>
      <c r="N63" s="89">
        <f>M63/L63</f>
        <v>0.80042016806722693</v>
      </c>
      <c r="O63" s="94">
        <f>O45+O50+O53+O54+O55+O57+O58+O59+O62</f>
        <v>14120</v>
      </c>
      <c r="P63" s="57">
        <f>P45+P50+P53+P54+P55+P57+P58+P59+P62</f>
        <v>10538</v>
      </c>
      <c r="Q63" s="89">
        <f t="shared" si="5"/>
        <v>0.74631728045325774</v>
      </c>
      <c r="R63" s="94">
        <f>R45+R50+R53+R54+R55+R57+R58+R59+R62</f>
        <v>6038</v>
      </c>
      <c r="S63" s="57">
        <f>S45+S50+S53+S54+S55+S57+S58+S59+S62</f>
        <v>4336</v>
      </c>
      <c r="T63" s="89">
        <f t="shared" si="6"/>
        <v>0.71811858231202386</v>
      </c>
      <c r="U63" s="94">
        <f>U45+U50+U53+U54+U55+U57+U58+U59+U62</f>
        <v>5302</v>
      </c>
      <c r="V63" s="57">
        <f>V45+V50+V53+V54+V55+V57+V58+V59+V62</f>
        <v>2863</v>
      </c>
      <c r="W63" s="89">
        <f t="shared" si="7"/>
        <v>0.53998491135420601</v>
      </c>
      <c r="X63" s="94">
        <f>X45+X50+X53+X54+X55+X57+X58+X59+X62</f>
        <v>1254</v>
      </c>
      <c r="Y63" s="57">
        <f>Y45+Y50+Y53+Y54+Y55+Y57+Y58+Y59+Y62</f>
        <v>1306</v>
      </c>
      <c r="Z63" s="89">
        <f t="shared" si="8"/>
        <v>1.0414673046251994</v>
      </c>
      <c r="AA63" s="94">
        <f>AA45+AA50+AA53+AA54+AA55+AA57+AA58+AA59+AA62</f>
        <v>7942</v>
      </c>
      <c r="AB63" s="57">
        <f>AB45+AB50+AB53+AB54+AB55+AB57+AB58+AB59+AB62</f>
        <v>9881</v>
      </c>
      <c r="AC63" s="89">
        <f t="shared" si="9"/>
        <v>1.244145051624276</v>
      </c>
      <c r="AD63" s="94">
        <f>AD45+AD50+AD53+AD54+AD55+AD57+AD58+AD59+AD62</f>
        <v>14967</v>
      </c>
      <c r="AE63" s="57">
        <f>AE45+AE50+AE53+AE54+AE55+AE57+AE58+AE59+AE62</f>
        <v>12558</v>
      </c>
      <c r="AF63" s="89">
        <f t="shared" si="10"/>
        <v>0.83904590098216081</v>
      </c>
      <c r="AG63" s="94">
        <f>AG45+AG50+AG53+AG54+AG55+AG57+AG58+AG59+AG62</f>
        <v>10584</v>
      </c>
      <c r="AH63" s="57">
        <f>AH45+AH50+AH53+AH54+AH55+AH57+AH58+AH59+AH62</f>
        <v>18848</v>
      </c>
      <c r="AI63" s="89">
        <f t="shared" si="11"/>
        <v>1.780801209372638</v>
      </c>
      <c r="AJ63" s="94">
        <f>AJ45+AJ50+AJ53+AJ54+AJ55+AJ57+AJ58+AJ59+AJ62</f>
        <v>4046</v>
      </c>
      <c r="AK63" s="57">
        <f>AK45+AK50+AK53+AK54+AK55+AK57+AK58+AK59+AK62</f>
        <v>3854</v>
      </c>
      <c r="AL63" s="89">
        <f t="shared" si="52"/>
        <v>0.95254572417202177</v>
      </c>
      <c r="AM63" s="94">
        <f t="shared" si="12"/>
        <v>44095</v>
      </c>
      <c r="AN63" s="57">
        <f t="shared" si="13"/>
        <v>49310</v>
      </c>
      <c r="AO63" s="89">
        <f t="shared" si="14"/>
        <v>1.1182673772536569</v>
      </c>
      <c r="AP63" s="94">
        <f>AP45+AP50+AP53+AP54+AP55+AP57+AP58+AP59+AP62</f>
        <v>3861</v>
      </c>
      <c r="AQ63" s="57">
        <f>AQ45+AQ50+AQ53+AQ54+AQ55+AQ57+AQ58+AQ59+AQ62</f>
        <v>6536</v>
      </c>
      <c r="AR63" s="89">
        <f t="shared" si="15"/>
        <v>1.6928256928256928</v>
      </c>
      <c r="AS63" s="94">
        <f>AS45+AS50+AS53+AS54+AS55+AS57+AS58+AS59+AS62</f>
        <v>14817</v>
      </c>
      <c r="AT63" s="57">
        <f>AT45+AT50+AT53+AT54+AT55+AT57+AT58+AT59+AT62</f>
        <v>16829</v>
      </c>
      <c r="AU63" s="89">
        <f t="shared" si="16"/>
        <v>1.1357899709792805</v>
      </c>
      <c r="AV63" s="94">
        <f>AV45+AV50+AV53+AV54+AV55+AV57+AV58+AV59+AV62</f>
        <v>1333</v>
      </c>
      <c r="AW63" s="57">
        <f>AW45+AW50+AW53+AW54+AW55+AW57+AW58+AW59+AW62</f>
        <v>1302</v>
      </c>
      <c r="AX63" s="89">
        <f t="shared" si="17"/>
        <v>0.97674418604651159</v>
      </c>
      <c r="AY63" s="94">
        <f>AY45+AY50+AY53+AY54+AY55+AY57+AY58+AY59+AY62</f>
        <v>12013</v>
      </c>
      <c r="AZ63" s="57">
        <f>AZ45+AZ50+AZ53+AZ54+AZ55+AZ57+AZ58+AZ59+AZ62</f>
        <v>9846</v>
      </c>
      <c r="BA63" s="88">
        <f t="shared" si="18"/>
        <v>0.81961208690585197</v>
      </c>
      <c r="BB63" s="94">
        <f>BB45+BB50+BB53+BB54+BB55+BB57+BB58+BB59+BB62</f>
        <v>36631</v>
      </c>
      <c r="BC63" s="57">
        <f>BC45+BC50+BC53+BC54+BC55+BC57+BC58+BC59+BC62</f>
        <v>38872</v>
      </c>
      <c r="BD63" s="88">
        <f t="shared" si="19"/>
        <v>1.0611776910267261</v>
      </c>
      <c r="BE63" s="94">
        <f>BE45+BE50+BE53+BE54+BE55+BE57+BE58+BE59+BE62</f>
        <v>3554</v>
      </c>
      <c r="BF63" s="57">
        <f>BF45+BF50+BF53+BF54+BF55+BF57+BF58+BF59+BF62</f>
        <v>2904</v>
      </c>
      <c r="BG63" s="88">
        <f t="shared" si="53"/>
        <v>0.81710748452447945</v>
      </c>
      <c r="BH63" s="94">
        <f t="shared" si="20"/>
        <v>72209</v>
      </c>
      <c r="BI63" s="57">
        <f t="shared" si="21"/>
        <v>76289</v>
      </c>
      <c r="BJ63" s="88">
        <f t="shared" si="22"/>
        <v>1.056502652023986</v>
      </c>
      <c r="BK63" s="94">
        <f t="shared" si="23"/>
        <v>152646</v>
      </c>
      <c r="BL63" s="57">
        <f t="shared" si="24"/>
        <v>153427</v>
      </c>
      <c r="BM63" s="88">
        <f t="shared" si="25"/>
        <v>1.0051164131388965</v>
      </c>
      <c r="BN63" s="94">
        <f>BN45+BN50+BN53+BN54+BN55+BN57+BN58+BN59+BN62</f>
        <v>0</v>
      </c>
      <c r="BO63" s="57">
        <f>BO45+BO50+BO53+BO54+BO55+BO57+BO58+BO59+BO62</f>
        <v>34912</v>
      </c>
      <c r="BP63" s="88">
        <v>0</v>
      </c>
      <c r="BQ63" s="94">
        <f>BQ45+BQ50+BQ53+BQ54+BQ55+BQ57+BQ58+BQ59+BQ62</f>
        <v>0</v>
      </c>
      <c r="BR63" s="57">
        <f>BR45+BR50+BR53+BR54+BR55+BR57+BR58+BR59+BR62</f>
        <v>0</v>
      </c>
      <c r="BS63" s="88">
        <v>0</v>
      </c>
      <c r="BT63" s="94">
        <f>BT45+BT50+BT53+BT54+BT55+BT57+BT58+BT59+BT62</f>
        <v>3899</v>
      </c>
      <c r="BU63" s="57">
        <f>BU45+BU50+BU53+BU54+BU55+BU57+BU58+BU59+BU62</f>
        <v>4402</v>
      </c>
      <c r="BV63" s="88">
        <f t="shared" si="27"/>
        <v>1.1290074378045654</v>
      </c>
      <c r="BW63" s="94">
        <f>BW45+BW50+BW53+BW54+BW55+BW57+BW58+BW59+BW62</f>
        <v>3152</v>
      </c>
      <c r="BX63" s="57">
        <f>BX45+BX50+BX53+BX54+BX55+BX57+BX58+BX59+BX62</f>
        <v>2967</v>
      </c>
      <c r="BY63" s="88">
        <f t="shared" si="28"/>
        <v>0.94130710659898476</v>
      </c>
      <c r="BZ63" s="94">
        <f>BZ45+BZ50+BZ53+BZ54+BZ55+BZ57+BZ58+BZ59+BZ62</f>
        <v>4165</v>
      </c>
      <c r="CA63" s="57">
        <f>CA45+CA50+CA53+CA54+CA55+CA57+CA58+CA59+CA62</f>
        <v>4540</v>
      </c>
      <c r="CB63" s="88">
        <f t="shared" si="29"/>
        <v>1.0900360144057624</v>
      </c>
      <c r="CC63" s="94">
        <f t="shared" si="30"/>
        <v>11216</v>
      </c>
      <c r="CD63" s="57">
        <f t="shared" si="31"/>
        <v>11909</v>
      </c>
      <c r="CE63" s="88">
        <f t="shared" si="32"/>
        <v>1.0617867332382311</v>
      </c>
      <c r="CF63" s="94">
        <f>CF45+CF50+CF53+CF54+CF55+CF57+CF58+CF59+CF62</f>
        <v>0</v>
      </c>
      <c r="CG63" s="57">
        <f>CG45+CG50+CG53+CG54+CG55+CG57+CG58+CG59+CG62</f>
        <v>0</v>
      </c>
      <c r="CH63" s="88">
        <v>0</v>
      </c>
      <c r="CI63" s="94">
        <f>CI45+CI50+CI53+CI54+CI55+CI57+CI58+CI59+CI62</f>
        <v>0</v>
      </c>
      <c r="CJ63" s="57">
        <f>CJ45+CJ50+CJ53+CJ54+CJ55+CJ57+CJ58+CJ59+CJ62</f>
        <v>0</v>
      </c>
      <c r="CK63" s="88">
        <v>0</v>
      </c>
      <c r="CL63" s="94">
        <f t="shared" si="35"/>
        <v>0</v>
      </c>
      <c r="CM63" s="57">
        <f t="shared" si="36"/>
        <v>0</v>
      </c>
      <c r="CN63" s="88">
        <v>0</v>
      </c>
      <c r="CO63" s="94">
        <f>CO45+CO50+CO53+CO54+CO55+CO57+CO58+CO59+CO62</f>
        <v>0</v>
      </c>
      <c r="CP63" s="57">
        <f>CP45+CP50+CP53+CP54+CP55+CP57+CP58+CP59+CP62</f>
        <v>0</v>
      </c>
      <c r="CQ63" s="88">
        <v>0</v>
      </c>
      <c r="CR63" s="94">
        <f t="shared" si="39"/>
        <v>163862</v>
      </c>
      <c r="CS63" s="57">
        <f t="shared" si="40"/>
        <v>200248</v>
      </c>
      <c r="CT63" s="88">
        <f t="shared" si="41"/>
        <v>1.2220527028841341</v>
      </c>
      <c r="CU63" s="94">
        <f>CU45+CU50+CU53+CU54+CU55+CU57+CU58+CU59+CU62</f>
        <v>16880</v>
      </c>
      <c r="CV63" s="57">
        <f>CV45+CV50+CV53+CV54+CV55+CV57+CV58+CV59+CV62</f>
        <v>11116</v>
      </c>
      <c r="CW63" s="88">
        <f t="shared" si="54"/>
        <v>0.65853080568720379</v>
      </c>
      <c r="CX63" s="94">
        <f>CX45+CX50+CX53+CX54+CX55+CX57+CX58+CX59+CX62</f>
        <v>35342</v>
      </c>
      <c r="CY63" s="57">
        <f>CY45+CY50+CY53+CY54+CY55+CY57+CY58+CY59+CY62</f>
        <v>34113</v>
      </c>
      <c r="CZ63" s="88">
        <f t="shared" si="55"/>
        <v>0.96522551072378471</v>
      </c>
      <c r="DA63" s="94">
        <f>DA45+DA50+DA53+DA54+DA55+DA57+DA58+DA59+DA62</f>
        <v>42163</v>
      </c>
      <c r="DB63" s="57">
        <f>DB45+DB50+DB53+DB54+DB55+DB57+DB58+DB59+DB62</f>
        <v>42928</v>
      </c>
      <c r="DC63" s="88">
        <f t="shared" si="42"/>
        <v>1.0181438702179637</v>
      </c>
      <c r="DD63" s="94">
        <f>DD45+DD50+DD53+DD54+DD55+DD57+DD58+DD59+DD62</f>
        <v>14043</v>
      </c>
      <c r="DE63" s="57">
        <f>DE45+DE50+DE53+DE54+DE55+DE57+DE58+DE59+DE62</f>
        <v>13600</v>
      </c>
      <c r="DF63" s="88">
        <f t="shared" si="43"/>
        <v>0.96845403403831087</v>
      </c>
      <c r="DG63" s="94">
        <f>DG45+DG50+DG53+DG54+DG55+DG57+DG58+DG59+DG62</f>
        <v>60350</v>
      </c>
      <c r="DH63" s="57">
        <f>DH45+DH50+DH53+DH54+DH55+DH57+DH58+DH59+DH62</f>
        <v>66384</v>
      </c>
      <c r="DI63" s="88">
        <f t="shared" si="44"/>
        <v>1.0999834299917151</v>
      </c>
      <c r="DJ63" s="94">
        <f>DJ45+DJ50+DJ53+DJ54+DJ55+DJ57+DJ58+DJ59+DJ62</f>
        <v>0</v>
      </c>
      <c r="DK63" s="57">
        <f>DK45+DK50+DK53+DK54+DK55+DK57+DK58+DK59+DK62</f>
        <v>0</v>
      </c>
      <c r="DL63" s="88">
        <v>0</v>
      </c>
      <c r="DM63" s="94">
        <f t="shared" si="46"/>
        <v>168778</v>
      </c>
      <c r="DN63" s="57">
        <f t="shared" si="47"/>
        <v>168141</v>
      </c>
      <c r="DO63" s="88">
        <f t="shared" si="48"/>
        <v>0.99622581142091982</v>
      </c>
      <c r="DP63" s="94">
        <f t="shared" si="49"/>
        <v>332640</v>
      </c>
      <c r="DQ63" s="57">
        <f t="shared" si="50"/>
        <v>368389</v>
      </c>
      <c r="DR63" s="88">
        <f t="shared" si="51"/>
        <v>1.1074705387205388</v>
      </c>
    </row>
    <row r="64" spans="1:122" s="70" customFormat="1" x14ac:dyDescent="0.25">
      <c r="A64" s="22">
        <v>52</v>
      </c>
      <c r="B64" s="92" t="s">
        <v>56</v>
      </c>
      <c r="C64" s="39">
        <v>28259</v>
      </c>
      <c r="D64" s="24">
        <v>25904</v>
      </c>
      <c r="E64" s="96">
        <f t="shared" si="0"/>
        <v>0.91666371775363598</v>
      </c>
      <c r="F64" s="39">
        <v>31088</v>
      </c>
      <c r="G64" s="24">
        <v>31029</v>
      </c>
      <c r="H64" s="26">
        <f t="shared" si="1"/>
        <v>0.99810216160576426</v>
      </c>
      <c r="I64" s="39">
        <v>0</v>
      </c>
      <c r="J64" s="24">
        <v>10439</v>
      </c>
      <c r="K64" s="28"/>
      <c r="L64" s="39">
        <f t="shared" si="2"/>
        <v>59347</v>
      </c>
      <c r="M64" s="24">
        <f t="shared" si="3"/>
        <v>67372</v>
      </c>
      <c r="N64" s="28">
        <f>M64/L64</f>
        <v>1.1352216624260705</v>
      </c>
      <c r="O64" s="39">
        <v>31827</v>
      </c>
      <c r="P64" s="24">
        <v>32951</v>
      </c>
      <c r="Q64" s="28">
        <f t="shared" si="5"/>
        <v>1.0353159267288781</v>
      </c>
      <c r="R64" s="39">
        <v>13497</v>
      </c>
      <c r="S64" s="24">
        <v>13681</v>
      </c>
      <c r="T64" s="28">
        <f t="shared" si="6"/>
        <v>1.0136326591094318</v>
      </c>
      <c r="U64" s="39">
        <v>23909</v>
      </c>
      <c r="V64" s="24">
        <v>19738</v>
      </c>
      <c r="W64" s="28">
        <f t="shared" si="7"/>
        <v>0.8255468651972061</v>
      </c>
      <c r="X64" s="39">
        <v>6424</v>
      </c>
      <c r="Y64" s="24">
        <v>9034</v>
      </c>
      <c r="Z64" s="28">
        <f t="shared" si="8"/>
        <v>1.4062889165628891</v>
      </c>
      <c r="AA64" s="39">
        <v>14028</v>
      </c>
      <c r="AB64" s="24">
        <v>11710</v>
      </c>
      <c r="AC64" s="28">
        <f t="shared" si="9"/>
        <v>0.83475905332192757</v>
      </c>
      <c r="AD64" s="39">
        <v>41243</v>
      </c>
      <c r="AE64" s="24">
        <v>39602</v>
      </c>
      <c r="AF64" s="28">
        <f t="shared" si="10"/>
        <v>0.96021142981839347</v>
      </c>
      <c r="AG64" s="39">
        <v>26945</v>
      </c>
      <c r="AH64" s="24">
        <v>19215</v>
      </c>
      <c r="AI64" s="28">
        <f t="shared" si="11"/>
        <v>0.71311931712748189</v>
      </c>
      <c r="AJ64" s="39">
        <v>396</v>
      </c>
      <c r="AK64" s="24">
        <v>396</v>
      </c>
      <c r="AL64" s="28">
        <f t="shared" si="52"/>
        <v>1</v>
      </c>
      <c r="AM64" s="39">
        <f t="shared" si="12"/>
        <v>112945</v>
      </c>
      <c r="AN64" s="24">
        <f t="shared" si="13"/>
        <v>99695</v>
      </c>
      <c r="AO64" s="28">
        <f t="shared" si="14"/>
        <v>0.88268626322546373</v>
      </c>
      <c r="AP64" s="39">
        <v>19258</v>
      </c>
      <c r="AQ64" s="24">
        <v>14657</v>
      </c>
      <c r="AR64" s="28">
        <f t="shared" si="15"/>
        <v>0.76108630179665593</v>
      </c>
      <c r="AS64" s="39">
        <v>22345</v>
      </c>
      <c r="AT64" s="24">
        <v>18010</v>
      </c>
      <c r="AU64" s="28">
        <f t="shared" si="16"/>
        <v>0.80599686730812259</v>
      </c>
      <c r="AV64" s="39">
        <v>9009</v>
      </c>
      <c r="AW64" s="24">
        <v>10658</v>
      </c>
      <c r="AX64" s="28">
        <f t="shared" si="17"/>
        <v>1.1830391830391831</v>
      </c>
      <c r="AY64" s="39">
        <v>43569</v>
      </c>
      <c r="AZ64" s="24">
        <v>40544</v>
      </c>
      <c r="BA64" s="27">
        <f t="shared" si="18"/>
        <v>0.93056990061741152</v>
      </c>
      <c r="BB64" s="39">
        <v>21601</v>
      </c>
      <c r="BC64" s="24">
        <v>25558</v>
      </c>
      <c r="BD64" s="27">
        <f t="shared" si="19"/>
        <v>1.1831859636127957</v>
      </c>
      <c r="BE64" s="39">
        <v>535</v>
      </c>
      <c r="BF64" s="24">
        <v>535</v>
      </c>
      <c r="BG64" s="27">
        <f t="shared" si="53"/>
        <v>1</v>
      </c>
      <c r="BH64" s="39">
        <f t="shared" si="20"/>
        <v>116317</v>
      </c>
      <c r="BI64" s="24">
        <f t="shared" si="21"/>
        <v>109962</v>
      </c>
      <c r="BJ64" s="27">
        <f t="shared" si="22"/>
        <v>0.94536482199506522</v>
      </c>
      <c r="BK64" s="39">
        <f t="shared" si="23"/>
        <v>333933</v>
      </c>
      <c r="BL64" s="24">
        <f t="shared" si="24"/>
        <v>323661</v>
      </c>
      <c r="BM64" s="27">
        <f t="shared" si="25"/>
        <v>0.96923933843016419</v>
      </c>
      <c r="BN64" s="39">
        <v>0</v>
      </c>
      <c r="BO64" s="24">
        <v>129221</v>
      </c>
      <c r="BP64" s="27"/>
      <c r="BQ64" s="39">
        <v>106686</v>
      </c>
      <c r="BR64" s="24">
        <v>222269</v>
      </c>
      <c r="BS64" s="27">
        <f t="shared" si="26"/>
        <v>2.0833942597904129</v>
      </c>
      <c r="BT64" s="39">
        <v>70891</v>
      </c>
      <c r="BU64" s="24">
        <v>74512</v>
      </c>
      <c r="BV64" s="27">
        <f t="shared" si="27"/>
        <v>1.0510784161600204</v>
      </c>
      <c r="BW64" s="39">
        <v>26640</v>
      </c>
      <c r="BX64" s="24">
        <v>30243</v>
      </c>
      <c r="BY64" s="27">
        <f t="shared" si="28"/>
        <v>1.1352477477477478</v>
      </c>
      <c r="BZ64" s="39">
        <v>54254</v>
      </c>
      <c r="CA64" s="24">
        <v>61290</v>
      </c>
      <c r="CB64" s="27">
        <f t="shared" si="29"/>
        <v>1.1296862904117668</v>
      </c>
      <c r="CC64" s="39">
        <f t="shared" si="30"/>
        <v>151785</v>
      </c>
      <c r="CD64" s="24">
        <f t="shared" si="31"/>
        <v>166045</v>
      </c>
      <c r="CE64" s="27">
        <f t="shared" si="32"/>
        <v>1.0939486774055407</v>
      </c>
      <c r="CF64" s="39">
        <v>22640</v>
      </c>
      <c r="CG64" s="24">
        <v>24151</v>
      </c>
      <c r="CH64" s="27">
        <f t="shared" si="33"/>
        <v>1.0667402826855124</v>
      </c>
      <c r="CI64" s="39">
        <v>47042</v>
      </c>
      <c r="CJ64" s="24">
        <v>44554</v>
      </c>
      <c r="CK64" s="27">
        <f t="shared" si="34"/>
        <v>0.94711109221546708</v>
      </c>
      <c r="CL64" s="39">
        <f t="shared" si="35"/>
        <v>69682</v>
      </c>
      <c r="CM64" s="24">
        <f t="shared" si="36"/>
        <v>68705</v>
      </c>
      <c r="CN64" s="27">
        <f t="shared" si="37"/>
        <v>0.98597916248098505</v>
      </c>
      <c r="CO64" s="39">
        <v>78645</v>
      </c>
      <c r="CP64" s="24">
        <v>64206</v>
      </c>
      <c r="CQ64" s="27">
        <f t="shared" si="38"/>
        <v>0.81640282281136756</v>
      </c>
      <c r="CR64" s="39">
        <f t="shared" si="39"/>
        <v>740731</v>
      </c>
      <c r="CS64" s="24">
        <f t="shared" si="40"/>
        <v>974107</v>
      </c>
      <c r="CT64" s="27">
        <f t="shared" si="41"/>
        <v>1.3150617430619214</v>
      </c>
      <c r="CU64" s="39">
        <v>8022</v>
      </c>
      <c r="CV64" s="24">
        <v>7912</v>
      </c>
      <c r="CW64" s="27">
        <f t="shared" si="54"/>
        <v>0.98628770880079786</v>
      </c>
      <c r="CX64" s="39">
        <v>3201</v>
      </c>
      <c r="CY64" s="24">
        <v>3201</v>
      </c>
      <c r="CZ64" s="27">
        <f t="shared" si="55"/>
        <v>1</v>
      </c>
      <c r="DA64" s="39">
        <v>15115</v>
      </c>
      <c r="DB64" s="24">
        <v>20946</v>
      </c>
      <c r="DC64" s="27">
        <f t="shared" si="42"/>
        <v>1.3857757194839564</v>
      </c>
      <c r="DD64" s="39">
        <v>-3</v>
      </c>
      <c r="DE64" s="24"/>
      <c r="DF64" s="27">
        <f t="shared" si="43"/>
        <v>0</v>
      </c>
      <c r="DG64" s="39">
        <v>8598</v>
      </c>
      <c r="DH64" s="24">
        <v>5060</v>
      </c>
      <c r="DI64" s="27">
        <f t="shared" si="44"/>
        <v>0.58850895557106309</v>
      </c>
      <c r="DJ64" s="39">
        <v>26765</v>
      </c>
      <c r="DK64" s="24">
        <v>0</v>
      </c>
      <c r="DL64" s="27">
        <f t="shared" si="45"/>
        <v>0</v>
      </c>
      <c r="DM64" s="39">
        <f t="shared" si="46"/>
        <v>61698</v>
      </c>
      <c r="DN64" s="24">
        <f t="shared" si="47"/>
        <v>37119</v>
      </c>
      <c r="DO64" s="27">
        <f t="shared" si="48"/>
        <v>0.60162403967713707</v>
      </c>
      <c r="DP64" s="39">
        <f t="shared" si="49"/>
        <v>802429</v>
      </c>
      <c r="DQ64" s="24">
        <f t="shared" si="50"/>
        <v>1011226</v>
      </c>
      <c r="DR64" s="27">
        <f t="shared" si="51"/>
        <v>1.2602061989285034</v>
      </c>
    </row>
    <row r="65" spans="1:122" s="72" customFormat="1" ht="16.5" thickBot="1" x14ac:dyDescent="0.3">
      <c r="A65" s="7">
        <v>53</v>
      </c>
      <c r="B65" s="91" t="s">
        <v>57</v>
      </c>
      <c r="C65" s="42"/>
      <c r="D65" s="37"/>
      <c r="E65" s="43">
        <v>0</v>
      </c>
      <c r="F65" s="42"/>
      <c r="G65" s="37"/>
      <c r="H65" s="44"/>
      <c r="I65" s="42"/>
      <c r="J65" s="37"/>
      <c r="K65" s="45"/>
      <c r="L65" s="42">
        <f t="shared" si="2"/>
        <v>0</v>
      </c>
      <c r="M65" s="37">
        <f t="shared" si="3"/>
        <v>0</v>
      </c>
      <c r="N65" s="45"/>
      <c r="O65" s="42"/>
      <c r="P65" s="37"/>
      <c r="Q65" s="45"/>
      <c r="R65" s="42"/>
      <c r="S65" s="37"/>
      <c r="T65" s="45"/>
      <c r="U65" s="42"/>
      <c r="V65" s="37"/>
      <c r="W65" s="45"/>
      <c r="X65" s="42"/>
      <c r="Y65" s="37"/>
      <c r="Z65" s="45"/>
      <c r="AA65" s="42"/>
      <c r="AB65" s="37"/>
      <c r="AC65" s="45"/>
      <c r="AD65" s="42"/>
      <c r="AE65" s="37"/>
      <c r="AF65" s="45"/>
      <c r="AG65" s="42"/>
      <c r="AH65" s="37"/>
      <c r="AI65" s="45"/>
      <c r="AJ65" s="42"/>
      <c r="AK65" s="37"/>
      <c r="AL65" s="45"/>
      <c r="AM65" s="42">
        <f t="shared" si="12"/>
        <v>0</v>
      </c>
      <c r="AN65" s="37">
        <f t="shared" si="13"/>
        <v>0</v>
      </c>
      <c r="AO65" s="45"/>
      <c r="AP65" s="42"/>
      <c r="AQ65" s="37"/>
      <c r="AR65" s="45"/>
      <c r="AS65" s="42"/>
      <c r="AT65" s="37"/>
      <c r="AU65" s="45"/>
      <c r="AV65" s="42"/>
      <c r="AW65" s="37"/>
      <c r="AX65" s="45"/>
      <c r="AY65" s="42"/>
      <c r="AZ65" s="37"/>
      <c r="BA65" s="38"/>
      <c r="BB65" s="42"/>
      <c r="BC65" s="37"/>
      <c r="BD65" s="38"/>
      <c r="BE65" s="42"/>
      <c r="BF65" s="37"/>
      <c r="BG65" s="38"/>
      <c r="BH65" s="42">
        <f t="shared" si="20"/>
        <v>0</v>
      </c>
      <c r="BI65" s="37">
        <f t="shared" si="21"/>
        <v>0</v>
      </c>
      <c r="BJ65" s="38"/>
      <c r="BK65" s="42">
        <f t="shared" si="23"/>
        <v>0</v>
      </c>
      <c r="BL65" s="37">
        <f t="shared" si="24"/>
        <v>0</v>
      </c>
      <c r="BM65" s="38">
        <v>0</v>
      </c>
      <c r="BN65" s="42"/>
      <c r="BO65" s="37"/>
      <c r="BP65" s="38"/>
      <c r="BQ65" s="42"/>
      <c r="BR65" s="37"/>
      <c r="BS65" s="38"/>
      <c r="BT65" s="42"/>
      <c r="BU65" s="37"/>
      <c r="BV65" s="38"/>
      <c r="BW65" s="42"/>
      <c r="BX65" s="37"/>
      <c r="BY65" s="38"/>
      <c r="BZ65" s="42"/>
      <c r="CA65" s="37"/>
      <c r="CB65" s="38"/>
      <c r="CC65" s="42">
        <f t="shared" si="30"/>
        <v>0</v>
      </c>
      <c r="CD65" s="37">
        <f t="shared" si="31"/>
        <v>0</v>
      </c>
      <c r="CE65" s="38"/>
      <c r="CF65" s="42"/>
      <c r="CG65" s="37"/>
      <c r="CH65" s="38"/>
      <c r="CI65" s="42"/>
      <c r="CJ65" s="37"/>
      <c r="CK65" s="38"/>
      <c r="CL65" s="42">
        <f t="shared" si="35"/>
        <v>0</v>
      </c>
      <c r="CM65" s="37">
        <f t="shared" si="36"/>
        <v>0</v>
      </c>
      <c r="CN65" s="38"/>
      <c r="CO65" s="42"/>
      <c r="CP65" s="37"/>
      <c r="CQ65" s="38"/>
      <c r="CR65" s="42">
        <f t="shared" si="39"/>
        <v>0</v>
      </c>
      <c r="CS65" s="37">
        <f t="shared" si="40"/>
        <v>0</v>
      </c>
      <c r="CT65" s="38"/>
      <c r="CU65" s="42"/>
      <c r="CV65" s="37"/>
      <c r="CW65" s="38"/>
      <c r="CX65" s="42"/>
      <c r="CY65" s="37"/>
      <c r="CZ65" s="38"/>
      <c r="DA65" s="42"/>
      <c r="DB65" s="37"/>
      <c r="DC65" s="38"/>
      <c r="DD65" s="42"/>
      <c r="DE65" s="37"/>
      <c r="DF65" s="38"/>
      <c r="DG65" s="42"/>
      <c r="DH65" s="37"/>
      <c r="DI65" s="38"/>
      <c r="DJ65" s="42"/>
      <c r="DK65" s="37"/>
      <c r="DL65" s="38"/>
      <c r="DM65" s="42">
        <f t="shared" si="46"/>
        <v>0</v>
      </c>
      <c r="DN65" s="37">
        <f t="shared" si="47"/>
        <v>0</v>
      </c>
      <c r="DO65" s="38"/>
      <c r="DP65" s="42">
        <f t="shared" si="49"/>
        <v>0</v>
      </c>
      <c r="DQ65" s="37">
        <f t="shared" si="50"/>
        <v>0</v>
      </c>
      <c r="DR65" s="38"/>
    </row>
    <row r="66" spans="1:122" s="90" customFormat="1" ht="16.5" thickBot="1" x14ac:dyDescent="0.3">
      <c r="A66" s="84">
        <v>54</v>
      </c>
      <c r="B66" s="93" t="s">
        <v>63</v>
      </c>
      <c r="C66" s="94">
        <f>C64+C65</f>
        <v>28259</v>
      </c>
      <c r="D66" s="57">
        <f>D64+D65</f>
        <v>25904</v>
      </c>
      <c r="E66" s="86">
        <f t="shared" si="0"/>
        <v>0.91666371775363598</v>
      </c>
      <c r="F66" s="94">
        <f>F64+F65</f>
        <v>31088</v>
      </c>
      <c r="G66" s="57">
        <f>G64+G65</f>
        <v>31029</v>
      </c>
      <c r="H66" s="87">
        <f t="shared" si="1"/>
        <v>0.99810216160576426</v>
      </c>
      <c r="I66" s="94">
        <f>I64+I65</f>
        <v>0</v>
      </c>
      <c r="J66" s="57">
        <f>J64+J65</f>
        <v>10439</v>
      </c>
      <c r="K66" s="89">
        <v>0</v>
      </c>
      <c r="L66" s="94">
        <f t="shared" si="2"/>
        <v>59347</v>
      </c>
      <c r="M66" s="57">
        <f t="shared" si="3"/>
        <v>67372</v>
      </c>
      <c r="N66" s="89">
        <f>M66/L66</f>
        <v>1.1352216624260705</v>
      </c>
      <c r="O66" s="94">
        <f>O64+O65</f>
        <v>31827</v>
      </c>
      <c r="P66" s="57">
        <f>P64+P65</f>
        <v>32951</v>
      </c>
      <c r="Q66" s="89">
        <f t="shared" si="5"/>
        <v>1.0353159267288781</v>
      </c>
      <c r="R66" s="94">
        <f>R64+R65</f>
        <v>13497</v>
      </c>
      <c r="S66" s="57">
        <f>S64+S65</f>
        <v>13681</v>
      </c>
      <c r="T66" s="89">
        <f t="shared" si="6"/>
        <v>1.0136326591094318</v>
      </c>
      <c r="U66" s="94">
        <f>U64+U65</f>
        <v>23909</v>
      </c>
      <c r="V66" s="57">
        <f>V64+V65</f>
        <v>19738</v>
      </c>
      <c r="W66" s="89">
        <f t="shared" si="7"/>
        <v>0.8255468651972061</v>
      </c>
      <c r="X66" s="94">
        <f>X64+X65</f>
        <v>6424</v>
      </c>
      <c r="Y66" s="57">
        <f>Y64+Y65</f>
        <v>9034</v>
      </c>
      <c r="Z66" s="89">
        <f t="shared" si="8"/>
        <v>1.4062889165628891</v>
      </c>
      <c r="AA66" s="94">
        <f>AA64+AA65</f>
        <v>14028</v>
      </c>
      <c r="AB66" s="57">
        <f>AB64+AB65</f>
        <v>11710</v>
      </c>
      <c r="AC66" s="89">
        <f t="shared" si="9"/>
        <v>0.83475905332192757</v>
      </c>
      <c r="AD66" s="94">
        <f>AD64+AD65</f>
        <v>41243</v>
      </c>
      <c r="AE66" s="57">
        <f>AE64+AE65</f>
        <v>39602</v>
      </c>
      <c r="AF66" s="89">
        <f t="shared" si="10"/>
        <v>0.96021142981839347</v>
      </c>
      <c r="AG66" s="94">
        <f>AG64+AG65</f>
        <v>26945</v>
      </c>
      <c r="AH66" s="57">
        <f>AH64+AH65</f>
        <v>19215</v>
      </c>
      <c r="AI66" s="89">
        <f t="shared" si="11"/>
        <v>0.71311931712748189</v>
      </c>
      <c r="AJ66" s="94">
        <f>AJ64+AJ65</f>
        <v>396</v>
      </c>
      <c r="AK66" s="57">
        <f>AK64+AK65</f>
        <v>396</v>
      </c>
      <c r="AL66" s="89">
        <v>0</v>
      </c>
      <c r="AM66" s="94">
        <f t="shared" si="12"/>
        <v>112945</v>
      </c>
      <c r="AN66" s="57">
        <f t="shared" si="13"/>
        <v>99695</v>
      </c>
      <c r="AO66" s="89">
        <f t="shared" si="14"/>
        <v>0.88268626322546373</v>
      </c>
      <c r="AP66" s="94">
        <f>AP64+AP65</f>
        <v>19258</v>
      </c>
      <c r="AQ66" s="57">
        <f>AQ64+AQ65</f>
        <v>14657</v>
      </c>
      <c r="AR66" s="89">
        <f t="shared" si="15"/>
        <v>0.76108630179665593</v>
      </c>
      <c r="AS66" s="94">
        <f>AS64+AS65</f>
        <v>22345</v>
      </c>
      <c r="AT66" s="57">
        <f>AT64+AT65</f>
        <v>18010</v>
      </c>
      <c r="AU66" s="89">
        <f t="shared" si="16"/>
        <v>0.80599686730812259</v>
      </c>
      <c r="AV66" s="94">
        <f>AV64+AV65</f>
        <v>9009</v>
      </c>
      <c r="AW66" s="57">
        <f>AW64+AW65</f>
        <v>10658</v>
      </c>
      <c r="AX66" s="89">
        <v>0</v>
      </c>
      <c r="AY66" s="94">
        <f>AY64+AY65</f>
        <v>43569</v>
      </c>
      <c r="AZ66" s="57">
        <f>AZ64+AZ65</f>
        <v>40544</v>
      </c>
      <c r="BA66" s="88">
        <f t="shared" si="18"/>
        <v>0.93056990061741152</v>
      </c>
      <c r="BB66" s="94">
        <f>BB64+BB65</f>
        <v>21601</v>
      </c>
      <c r="BC66" s="57">
        <f>BC64+BC65</f>
        <v>25558</v>
      </c>
      <c r="BD66" s="88">
        <f t="shared" si="19"/>
        <v>1.1831859636127957</v>
      </c>
      <c r="BE66" s="94">
        <f>BE64+BE65</f>
        <v>535</v>
      </c>
      <c r="BF66" s="57">
        <f>BF64+BF65</f>
        <v>535</v>
      </c>
      <c r="BG66" s="88">
        <f t="shared" si="53"/>
        <v>1</v>
      </c>
      <c r="BH66" s="94">
        <f t="shared" si="20"/>
        <v>116317</v>
      </c>
      <c r="BI66" s="57">
        <f t="shared" si="21"/>
        <v>109962</v>
      </c>
      <c r="BJ66" s="88">
        <f t="shared" si="22"/>
        <v>0.94536482199506522</v>
      </c>
      <c r="BK66" s="94">
        <f t="shared" si="23"/>
        <v>333933</v>
      </c>
      <c r="BL66" s="57">
        <f t="shared" si="24"/>
        <v>323661</v>
      </c>
      <c r="BM66" s="88">
        <f t="shared" si="25"/>
        <v>0.96923933843016419</v>
      </c>
      <c r="BN66" s="94">
        <f>BN64+BN65</f>
        <v>0</v>
      </c>
      <c r="BO66" s="57">
        <f>BO64+BO65</f>
        <v>129221</v>
      </c>
      <c r="BP66" s="88">
        <v>0</v>
      </c>
      <c r="BQ66" s="94">
        <f>BQ64+BQ65</f>
        <v>106686</v>
      </c>
      <c r="BR66" s="57">
        <f>BR64+BR65</f>
        <v>222269</v>
      </c>
      <c r="BS66" s="88">
        <f t="shared" si="26"/>
        <v>2.0833942597904129</v>
      </c>
      <c r="BT66" s="94">
        <f>BT64+BT65</f>
        <v>70891</v>
      </c>
      <c r="BU66" s="57">
        <f>BU64+BU65</f>
        <v>74512</v>
      </c>
      <c r="BV66" s="88">
        <f t="shared" si="27"/>
        <v>1.0510784161600204</v>
      </c>
      <c r="BW66" s="94">
        <f>BW64+BW65</f>
        <v>26640</v>
      </c>
      <c r="BX66" s="57">
        <f>BX64+BX65</f>
        <v>30243</v>
      </c>
      <c r="BY66" s="88">
        <f t="shared" si="28"/>
        <v>1.1352477477477478</v>
      </c>
      <c r="BZ66" s="94">
        <f>BZ64+BZ65</f>
        <v>54254</v>
      </c>
      <c r="CA66" s="57">
        <f>CA64+CA65</f>
        <v>61290</v>
      </c>
      <c r="CB66" s="88">
        <f t="shared" si="29"/>
        <v>1.1296862904117668</v>
      </c>
      <c r="CC66" s="94">
        <f t="shared" si="30"/>
        <v>151785</v>
      </c>
      <c r="CD66" s="57">
        <f t="shared" si="31"/>
        <v>166045</v>
      </c>
      <c r="CE66" s="88">
        <f t="shared" si="32"/>
        <v>1.0939486774055407</v>
      </c>
      <c r="CF66" s="94">
        <f>CF64+CF65</f>
        <v>22640</v>
      </c>
      <c r="CG66" s="57">
        <f>CG64+CG65</f>
        <v>24151</v>
      </c>
      <c r="CH66" s="88">
        <f t="shared" si="33"/>
        <v>1.0667402826855124</v>
      </c>
      <c r="CI66" s="94">
        <f>CI64+CI65</f>
        <v>47042</v>
      </c>
      <c r="CJ66" s="57">
        <f>CJ64+CJ65</f>
        <v>44554</v>
      </c>
      <c r="CK66" s="88">
        <f t="shared" si="34"/>
        <v>0.94711109221546708</v>
      </c>
      <c r="CL66" s="94">
        <f t="shared" si="35"/>
        <v>69682</v>
      </c>
      <c r="CM66" s="57">
        <f t="shared" si="36"/>
        <v>68705</v>
      </c>
      <c r="CN66" s="88">
        <f t="shared" si="37"/>
        <v>0.98597916248098505</v>
      </c>
      <c r="CO66" s="94">
        <f>CO64+CO65</f>
        <v>78645</v>
      </c>
      <c r="CP66" s="57">
        <f>CP64+CP65</f>
        <v>64206</v>
      </c>
      <c r="CQ66" s="88">
        <f t="shared" si="38"/>
        <v>0.81640282281136756</v>
      </c>
      <c r="CR66" s="94">
        <f t="shared" si="39"/>
        <v>740731</v>
      </c>
      <c r="CS66" s="57">
        <f t="shared" si="40"/>
        <v>974107</v>
      </c>
      <c r="CT66" s="88">
        <f t="shared" si="41"/>
        <v>1.3150617430619214</v>
      </c>
      <c r="CU66" s="94">
        <f>CU64+CU65</f>
        <v>8022</v>
      </c>
      <c r="CV66" s="57">
        <f>CV64+CV65</f>
        <v>7912</v>
      </c>
      <c r="CW66" s="88">
        <f t="shared" si="54"/>
        <v>0.98628770880079786</v>
      </c>
      <c r="CX66" s="94">
        <f>CX64+CX65</f>
        <v>3201</v>
      </c>
      <c r="CY66" s="57">
        <f>CY64+CY65</f>
        <v>3201</v>
      </c>
      <c r="CZ66" s="88">
        <f t="shared" si="55"/>
        <v>1</v>
      </c>
      <c r="DA66" s="94">
        <f>DA64+DA65</f>
        <v>15115</v>
      </c>
      <c r="DB66" s="57">
        <f>DB64+DB65</f>
        <v>20946</v>
      </c>
      <c r="DC66" s="88">
        <f t="shared" si="42"/>
        <v>1.3857757194839564</v>
      </c>
      <c r="DD66" s="94">
        <f>DD64+DD65</f>
        <v>-3</v>
      </c>
      <c r="DE66" s="57">
        <f>DE64+DE65</f>
        <v>0</v>
      </c>
      <c r="DF66" s="88">
        <f t="shared" si="43"/>
        <v>0</v>
      </c>
      <c r="DG66" s="94">
        <f>DG64+DG65</f>
        <v>8598</v>
      </c>
      <c r="DH66" s="57">
        <f>DH64+DH65</f>
        <v>5060</v>
      </c>
      <c r="DI66" s="88">
        <f t="shared" si="44"/>
        <v>0.58850895557106309</v>
      </c>
      <c r="DJ66" s="94">
        <f>DJ64+DJ65</f>
        <v>26765</v>
      </c>
      <c r="DK66" s="57">
        <f>DK64+DK65</f>
        <v>0</v>
      </c>
      <c r="DL66" s="88">
        <f t="shared" si="45"/>
        <v>0</v>
      </c>
      <c r="DM66" s="94">
        <f t="shared" si="46"/>
        <v>61698</v>
      </c>
      <c r="DN66" s="57">
        <f t="shared" si="47"/>
        <v>37119</v>
      </c>
      <c r="DO66" s="88">
        <f t="shared" si="48"/>
        <v>0.60162403967713707</v>
      </c>
      <c r="DP66" s="94">
        <f t="shared" si="49"/>
        <v>802429</v>
      </c>
      <c r="DQ66" s="57">
        <f t="shared" si="50"/>
        <v>1011226</v>
      </c>
      <c r="DR66" s="88">
        <f t="shared" si="51"/>
        <v>1.2602061989285034</v>
      </c>
    </row>
    <row r="67" spans="1:122" s="90" customFormat="1" ht="16.5" thickBot="1" x14ac:dyDescent="0.3">
      <c r="A67" s="84">
        <v>55</v>
      </c>
      <c r="B67" s="93" t="s">
        <v>64</v>
      </c>
      <c r="C67" s="94">
        <f>C66</f>
        <v>28259</v>
      </c>
      <c r="D67" s="57">
        <f>D66</f>
        <v>25904</v>
      </c>
      <c r="E67" s="86">
        <f t="shared" si="0"/>
        <v>0.91666371775363598</v>
      </c>
      <c r="F67" s="94">
        <f>F66</f>
        <v>31088</v>
      </c>
      <c r="G67" s="57">
        <f>G66</f>
        <v>31029</v>
      </c>
      <c r="H67" s="87">
        <f t="shared" si="1"/>
        <v>0.99810216160576426</v>
      </c>
      <c r="I67" s="94">
        <f>I66</f>
        <v>0</v>
      </c>
      <c r="J67" s="57">
        <f>J66</f>
        <v>10439</v>
      </c>
      <c r="K67" s="89">
        <v>0</v>
      </c>
      <c r="L67" s="94">
        <f t="shared" si="2"/>
        <v>59347</v>
      </c>
      <c r="M67" s="57">
        <f t="shared" si="3"/>
        <v>67372</v>
      </c>
      <c r="N67" s="89">
        <f>M67/L67</f>
        <v>1.1352216624260705</v>
      </c>
      <c r="O67" s="94">
        <f>O66</f>
        <v>31827</v>
      </c>
      <c r="P67" s="57">
        <f>P66</f>
        <v>32951</v>
      </c>
      <c r="Q67" s="89">
        <f t="shared" si="5"/>
        <v>1.0353159267288781</v>
      </c>
      <c r="R67" s="94">
        <f>R66</f>
        <v>13497</v>
      </c>
      <c r="S67" s="57">
        <f>S66</f>
        <v>13681</v>
      </c>
      <c r="T67" s="89">
        <f t="shared" si="6"/>
        <v>1.0136326591094318</v>
      </c>
      <c r="U67" s="94">
        <f>U66</f>
        <v>23909</v>
      </c>
      <c r="V67" s="57">
        <f>V66</f>
        <v>19738</v>
      </c>
      <c r="W67" s="89">
        <f t="shared" si="7"/>
        <v>0.8255468651972061</v>
      </c>
      <c r="X67" s="94">
        <f>X66</f>
        <v>6424</v>
      </c>
      <c r="Y67" s="57">
        <f>Y66</f>
        <v>9034</v>
      </c>
      <c r="Z67" s="89">
        <f t="shared" si="8"/>
        <v>1.4062889165628891</v>
      </c>
      <c r="AA67" s="94">
        <f>AA66</f>
        <v>14028</v>
      </c>
      <c r="AB67" s="57">
        <f>AB66</f>
        <v>11710</v>
      </c>
      <c r="AC67" s="89">
        <f t="shared" si="9"/>
        <v>0.83475905332192757</v>
      </c>
      <c r="AD67" s="94">
        <f>AD66</f>
        <v>41243</v>
      </c>
      <c r="AE67" s="57">
        <f>AE66</f>
        <v>39602</v>
      </c>
      <c r="AF67" s="89">
        <f t="shared" si="10"/>
        <v>0.96021142981839347</v>
      </c>
      <c r="AG67" s="94">
        <f>AG66</f>
        <v>26945</v>
      </c>
      <c r="AH67" s="57">
        <f>AH66</f>
        <v>19215</v>
      </c>
      <c r="AI67" s="89">
        <f t="shared" si="11"/>
        <v>0.71311931712748189</v>
      </c>
      <c r="AJ67" s="94">
        <f>AJ66</f>
        <v>396</v>
      </c>
      <c r="AK67" s="57">
        <f>AK66</f>
        <v>396</v>
      </c>
      <c r="AL67" s="89">
        <v>0</v>
      </c>
      <c r="AM67" s="94">
        <f t="shared" si="12"/>
        <v>112945</v>
      </c>
      <c r="AN67" s="57">
        <f t="shared" si="13"/>
        <v>99695</v>
      </c>
      <c r="AO67" s="89">
        <f t="shared" si="14"/>
        <v>0.88268626322546373</v>
      </c>
      <c r="AP67" s="94">
        <f>AP66</f>
        <v>19258</v>
      </c>
      <c r="AQ67" s="57">
        <f>AQ66</f>
        <v>14657</v>
      </c>
      <c r="AR67" s="89">
        <f t="shared" si="15"/>
        <v>0.76108630179665593</v>
      </c>
      <c r="AS67" s="94">
        <f>AS66</f>
        <v>22345</v>
      </c>
      <c r="AT67" s="57">
        <f>AT66</f>
        <v>18010</v>
      </c>
      <c r="AU67" s="89">
        <f t="shared" si="16"/>
        <v>0.80599686730812259</v>
      </c>
      <c r="AV67" s="94">
        <f>AV66</f>
        <v>9009</v>
      </c>
      <c r="AW67" s="57">
        <f>AW66</f>
        <v>10658</v>
      </c>
      <c r="AX67" s="89">
        <v>0</v>
      </c>
      <c r="AY67" s="94">
        <f>AY66</f>
        <v>43569</v>
      </c>
      <c r="AZ67" s="57">
        <f>AZ66</f>
        <v>40544</v>
      </c>
      <c r="BA67" s="88">
        <f t="shared" si="18"/>
        <v>0.93056990061741152</v>
      </c>
      <c r="BB67" s="94">
        <f>BB66</f>
        <v>21601</v>
      </c>
      <c r="BC67" s="57">
        <f>BC66</f>
        <v>25558</v>
      </c>
      <c r="BD67" s="88">
        <f t="shared" si="19"/>
        <v>1.1831859636127957</v>
      </c>
      <c r="BE67" s="94">
        <f>BE66</f>
        <v>535</v>
      </c>
      <c r="BF67" s="57">
        <f>BF66</f>
        <v>535</v>
      </c>
      <c r="BG67" s="88">
        <f t="shared" si="53"/>
        <v>1</v>
      </c>
      <c r="BH67" s="94">
        <f t="shared" si="20"/>
        <v>116317</v>
      </c>
      <c r="BI67" s="57">
        <f t="shared" si="21"/>
        <v>109962</v>
      </c>
      <c r="BJ67" s="88">
        <f t="shared" si="22"/>
        <v>0.94536482199506522</v>
      </c>
      <c r="BK67" s="94">
        <f t="shared" si="23"/>
        <v>333933</v>
      </c>
      <c r="BL67" s="57">
        <f t="shared" si="24"/>
        <v>323661</v>
      </c>
      <c r="BM67" s="88">
        <f t="shared" si="25"/>
        <v>0.96923933843016419</v>
      </c>
      <c r="BN67" s="94">
        <f>BN66</f>
        <v>0</v>
      </c>
      <c r="BO67" s="57">
        <f>BO66</f>
        <v>129221</v>
      </c>
      <c r="BP67" s="88">
        <v>0</v>
      </c>
      <c r="BQ67" s="94">
        <f>BQ66</f>
        <v>106686</v>
      </c>
      <c r="BR67" s="57">
        <f>BR66</f>
        <v>222269</v>
      </c>
      <c r="BS67" s="88">
        <f t="shared" si="26"/>
        <v>2.0833942597904129</v>
      </c>
      <c r="BT67" s="94">
        <f>BT66</f>
        <v>70891</v>
      </c>
      <c r="BU67" s="57">
        <f>BU66</f>
        <v>74512</v>
      </c>
      <c r="BV67" s="88">
        <f t="shared" si="27"/>
        <v>1.0510784161600204</v>
      </c>
      <c r="BW67" s="94">
        <f>BW66</f>
        <v>26640</v>
      </c>
      <c r="BX67" s="57">
        <f>BX66</f>
        <v>30243</v>
      </c>
      <c r="BY67" s="88">
        <f t="shared" si="28"/>
        <v>1.1352477477477478</v>
      </c>
      <c r="BZ67" s="94">
        <f>BZ66</f>
        <v>54254</v>
      </c>
      <c r="CA67" s="57">
        <f>CA66</f>
        <v>61290</v>
      </c>
      <c r="CB67" s="88">
        <f t="shared" si="29"/>
        <v>1.1296862904117668</v>
      </c>
      <c r="CC67" s="94">
        <f t="shared" si="30"/>
        <v>151785</v>
      </c>
      <c r="CD67" s="57">
        <f t="shared" si="31"/>
        <v>166045</v>
      </c>
      <c r="CE67" s="88">
        <f t="shared" si="32"/>
        <v>1.0939486774055407</v>
      </c>
      <c r="CF67" s="94">
        <f>CF66</f>
        <v>22640</v>
      </c>
      <c r="CG67" s="57">
        <f>CG66</f>
        <v>24151</v>
      </c>
      <c r="CH67" s="88">
        <f t="shared" si="33"/>
        <v>1.0667402826855124</v>
      </c>
      <c r="CI67" s="94">
        <f>CI66</f>
        <v>47042</v>
      </c>
      <c r="CJ67" s="57">
        <f>CJ66</f>
        <v>44554</v>
      </c>
      <c r="CK67" s="88">
        <f t="shared" si="34"/>
        <v>0.94711109221546708</v>
      </c>
      <c r="CL67" s="94">
        <f t="shared" si="35"/>
        <v>69682</v>
      </c>
      <c r="CM67" s="57">
        <f t="shared" si="36"/>
        <v>68705</v>
      </c>
      <c r="CN67" s="88">
        <f t="shared" si="37"/>
        <v>0.98597916248098505</v>
      </c>
      <c r="CO67" s="94">
        <f>CO66</f>
        <v>78645</v>
      </c>
      <c r="CP67" s="57">
        <f>CP66</f>
        <v>64206</v>
      </c>
      <c r="CQ67" s="88">
        <f t="shared" si="38"/>
        <v>0.81640282281136756</v>
      </c>
      <c r="CR67" s="94">
        <f t="shared" si="39"/>
        <v>740731</v>
      </c>
      <c r="CS67" s="57">
        <f t="shared" si="40"/>
        <v>974107</v>
      </c>
      <c r="CT67" s="88">
        <f t="shared" si="41"/>
        <v>1.3150617430619214</v>
      </c>
      <c r="CU67" s="94">
        <f>CU66</f>
        <v>8022</v>
      </c>
      <c r="CV67" s="57">
        <f>CV66</f>
        <v>7912</v>
      </c>
      <c r="CW67" s="88">
        <f t="shared" si="54"/>
        <v>0.98628770880079786</v>
      </c>
      <c r="CX67" s="94">
        <f>CX66</f>
        <v>3201</v>
      </c>
      <c r="CY67" s="57">
        <f>CY66</f>
        <v>3201</v>
      </c>
      <c r="CZ67" s="88">
        <f t="shared" si="55"/>
        <v>1</v>
      </c>
      <c r="DA67" s="94">
        <f>DA66</f>
        <v>15115</v>
      </c>
      <c r="DB67" s="57">
        <f>DB66</f>
        <v>20946</v>
      </c>
      <c r="DC67" s="88">
        <f t="shared" si="42"/>
        <v>1.3857757194839564</v>
      </c>
      <c r="DD67" s="94">
        <f>DD66</f>
        <v>-3</v>
      </c>
      <c r="DE67" s="57">
        <f>DE66</f>
        <v>0</v>
      </c>
      <c r="DF67" s="88">
        <f t="shared" si="43"/>
        <v>0</v>
      </c>
      <c r="DG67" s="94">
        <f>DG66</f>
        <v>8598</v>
      </c>
      <c r="DH67" s="57">
        <f>DH66</f>
        <v>5060</v>
      </c>
      <c r="DI67" s="88">
        <f t="shared" si="44"/>
        <v>0.58850895557106309</v>
      </c>
      <c r="DJ67" s="94">
        <f>DJ66</f>
        <v>26765</v>
      </c>
      <c r="DK67" s="57">
        <f>DK66</f>
        <v>0</v>
      </c>
      <c r="DL67" s="88">
        <f t="shared" si="45"/>
        <v>0</v>
      </c>
      <c r="DM67" s="94">
        <f t="shared" si="46"/>
        <v>61698</v>
      </c>
      <c r="DN67" s="57">
        <f t="shared" si="47"/>
        <v>37119</v>
      </c>
      <c r="DO67" s="88">
        <f t="shared" si="48"/>
        <v>0.60162403967713707</v>
      </c>
      <c r="DP67" s="94">
        <f t="shared" si="49"/>
        <v>802429</v>
      </c>
      <c r="DQ67" s="57">
        <f t="shared" si="50"/>
        <v>1011226</v>
      </c>
      <c r="DR67" s="88">
        <f t="shared" si="51"/>
        <v>1.2602061989285034</v>
      </c>
    </row>
    <row r="68" spans="1:122" s="73" customFormat="1" ht="16.5" thickBot="1" x14ac:dyDescent="0.3">
      <c r="A68" s="181" t="s">
        <v>65</v>
      </c>
      <c r="B68" s="182"/>
      <c r="C68" s="3">
        <f>C63+C67</f>
        <v>32282</v>
      </c>
      <c r="D68" s="4">
        <f>D63+D67</f>
        <v>29052</v>
      </c>
      <c r="E68" s="47">
        <f t="shared" si="0"/>
        <v>0.8999442413729013</v>
      </c>
      <c r="F68" s="3">
        <f>F63+F67</f>
        <v>43249</v>
      </c>
      <c r="G68" s="4">
        <f>G63+G67</f>
        <v>40835</v>
      </c>
      <c r="H68" s="48">
        <f t="shared" si="1"/>
        <v>0.9441836805475271</v>
      </c>
      <c r="I68" s="3">
        <f>I63+I67</f>
        <v>0</v>
      </c>
      <c r="J68" s="51">
        <f>J63+J67</f>
        <v>10439</v>
      </c>
      <c r="K68" s="50">
        <v>0</v>
      </c>
      <c r="L68" s="3">
        <f t="shared" si="2"/>
        <v>75531</v>
      </c>
      <c r="M68" s="51">
        <f t="shared" si="3"/>
        <v>80326</v>
      </c>
      <c r="N68" s="50">
        <f>M68/L68</f>
        <v>1.0634838675510718</v>
      </c>
      <c r="O68" s="3">
        <f>O63+O67</f>
        <v>45947</v>
      </c>
      <c r="P68" s="51">
        <f>P63+P67</f>
        <v>43489</v>
      </c>
      <c r="Q68" s="50">
        <f t="shared" si="5"/>
        <v>0.94650358021198333</v>
      </c>
      <c r="R68" s="3">
        <f>R63+R67</f>
        <v>19535</v>
      </c>
      <c r="S68" s="4">
        <f>S63+S67</f>
        <v>18017</v>
      </c>
      <c r="T68" s="52">
        <f t="shared" si="6"/>
        <v>0.92229331968262096</v>
      </c>
      <c r="U68" s="3">
        <f>U63+U67</f>
        <v>29211</v>
      </c>
      <c r="V68" s="51">
        <f>V63+V67</f>
        <v>22601</v>
      </c>
      <c r="W68" s="50">
        <f t="shared" si="7"/>
        <v>0.77371538119201666</v>
      </c>
      <c r="X68" s="3">
        <f>X63+X67</f>
        <v>7678</v>
      </c>
      <c r="Y68" s="51">
        <f>Y63+Y67</f>
        <v>10340</v>
      </c>
      <c r="Z68" s="50">
        <f t="shared" si="8"/>
        <v>1.3467048710601719</v>
      </c>
      <c r="AA68" s="3">
        <f>AA63+AA67</f>
        <v>21970</v>
      </c>
      <c r="AB68" s="51">
        <f>AB63+AB67</f>
        <v>21591</v>
      </c>
      <c r="AC68" s="50">
        <f t="shared" si="9"/>
        <v>0.98274920345926264</v>
      </c>
      <c r="AD68" s="3">
        <f>AD63+AD67</f>
        <v>56210</v>
      </c>
      <c r="AE68" s="51">
        <f>AE63+AE67</f>
        <v>52160</v>
      </c>
      <c r="AF68" s="50">
        <f t="shared" si="10"/>
        <v>0.92794876356520195</v>
      </c>
      <c r="AG68" s="3">
        <f>AG63+AG67</f>
        <v>37529</v>
      </c>
      <c r="AH68" s="51">
        <f>AH63+AH67</f>
        <v>38063</v>
      </c>
      <c r="AI68" s="50">
        <f t="shared" si="11"/>
        <v>1.0142289962429054</v>
      </c>
      <c r="AJ68" s="3">
        <f>AJ63+AJ67</f>
        <v>4442</v>
      </c>
      <c r="AK68" s="51">
        <f>AK63+AK67</f>
        <v>4250</v>
      </c>
      <c r="AL68" s="50">
        <f t="shared" si="52"/>
        <v>0.95677622692480868</v>
      </c>
      <c r="AM68" s="3">
        <f t="shared" si="12"/>
        <v>157040</v>
      </c>
      <c r="AN68" s="51">
        <f t="shared" si="13"/>
        <v>149005</v>
      </c>
      <c r="AO68" s="50">
        <f t="shared" si="14"/>
        <v>0.94883469179826796</v>
      </c>
      <c r="AP68" s="3">
        <f>AP63+AP67</f>
        <v>23119</v>
      </c>
      <c r="AQ68" s="51">
        <f>AQ63+AQ67</f>
        <v>21193</v>
      </c>
      <c r="AR68" s="50">
        <f t="shared" si="15"/>
        <v>0.91669189843851373</v>
      </c>
      <c r="AS68" s="3">
        <f>AS63+AS67</f>
        <v>37162</v>
      </c>
      <c r="AT68" s="51">
        <f>AT63+AT67</f>
        <v>34839</v>
      </c>
      <c r="AU68" s="50">
        <f t="shared" si="16"/>
        <v>0.93748990904687579</v>
      </c>
      <c r="AV68" s="3">
        <f>AV63+AV67</f>
        <v>10342</v>
      </c>
      <c r="AW68" s="51">
        <f>AW63+AW67</f>
        <v>11960</v>
      </c>
      <c r="AX68" s="50">
        <f t="shared" si="17"/>
        <v>1.156449429510733</v>
      </c>
      <c r="AY68" s="3">
        <f>AY63+AY67</f>
        <v>55582</v>
      </c>
      <c r="AZ68" s="4">
        <f>AZ63+AZ67</f>
        <v>50390</v>
      </c>
      <c r="BA68" s="49">
        <f t="shared" si="18"/>
        <v>0.90658846389118775</v>
      </c>
      <c r="BB68" s="3">
        <f>BB63+BB67</f>
        <v>58232</v>
      </c>
      <c r="BC68" s="4">
        <f>BC63+BC67</f>
        <v>64430</v>
      </c>
      <c r="BD68" s="49">
        <f t="shared" si="19"/>
        <v>1.1064363236708339</v>
      </c>
      <c r="BE68" s="3">
        <f>BE63+BE67</f>
        <v>4089</v>
      </c>
      <c r="BF68" s="4">
        <f>BF63+BF67</f>
        <v>3439</v>
      </c>
      <c r="BG68" s="49">
        <f t="shared" si="53"/>
        <v>0.84103692834433852</v>
      </c>
      <c r="BH68" s="3">
        <f t="shared" si="20"/>
        <v>188526</v>
      </c>
      <c r="BI68" s="4">
        <f t="shared" si="21"/>
        <v>186251</v>
      </c>
      <c r="BJ68" s="49">
        <f t="shared" si="22"/>
        <v>0.98793269893807756</v>
      </c>
      <c r="BK68" s="3">
        <f t="shared" si="23"/>
        <v>486579</v>
      </c>
      <c r="BL68" s="4">
        <f t="shared" si="24"/>
        <v>477088</v>
      </c>
      <c r="BM68" s="49">
        <f t="shared" si="25"/>
        <v>0.98049443153115934</v>
      </c>
      <c r="BN68" s="3">
        <f>BN63+BN67</f>
        <v>0</v>
      </c>
      <c r="BO68" s="4">
        <f>BO63+BO67</f>
        <v>164133</v>
      </c>
      <c r="BP68" s="49">
        <v>0</v>
      </c>
      <c r="BQ68" s="3">
        <f>BQ63+BQ67</f>
        <v>106686</v>
      </c>
      <c r="BR68" s="4">
        <f>BR63+BR67</f>
        <v>222269</v>
      </c>
      <c r="BS68" s="49">
        <f t="shared" si="26"/>
        <v>2.0833942597904129</v>
      </c>
      <c r="BT68" s="3">
        <f>BT63+BT67</f>
        <v>74790</v>
      </c>
      <c r="BU68" s="4">
        <f>BU63+BU67</f>
        <v>78914</v>
      </c>
      <c r="BV68" s="49">
        <f t="shared" si="27"/>
        <v>1.0551410616392567</v>
      </c>
      <c r="BW68" s="3">
        <f>BW63+BW67</f>
        <v>29792</v>
      </c>
      <c r="BX68" s="4">
        <f>BX63+BX67</f>
        <v>33210</v>
      </c>
      <c r="BY68" s="49">
        <f t="shared" si="28"/>
        <v>1.1147287862513426</v>
      </c>
      <c r="BZ68" s="3">
        <f>BZ63+BZ67</f>
        <v>58419</v>
      </c>
      <c r="CA68" s="4">
        <f>CA63+CA67</f>
        <v>65830</v>
      </c>
      <c r="CB68" s="49">
        <f t="shared" si="29"/>
        <v>1.126859412177545</v>
      </c>
      <c r="CC68" s="3">
        <f t="shared" si="30"/>
        <v>163001</v>
      </c>
      <c r="CD68" s="4">
        <f t="shared" si="31"/>
        <v>177954</v>
      </c>
      <c r="CE68" s="49">
        <f t="shared" si="32"/>
        <v>1.0917356335237207</v>
      </c>
      <c r="CF68" s="3">
        <f>CF63+CF67</f>
        <v>22640</v>
      </c>
      <c r="CG68" s="4">
        <f>CG63+CG67</f>
        <v>24151</v>
      </c>
      <c r="CH68" s="49">
        <f t="shared" si="33"/>
        <v>1.0667402826855124</v>
      </c>
      <c r="CI68" s="3">
        <f>CI63+CI67</f>
        <v>47042</v>
      </c>
      <c r="CJ68" s="4">
        <f>CJ63+CJ67</f>
        <v>44554</v>
      </c>
      <c r="CK68" s="49">
        <f t="shared" si="34"/>
        <v>0.94711109221546708</v>
      </c>
      <c r="CL68" s="3">
        <f t="shared" si="35"/>
        <v>69682</v>
      </c>
      <c r="CM68" s="4">
        <f t="shared" si="36"/>
        <v>68705</v>
      </c>
      <c r="CN68" s="49">
        <f t="shared" si="37"/>
        <v>0.98597916248098505</v>
      </c>
      <c r="CO68" s="3">
        <f>CO63+CO67</f>
        <v>78645</v>
      </c>
      <c r="CP68" s="4">
        <f>CP63+CP67</f>
        <v>64206</v>
      </c>
      <c r="CQ68" s="49">
        <f t="shared" si="38"/>
        <v>0.81640282281136756</v>
      </c>
      <c r="CR68" s="3">
        <f t="shared" si="39"/>
        <v>904593</v>
      </c>
      <c r="CS68" s="4">
        <f t="shared" si="40"/>
        <v>1174355</v>
      </c>
      <c r="CT68" s="49">
        <f t="shared" si="41"/>
        <v>1.298213671783885</v>
      </c>
      <c r="CU68" s="3">
        <f>CU63+CU67</f>
        <v>24902</v>
      </c>
      <c r="CV68" s="4">
        <f>CV63+CV67</f>
        <v>19028</v>
      </c>
      <c r="CW68" s="49">
        <f t="shared" si="54"/>
        <v>0.76411533210183924</v>
      </c>
      <c r="CX68" s="3">
        <f>CX63+CX67</f>
        <v>38543</v>
      </c>
      <c r="CY68" s="4">
        <f>CY63+CY67</f>
        <v>37314</v>
      </c>
      <c r="CZ68" s="49">
        <f t="shared" si="55"/>
        <v>0.96811353553174373</v>
      </c>
      <c r="DA68" s="3">
        <f>DA63+DA67</f>
        <v>57278</v>
      </c>
      <c r="DB68" s="4">
        <f>DB63+DB67</f>
        <v>63874</v>
      </c>
      <c r="DC68" s="49">
        <f t="shared" si="42"/>
        <v>1.1151576521526589</v>
      </c>
      <c r="DD68" s="3">
        <f>DD63+DD67</f>
        <v>14040</v>
      </c>
      <c r="DE68" s="4">
        <f>DE63+DE67</f>
        <v>13600</v>
      </c>
      <c r="DF68" s="49">
        <f t="shared" si="43"/>
        <v>0.96866096866096862</v>
      </c>
      <c r="DG68" s="3">
        <f>DG63+DG67</f>
        <v>68948</v>
      </c>
      <c r="DH68" s="4">
        <f>DH63+DH67</f>
        <v>71444</v>
      </c>
      <c r="DI68" s="49">
        <f t="shared" si="44"/>
        <v>1.0362011951035563</v>
      </c>
      <c r="DJ68" s="3">
        <f>DJ63+DJ67</f>
        <v>26765</v>
      </c>
      <c r="DK68" s="4">
        <f>DK63+DK67</f>
        <v>0</v>
      </c>
      <c r="DL68" s="49">
        <f t="shared" si="45"/>
        <v>0</v>
      </c>
      <c r="DM68" s="3">
        <f t="shared" si="46"/>
        <v>230476</v>
      </c>
      <c r="DN68" s="4">
        <f t="shared" si="47"/>
        <v>205260</v>
      </c>
      <c r="DO68" s="49">
        <f t="shared" si="48"/>
        <v>0.89059164511706213</v>
      </c>
      <c r="DP68" s="3">
        <f t="shared" si="49"/>
        <v>1135069</v>
      </c>
      <c r="DQ68" s="4">
        <f t="shared" si="50"/>
        <v>1379615</v>
      </c>
      <c r="DR68" s="49">
        <f t="shared" si="51"/>
        <v>1.2154459332428249</v>
      </c>
    </row>
    <row r="69" spans="1:122" s="110" customFormat="1" ht="17.25" thickTop="1" thickBot="1" x14ac:dyDescent="0.3">
      <c r="A69" s="179"/>
      <c r="B69" s="180"/>
      <c r="C69" s="104"/>
      <c r="D69" s="105"/>
      <c r="E69" s="106"/>
      <c r="F69" s="104"/>
      <c r="G69" s="105"/>
      <c r="H69" s="107"/>
      <c r="I69" s="104"/>
      <c r="J69" s="105"/>
      <c r="K69" s="108"/>
      <c r="L69" s="104">
        <f t="shared" si="2"/>
        <v>0</v>
      </c>
      <c r="M69" s="105">
        <f t="shared" si="3"/>
        <v>0</v>
      </c>
      <c r="N69" s="108"/>
      <c r="O69" s="104"/>
      <c r="P69" s="105"/>
      <c r="Q69" s="108"/>
      <c r="R69" s="104"/>
      <c r="S69" s="105"/>
      <c r="T69" s="108"/>
      <c r="U69" s="104"/>
      <c r="V69" s="105"/>
      <c r="W69" s="108"/>
      <c r="X69" s="104"/>
      <c r="Y69" s="105"/>
      <c r="Z69" s="108"/>
      <c r="AA69" s="104"/>
      <c r="AB69" s="105"/>
      <c r="AC69" s="108"/>
      <c r="AD69" s="104"/>
      <c r="AE69" s="105"/>
      <c r="AF69" s="108"/>
      <c r="AG69" s="104"/>
      <c r="AH69" s="105"/>
      <c r="AI69" s="108"/>
      <c r="AJ69" s="104"/>
      <c r="AK69" s="105"/>
      <c r="AL69" s="108"/>
      <c r="AM69" s="104">
        <f t="shared" si="12"/>
        <v>0</v>
      </c>
      <c r="AN69" s="105">
        <f t="shared" si="13"/>
        <v>0</v>
      </c>
      <c r="AO69" s="108"/>
      <c r="AP69" s="104"/>
      <c r="AQ69" s="105"/>
      <c r="AR69" s="108"/>
      <c r="AS69" s="104"/>
      <c r="AT69" s="105"/>
      <c r="AU69" s="108"/>
      <c r="AV69" s="104"/>
      <c r="AW69" s="105"/>
      <c r="AX69" s="108"/>
      <c r="AY69" s="104"/>
      <c r="AZ69" s="105"/>
      <c r="BA69" s="109"/>
      <c r="BB69" s="104"/>
      <c r="BC69" s="105"/>
      <c r="BD69" s="109"/>
      <c r="BE69" s="104"/>
      <c r="BF69" s="105"/>
      <c r="BG69" s="109"/>
      <c r="BH69" s="104">
        <f t="shared" si="20"/>
        <v>0</v>
      </c>
      <c r="BI69" s="105">
        <f t="shared" si="21"/>
        <v>0</v>
      </c>
      <c r="BJ69" s="109"/>
      <c r="BK69" s="104">
        <f t="shared" si="23"/>
        <v>0</v>
      </c>
      <c r="BL69" s="105">
        <f t="shared" si="24"/>
        <v>0</v>
      </c>
      <c r="BM69" s="109"/>
      <c r="BN69" s="104"/>
      <c r="BO69" s="105"/>
      <c r="BP69" s="109"/>
      <c r="BQ69" s="104"/>
      <c r="BR69" s="105"/>
      <c r="BS69" s="109"/>
      <c r="BT69" s="104"/>
      <c r="BU69" s="105"/>
      <c r="BV69" s="109"/>
      <c r="BW69" s="104"/>
      <c r="BX69" s="105"/>
      <c r="BY69" s="109"/>
      <c r="BZ69" s="104"/>
      <c r="CA69" s="105"/>
      <c r="CB69" s="109"/>
      <c r="CC69" s="104">
        <f t="shared" si="30"/>
        <v>0</v>
      </c>
      <c r="CD69" s="105">
        <f t="shared" si="31"/>
        <v>0</v>
      </c>
      <c r="CE69" s="109"/>
      <c r="CF69" s="104"/>
      <c r="CG69" s="105"/>
      <c r="CH69" s="109"/>
      <c r="CI69" s="104"/>
      <c r="CJ69" s="105"/>
      <c r="CK69" s="109"/>
      <c r="CL69" s="104">
        <f t="shared" si="35"/>
        <v>0</v>
      </c>
      <c r="CM69" s="105">
        <f t="shared" si="36"/>
        <v>0</v>
      </c>
      <c r="CN69" s="109"/>
      <c r="CO69" s="104"/>
      <c r="CP69" s="105"/>
      <c r="CQ69" s="109"/>
      <c r="CR69" s="104">
        <f t="shared" si="39"/>
        <v>0</v>
      </c>
      <c r="CS69" s="105">
        <f t="shared" si="40"/>
        <v>0</v>
      </c>
      <c r="CT69" s="109"/>
      <c r="CU69" s="104"/>
      <c r="CV69" s="105"/>
      <c r="CW69" s="109"/>
      <c r="CX69" s="104"/>
      <c r="CY69" s="105"/>
      <c r="CZ69" s="109"/>
      <c r="DA69" s="104"/>
      <c r="DB69" s="105"/>
      <c r="DC69" s="109"/>
      <c r="DD69" s="104"/>
      <c r="DE69" s="105"/>
      <c r="DF69" s="109"/>
      <c r="DG69" s="104"/>
      <c r="DH69" s="105"/>
      <c r="DI69" s="109"/>
      <c r="DJ69" s="104"/>
      <c r="DK69" s="105"/>
      <c r="DL69" s="109"/>
      <c r="DM69" s="104">
        <f t="shared" si="46"/>
        <v>0</v>
      </c>
      <c r="DN69" s="105">
        <f t="shared" si="47"/>
        <v>0</v>
      </c>
      <c r="DO69" s="109"/>
      <c r="DP69" s="104">
        <f t="shared" si="49"/>
        <v>0</v>
      </c>
      <c r="DQ69" s="105">
        <f t="shared" si="50"/>
        <v>0</v>
      </c>
      <c r="DR69" s="109"/>
    </row>
    <row r="70" spans="1:122" s="55" customFormat="1" ht="16.5" thickBot="1" x14ac:dyDescent="0.3">
      <c r="A70" s="5" t="s">
        <v>66</v>
      </c>
      <c r="B70" s="53" t="s">
        <v>58</v>
      </c>
      <c r="C70" s="53">
        <v>13</v>
      </c>
      <c r="D70" s="54">
        <v>12</v>
      </c>
      <c r="E70" s="132">
        <f t="shared" si="0"/>
        <v>0.92307692307692313</v>
      </c>
      <c r="F70" s="53">
        <v>11</v>
      </c>
      <c r="G70" s="54">
        <v>11</v>
      </c>
      <c r="H70" s="131">
        <f t="shared" si="1"/>
        <v>1</v>
      </c>
      <c r="I70" s="53">
        <v>0</v>
      </c>
      <c r="J70" s="54">
        <v>4</v>
      </c>
      <c r="K70" s="131">
        <v>0</v>
      </c>
      <c r="L70" s="53">
        <f t="shared" si="2"/>
        <v>24</v>
      </c>
      <c r="M70" s="54">
        <f t="shared" si="3"/>
        <v>27</v>
      </c>
      <c r="N70" s="131">
        <f>M70/L70</f>
        <v>1.125</v>
      </c>
      <c r="O70" s="53">
        <v>9.75</v>
      </c>
      <c r="P70" s="54">
        <v>9.75</v>
      </c>
      <c r="Q70" s="133">
        <f t="shared" ref="Q70" si="86">P70/O70</f>
        <v>1</v>
      </c>
      <c r="R70" s="53">
        <v>5</v>
      </c>
      <c r="S70" s="54">
        <v>5</v>
      </c>
      <c r="T70" s="131">
        <f t="shared" ref="T70" si="87">S70/R70</f>
        <v>1</v>
      </c>
      <c r="U70" s="53">
        <v>13</v>
      </c>
      <c r="V70" s="54">
        <v>11</v>
      </c>
      <c r="W70" s="131">
        <f t="shared" ref="W70" si="88">V70/U70</f>
        <v>0.84615384615384615</v>
      </c>
      <c r="X70" s="53">
        <v>2</v>
      </c>
      <c r="Y70" s="54">
        <v>2</v>
      </c>
      <c r="Z70" s="131">
        <f t="shared" si="8"/>
        <v>1</v>
      </c>
      <c r="AA70" s="53">
        <v>6</v>
      </c>
      <c r="AB70" s="54">
        <v>6</v>
      </c>
      <c r="AC70" s="131">
        <f t="shared" ref="AC70" si="89">AB70/AA70</f>
        <v>1</v>
      </c>
      <c r="AD70" s="53">
        <v>15</v>
      </c>
      <c r="AE70" s="54">
        <v>14</v>
      </c>
      <c r="AF70" s="131">
        <f t="shared" ref="AF70" si="90">AE70/AD70</f>
        <v>0.93333333333333335</v>
      </c>
      <c r="AG70" s="53">
        <v>10</v>
      </c>
      <c r="AH70" s="54">
        <v>10</v>
      </c>
      <c r="AI70" s="131">
        <f t="shared" ref="AI70" si="91">AH70/AG70</f>
        <v>1</v>
      </c>
      <c r="AJ70" s="53"/>
      <c r="AK70" s="54"/>
      <c r="AL70" s="58"/>
      <c r="AM70" s="53">
        <f t="shared" si="12"/>
        <v>46</v>
      </c>
      <c r="AN70" s="54">
        <f t="shared" si="13"/>
        <v>43</v>
      </c>
      <c r="AO70" s="131">
        <f t="shared" ref="AO70" si="92">AN70/AM70</f>
        <v>0.93478260869565222</v>
      </c>
      <c r="AP70" s="53">
        <v>9</v>
      </c>
      <c r="AQ70" s="54">
        <v>9</v>
      </c>
      <c r="AR70" s="131">
        <f t="shared" ref="AR70" si="93">AQ70/AP70</f>
        <v>1</v>
      </c>
      <c r="AS70" s="55">
        <v>10</v>
      </c>
      <c r="AT70" s="54">
        <v>10</v>
      </c>
      <c r="AU70" s="132">
        <f t="shared" ref="AU70" si="94">AT70/AS70</f>
        <v>1</v>
      </c>
      <c r="AV70" s="53">
        <v>3</v>
      </c>
      <c r="AW70" s="54">
        <v>3</v>
      </c>
      <c r="AX70" s="131">
        <f t="shared" ref="AX70" si="95">AW70/AV70</f>
        <v>1</v>
      </c>
      <c r="AY70" s="53">
        <v>12</v>
      </c>
      <c r="AZ70" s="54">
        <v>12</v>
      </c>
      <c r="BA70" s="131">
        <f t="shared" ref="BA70" si="96">AZ70/AY70</f>
        <v>1</v>
      </c>
      <c r="BB70" s="53">
        <v>18.75</v>
      </c>
      <c r="BC70" s="54">
        <v>18.75</v>
      </c>
      <c r="BD70" s="131">
        <f t="shared" ref="BD70" si="97">BC70/BB70</f>
        <v>1</v>
      </c>
      <c r="BE70" s="53"/>
      <c r="BF70" s="54"/>
      <c r="BG70" s="58"/>
      <c r="BH70" s="53">
        <f t="shared" si="20"/>
        <v>52.75</v>
      </c>
      <c r="BI70" s="54">
        <f t="shared" si="21"/>
        <v>52.75</v>
      </c>
      <c r="BJ70" s="131">
        <f t="shared" ref="BJ70" si="98">BI70/BH70</f>
        <v>1</v>
      </c>
      <c r="BK70" s="53">
        <f t="shared" si="23"/>
        <v>137.5</v>
      </c>
      <c r="BL70" s="54">
        <f t="shared" si="24"/>
        <v>137.5</v>
      </c>
      <c r="BM70" s="131">
        <f t="shared" ref="BM70" si="99">BL70/BK70</f>
        <v>1</v>
      </c>
      <c r="BN70" s="53">
        <v>0</v>
      </c>
      <c r="BO70" s="54">
        <v>40.25</v>
      </c>
      <c r="BP70" s="58"/>
      <c r="BQ70" s="53">
        <v>19</v>
      </c>
      <c r="BR70" s="54">
        <v>33.5</v>
      </c>
      <c r="BS70" s="131">
        <f t="shared" ref="BS70" si="100">BR70/BQ70</f>
        <v>1.763157894736842</v>
      </c>
      <c r="BT70" s="53">
        <v>35.25</v>
      </c>
      <c r="BU70" s="54">
        <v>35.25</v>
      </c>
      <c r="BV70" s="131">
        <f t="shared" ref="BV70" si="101">BU70/BT70</f>
        <v>1</v>
      </c>
      <c r="BW70" s="53">
        <v>15</v>
      </c>
      <c r="BX70" s="54">
        <v>15</v>
      </c>
      <c r="BY70" s="131">
        <f t="shared" ref="BY70" si="102">BX70/BW70</f>
        <v>1</v>
      </c>
      <c r="BZ70" s="53">
        <v>29</v>
      </c>
      <c r="CA70" s="54">
        <v>29</v>
      </c>
      <c r="CB70" s="131">
        <f t="shared" ref="CB70" si="103">CA70/BZ70</f>
        <v>1</v>
      </c>
      <c r="CC70" s="53">
        <f t="shared" si="30"/>
        <v>79.25</v>
      </c>
      <c r="CD70" s="54">
        <f t="shared" si="31"/>
        <v>79.25</v>
      </c>
      <c r="CE70" s="131">
        <f t="shared" ref="CE70" si="104">CD70/CC70</f>
        <v>1</v>
      </c>
      <c r="CF70" s="53">
        <v>7.75</v>
      </c>
      <c r="CG70" s="54">
        <v>7.75</v>
      </c>
      <c r="CH70" s="131">
        <f t="shared" ref="CH70" si="105">CG70/CF70</f>
        <v>1</v>
      </c>
      <c r="CI70" s="53">
        <v>14.75</v>
      </c>
      <c r="CJ70" s="54">
        <v>14.75</v>
      </c>
      <c r="CK70" s="131">
        <f t="shared" ref="CK70" si="106">CJ70/CI70</f>
        <v>1</v>
      </c>
      <c r="CL70" s="53">
        <f t="shared" si="35"/>
        <v>22.5</v>
      </c>
      <c r="CM70" s="54">
        <f t="shared" si="36"/>
        <v>22.5</v>
      </c>
      <c r="CN70" s="131">
        <f t="shared" ref="CN70" si="107">CM70/CL70</f>
        <v>1</v>
      </c>
      <c r="CO70" s="53">
        <v>25</v>
      </c>
      <c r="CP70" s="54">
        <v>25</v>
      </c>
      <c r="CQ70" s="131">
        <f t="shared" ref="CQ70" si="108">CP70/CO70</f>
        <v>1</v>
      </c>
      <c r="CR70" s="53">
        <f t="shared" si="39"/>
        <v>283.25</v>
      </c>
      <c r="CS70" s="54">
        <f t="shared" si="40"/>
        <v>338</v>
      </c>
      <c r="CT70" s="131">
        <f t="shared" ref="CT70" si="109">CS70/CR70</f>
        <v>1.1932921447484555</v>
      </c>
      <c r="CU70" s="53"/>
      <c r="CV70" s="54"/>
      <c r="CW70" s="58"/>
      <c r="CX70" s="53"/>
      <c r="CY70" s="54"/>
      <c r="CZ70" s="58"/>
      <c r="DA70" s="53">
        <v>17.5</v>
      </c>
      <c r="DB70" s="54">
        <v>17.5</v>
      </c>
      <c r="DC70" s="131">
        <f t="shared" ref="DC70" si="110">DB70/DA70</f>
        <v>1</v>
      </c>
      <c r="DD70" s="53">
        <v>3</v>
      </c>
      <c r="DE70" s="54">
        <v>3</v>
      </c>
      <c r="DF70" s="131">
        <f t="shared" ref="DF70" si="111">DE70/DD70</f>
        <v>1</v>
      </c>
      <c r="DG70" s="53">
        <v>24</v>
      </c>
      <c r="DH70" s="54">
        <v>24</v>
      </c>
      <c r="DI70" s="131">
        <f t="shared" ref="DI70" si="112">DH70/DG70</f>
        <v>1</v>
      </c>
      <c r="DJ70" s="53">
        <v>3</v>
      </c>
      <c r="DK70" s="54">
        <v>0</v>
      </c>
      <c r="DL70" s="131">
        <f t="shared" ref="DL70" si="113">DK70/DJ70</f>
        <v>0</v>
      </c>
      <c r="DM70" s="53">
        <f t="shared" si="46"/>
        <v>47.5</v>
      </c>
      <c r="DN70" s="54">
        <f t="shared" si="47"/>
        <v>44.5</v>
      </c>
      <c r="DO70" s="131">
        <f t="shared" ref="DO70" si="114">DN70/DM70</f>
        <v>0.93684210526315792</v>
      </c>
      <c r="DP70" s="53">
        <f t="shared" si="49"/>
        <v>330.75</v>
      </c>
      <c r="DQ70" s="54">
        <f t="shared" si="50"/>
        <v>382.5</v>
      </c>
      <c r="DR70" s="131">
        <f t="shared" ref="DR70" si="115">DQ70/DP70</f>
        <v>1.1564625850340136</v>
      </c>
    </row>
    <row r="71" spans="1:122" s="59" customFormat="1" x14ac:dyDescent="0.25">
      <c r="D71" s="74"/>
      <c r="E71" s="64"/>
      <c r="F71" s="64"/>
      <c r="G71" s="64"/>
      <c r="H71" s="64"/>
      <c r="J71" s="74"/>
      <c r="K71" s="64"/>
      <c r="M71" s="74"/>
      <c r="N71" s="64"/>
      <c r="P71" s="74"/>
      <c r="Q71" s="64"/>
      <c r="S71" s="74"/>
      <c r="T71" s="64"/>
      <c r="V71" s="74"/>
      <c r="W71" s="64"/>
      <c r="Y71" s="74"/>
      <c r="Z71" s="64"/>
      <c r="AB71" s="74"/>
      <c r="AC71" s="64"/>
      <c r="AE71" s="74"/>
      <c r="AF71" s="64"/>
      <c r="AH71" s="74"/>
      <c r="AI71" s="64"/>
      <c r="AK71" s="74"/>
      <c r="AL71" s="64"/>
      <c r="AN71" s="74"/>
      <c r="AO71" s="64"/>
      <c r="AQ71" s="74"/>
      <c r="AR71" s="64"/>
      <c r="AT71" s="74"/>
      <c r="AU71" s="64"/>
      <c r="AW71" s="74"/>
      <c r="AX71" s="64"/>
      <c r="AZ71" s="7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</row>
    <row r="72" spans="1:122" s="59" customFormat="1" x14ac:dyDescent="0.25">
      <c r="A72" s="75"/>
      <c r="B72" s="75"/>
      <c r="C72" s="75"/>
      <c r="D72" s="76"/>
      <c r="E72" s="77"/>
      <c r="F72" s="77"/>
      <c r="G72" s="77"/>
      <c r="H72" s="77"/>
      <c r="I72" s="75"/>
      <c r="J72" s="76"/>
      <c r="K72" s="77"/>
      <c r="L72" s="75"/>
      <c r="M72" s="76"/>
      <c r="N72" s="77"/>
      <c r="O72" s="75"/>
      <c r="P72" s="76"/>
      <c r="Q72" s="77"/>
      <c r="R72" s="75"/>
      <c r="S72" s="76"/>
      <c r="T72" s="77"/>
      <c r="U72" s="75"/>
      <c r="V72" s="76"/>
      <c r="W72" s="77"/>
      <c r="X72" s="75"/>
      <c r="Y72" s="76"/>
      <c r="Z72" s="77"/>
      <c r="AA72" s="75"/>
      <c r="AB72" s="76"/>
      <c r="AC72" s="77"/>
      <c r="AD72" s="75"/>
      <c r="AE72" s="76"/>
      <c r="AF72" s="77"/>
      <c r="AG72" s="75"/>
      <c r="AH72" s="76"/>
      <c r="AI72" s="77"/>
      <c r="AJ72" s="75"/>
      <c r="AK72" s="76"/>
      <c r="AL72" s="77"/>
      <c r="AM72" s="75"/>
      <c r="AN72" s="76"/>
      <c r="AO72" s="77"/>
      <c r="AP72" s="75"/>
      <c r="AQ72" s="76"/>
      <c r="AR72" s="77"/>
      <c r="AS72" s="75"/>
      <c r="AT72" s="76"/>
      <c r="AU72" s="77"/>
      <c r="AV72" s="75"/>
      <c r="AW72" s="76"/>
      <c r="AX72" s="77"/>
      <c r="AY72" s="75"/>
      <c r="AZ72" s="76"/>
      <c r="BA72" s="77"/>
      <c r="BB72" s="77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77"/>
      <c r="BS72" s="77"/>
      <c r="BT72" s="77"/>
      <c r="BU72" s="77"/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</row>
    <row r="73" spans="1:122" x14ac:dyDescent="0.25">
      <c r="A73" s="6"/>
      <c r="B73" s="79"/>
    </row>
    <row r="74" spans="1:122" x14ac:dyDescent="0.25">
      <c r="A74" s="6"/>
      <c r="B74" s="79"/>
    </row>
    <row r="75" spans="1:122" x14ac:dyDescent="0.25">
      <c r="A75" s="6"/>
      <c r="B75" s="79"/>
    </row>
    <row r="76" spans="1:122" x14ac:dyDescent="0.25">
      <c r="A76" s="6"/>
      <c r="B76" s="79"/>
    </row>
    <row r="77" spans="1:122" x14ac:dyDescent="0.25">
      <c r="A77" s="6"/>
      <c r="B77" s="79"/>
    </row>
    <row r="78" spans="1:122" x14ac:dyDescent="0.25">
      <c r="A78" s="6"/>
      <c r="B78" s="79"/>
    </row>
    <row r="79" spans="1:122" x14ac:dyDescent="0.25">
      <c r="A79" s="6"/>
      <c r="B79" s="79"/>
    </row>
    <row r="80" spans="1:122" x14ac:dyDescent="0.25">
      <c r="A80" s="6"/>
      <c r="B80" s="79"/>
    </row>
    <row r="81" spans="1:2" x14ac:dyDescent="0.25">
      <c r="A81" s="6"/>
      <c r="B81" s="79"/>
    </row>
    <row r="82" spans="1:2" x14ac:dyDescent="0.25">
      <c r="A82" s="6"/>
      <c r="B82" s="79"/>
    </row>
    <row r="83" spans="1:2" x14ac:dyDescent="0.25">
      <c r="A83" s="6"/>
      <c r="B83" s="79"/>
    </row>
    <row r="84" spans="1:2" x14ac:dyDescent="0.25">
      <c r="A84" s="6"/>
      <c r="B84" s="79"/>
    </row>
    <row r="85" spans="1:2" x14ac:dyDescent="0.25">
      <c r="A85" s="6"/>
      <c r="B85" s="79"/>
    </row>
    <row r="86" spans="1:2" x14ac:dyDescent="0.25">
      <c r="A86" s="6"/>
      <c r="B86" s="79"/>
    </row>
    <row r="87" spans="1:2" x14ac:dyDescent="0.25">
      <c r="A87" s="6"/>
      <c r="B87" s="79"/>
    </row>
    <row r="88" spans="1:2" x14ac:dyDescent="0.25">
      <c r="A88" s="6"/>
      <c r="B88" s="79"/>
    </row>
    <row r="89" spans="1:2" x14ac:dyDescent="0.25">
      <c r="A89" s="6"/>
      <c r="B89" s="79"/>
    </row>
    <row r="90" spans="1:2" x14ac:dyDescent="0.25">
      <c r="A90" s="6"/>
      <c r="B90" s="79"/>
    </row>
    <row r="91" spans="1:2" x14ac:dyDescent="0.25">
      <c r="A91" s="6"/>
      <c r="B91" s="79"/>
    </row>
    <row r="92" spans="1:2" x14ac:dyDescent="0.25">
      <c r="A92" s="6"/>
      <c r="B92" s="79"/>
    </row>
    <row r="93" spans="1:2" x14ac:dyDescent="0.25">
      <c r="A93" s="6"/>
      <c r="B93" s="79"/>
    </row>
    <row r="94" spans="1:2" x14ac:dyDescent="0.25">
      <c r="A94" s="6"/>
      <c r="B94" s="79"/>
    </row>
    <row r="95" spans="1:2" x14ac:dyDescent="0.25">
      <c r="A95" s="6"/>
      <c r="B95" s="79"/>
    </row>
    <row r="96" spans="1:2" x14ac:dyDescent="0.25">
      <c r="A96" s="6"/>
      <c r="B96" s="79"/>
    </row>
    <row r="97" spans="1:2" x14ac:dyDescent="0.25">
      <c r="A97" s="6"/>
      <c r="B97" s="79"/>
    </row>
    <row r="98" spans="1:2" x14ac:dyDescent="0.25">
      <c r="A98" s="6"/>
      <c r="B98" s="79"/>
    </row>
    <row r="99" spans="1:2" x14ac:dyDescent="0.25">
      <c r="A99" s="6"/>
      <c r="B99" s="79"/>
    </row>
    <row r="100" spans="1:2" x14ac:dyDescent="0.25">
      <c r="A100" s="6"/>
      <c r="B100" s="79"/>
    </row>
    <row r="101" spans="1:2" x14ac:dyDescent="0.25">
      <c r="A101" s="6"/>
      <c r="B101" s="79"/>
    </row>
    <row r="102" spans="1:2" x14ac:dyDescent="0.25">
      <c r="A102" s="6"/>
      <c r="B102" s="79"/>
    </row>
    <row r="103" spans="1:2" x14ac:dyDescent="0.25">
      <c r="A103" s="6"/>
      <c r="B103" s="79"/>
    </row>
    <row r="104" spans="1:2" x14ac:dyDescent="0.25">
      <c r="A104" s="6"/>
      <c r="B104" s="79"/>
    </row>
    <row r="105" spans="1:2" x14ac:dyDescent="0.25">
      <c r="A105" s="6"/>
      <c r="B105" s="79"/>
    </row>
    <row r="106" spans="1:2" x14ac:dyDescent="0.25">
      <c r="A106" s="6"/>
      <c r="B106" s="79"/>
    </row>
    <row r="107" spans="1:2" x14ac:dyDescent="0.25">
      <c r="A107" s="6"/>
      <c r="B107" s="79"/>
    </row>
    <row r="108" spans="1:2" x14ac:dyDescent="0.25">
      <c r="A108" s="6"/>
      <c r="B108" s="79"/>
    </row>
    <row r="109" spans="1:2" x14ac:dyDescent="0.25">
      <c r="A109" s="6"/>
      <c r="B109" s="79"/>
    </row>
    <row r="110" spans="1:2" x14ac:dyDescent="0.25">
      <c r="A110" s="6"/>
      <c r="B110" s="79"/>
    </row>
    <row r="111" spans="1:2" x14ac:dyDescent="0.25">
      <c r="A111" s="6"/>
      <c r="B111" s="79"/>
    </row>
    <row r="112" spans="1:2" x14ac:dyDescent="0.25">
      <c r="A112" s="6"/>
      <c r="B112" s="79"/>
    </row>
    <row r="113" spans="1:2" x14ac:dyDescent="0.25">
      <c r="A113" s="6"/>
      <c r="B113" s="79"/>
    </row>
    <row r="114" spans="1:2" x14ac:dyDescent="0.25">
      <c r="A114" s="6"/>
      <c r="B114" s="79"/>
    </row>
    <row r="115" spans="1:2" x14ac:dyDescent="0.25">
      <c r="A115" s="6"/>
      <c r="B115" s="79"/>
    </row>
    <row r="116" spans="1:2" x14ac:dyDescent="0.25">
      <c r="A116" s="6"/>
      <c r="B116" s="79"/>
    </row>
    <row r="117" spans="1:2" x14ac:dyDescent="0.25">
      <c r="A117" s="6"/>
      <c r="B117" s="79"/>
    </row>
    <row r="118" spans="1:2" x14ac:dyDescent="0.25">
      <c r="A118" s="6"/>
      <c r="B118" s="79"/>
    </row>
    <row r="119" spans="1:2" x14ac:dyDescent="0.25">
      <c r="A119" s="6"/>
      <c r="B119" s="79"/>
    </row>
    <row r="120" spans="1:2" x14ac:dyDescent="0.25">
      <c r="A120" s="6"/>
      <c r="B120" s="79"/>
    </row>
    <row r="121" spans="1:2" x14ac:dyDescent="0.25">
      <c r="A121" s="6"/>
      <c r="B121" s="79"/>
    </row>
    <row r="122" spans="1:2" x14ac:dyDescent="0.25">
      <c r="A122" s="6"/>
      <c r="B122" s="79"/>
    </row>
    <row r="123" spans="1:2" x14ac:dyDescent="0.25">
      <c r="A123" s="6"/>
      <c r="B123" s="79"/>
    </row>
    <row r="124" spans="1:2" x14ac:dyDescent="0.25">
      <c r="A124" s="6"/>
      <c r="B124" s="79"/>
    </row>
    <row r="125" spans="1:2" x14ac:dyDescent="0.25">
      <c r="A125" s="6"/>
      <c r="B125" s="79"/>
    </row>
    <row r="126" spans="1:2" x14ac:dyDescent="0.25">
      <c r="A126" s="6"/>
      <c r="B126" s="79"/>
    </row>
    <row r="127" spans="1:2" x14ac:dyDescent="0.25">
      <c r="A127" s="6"/>
      <c r="B127" s="79"/>
    </row>
    <row r="128" spans="1:2" x14ac:dyDescent="0.25">
      <c r="A128" s="6"/>
      <c r="B128" s="79"/>
    </row>
    <row r="129" spans="1:2" x14ac:dyDescent="0.25">
      <c r="A129" s="6"/>
      <c r="B129" s="79"/>
    </row>
    <row r="130" spans="1:2" x14ac:dyDescent="0.25">
      <c r="A130" s="6"/>
      <c r="B130" s="79"/>
    </row>
    <row r="131" spans="1:2" x14ac:dyDescent="0.25">
      <c r="A131" s="6"/>
      <c r="B131" s="79"/>
    </row>
    <row r="132" spans="1:2" x14ac:dyDescent="0.25">
      <c r="A132" s="6"/>
      <c r="B132" s="79"/>
    </row>
    <row r="133" spans="1:2" x14ac:dyDescent="0.25">
      <c r="A133" s="6"/>
      <c r="B133" s="79"/>
    </row>
    <row r="134" spans="1:2" x14ac:dyDescent="0.25">
      <c r="A134" s="6"/>
      <c r="B134" s="79"/>
    </row>
    <row r="135" spans="1:2" x14ac:dyDescent="0.25">
      <c r="A135" s="6"/>
      <c r="B135" s="79"/>
    </row>
    <row r="136" spans="1:2" x14ac:dyDescent="0.25">
      <c r="A136" s="6"/>
      <c r="B136" s="79"/>
    </row>
    <row r="137" spans="1:2" x14ac:dyDescent="0.25">
      <c r="A137" s="6"/>
      <c r="B137" s="79"/>
    </row>
    <row r="138" spans="1:2" x14ac:dyDescent="0.25">
      <c r="A138" s="6"/>
      <c r="B138" s="79"/>
    </row>
    <row r="139" spans="1:2" x14ac:dyDescent="0.25">
      <c r="A139" s="6"/>
      <c r="B139" s="79"/>
    </row>
    <row r="140" spans="1:2" x14ac:dyDescent="0.25">
      <c r="A140" s="6"/>
      <c r="B140" s="79"/>
    </row>
    <row r="141" spans="1:2" x14ac:dyDescent="0.25">
      <c r="A141" s="6"/>
      <c r="B141" s="79"/>
    </row>
    <row r="142" spans="1:2" x14ac:dyDescent="0.25">
      <c r="A142" s="6"/>
      <c r="B142" s="79"/>
    </row>
    <row r="143" spans="1:2" x14ac:dyDescent="0.25">
      <c r="A143" s="6"/>
      <c r="B143" s="79"/>
    </row>
    <row r="144" spans="1:2" x14ac:dyDescent="0.25">
      <c r="A144" s="6"/>
      <c r="B144" s="79"/>
    </row>
    <row r="145" spans="1:2" x14ac:dyDescent="0.25">
      <c r="A145" s="6"/>
      <c r="B145" s="79"/>
    </row>
    <row r="146" spans="1:2" x14ac:dyDescent="0.25">
      <c r="A146" s="6"/>
      <c r="B146" s="79"/>
    </row>
    <row r="147" spans="1:2" x14ac:dyDescent="0.25">
      <c r="A147" s="6"/>
      <c r="B147" s="79"/>
    </row>
    <row r="148" spans="1:2" x14ac:dyDescent="0.25">
      <c r="A148" s="6"/>
      <c r="B148" s="79"/>
    </row>
    <row r="149" spans="1:2" x14ac:dyDescent="0.25">
      <c r="A149" s="6"/>
      <c r="B149" s="79"/>
    </row>
    <row r="150" spans="1:2" x14ac:dyDescent="0.25">
      <c r="A150" s="6"/>
      <c r="B150" s="79"/>
    </row>
    <row r="151" spans="1:2" x14ac:dyDescent="0.25">
      <c r="A151" s="6"/>
      <c r="B151" s="79"/>
    </row>
    <row r="152" spans="1:2" x14ac:dyDescent="0.25">
      <c r="A152" s="6"/>
      <c r="B152" s="79"/>
    </row>
    <row r="153" spans="1:2" x14ac:dyDescent="0.25">
      <c r="A153" s="6"/>
      <c r="B153" s="79"/>
    </row>
    <row r="154" spans="1:2" x14ac:dyDescent="0.25">
      <c r="A154" s="6"/>
      <c r="B154" s="79"/>
    </row>
    <row r="155" spans="1:2" x14ac:dyDescent="0.25">
      <c r="A155" s="6"/>
      <c r="B155" s="79"/>
    </row>
    <row r="156" spans="1:2" x14ac:dyDescent="0.25">
      <c r="A156" s="6"/>
      <c r="B156" s="79"/>
    </row>
    <row r="157" spans="1:2" x14ac:dyDescent="0.25">
      <c r="A157" s="6"/>
      <c r="B157" s="79"/>
    </row>
    <row r="158" spans="1:2" x14ac:dyDescent="0.25">
      <c r="A158" s="6"/>
      <c r="B158" s="79"/>
    </row>
    <row r="159" spans="1:2" x14ac:dyDescent="0.25">
      <c r="A159" s="6"/>
      <c r="B159" s="79"/>
    </row>
    <row r="160" spans="1:2" x14ac:dyDescent="0.25">
      <c r="A160" s="6"/>
      <c r="B160" s="79"/>
    </row>
    <row r="161" spans="1:2" x14ac:dyDescent="0.25">
      <c r="A161" s="6"/>
      <c r="B161" s="79"/>
    </row>
    <row r="162" spans="1:2" x14ac:dyDescent="0.25">
      <c r="A162" s="6"/>
      <c r="B162" s="79"/>
    </row>
    <row r="163" spans="1:2" x14ac:dyDescent="0.25">
      <c r="A163" s="6"/>
      <c r="B163" s="79"/>
    </row>
    <row r="164" spans="1:2" x14ac:dyDescent="0.25">
      <c r="A164" s="6"/>
      <c r="B164" s="79"/>
    </row>
    <row r="165" spans="1:2" x14ac:dyDescent="0.25">
      <c r="A165" s="6"/>
      <c r="B165" s="79"/>
    </row>
    <row r="166" spans="1:2" x14ac:dyDescent="0.25">
      <c r="A166" s="6"/>
      <c r="B166" s="79"/>
    </row>
    <row r="167" spans="1:2" x14ac:dyDescent="0.25">
      <c r="A167" s="6"/>
      <c r="B167" s="79"/>
    </row>
    <row r="168" spans="1:2" x14ac:dyDescent="0.25">
      <c r="A168" s="6"/>
      <c r="B168" s="79"/>
    </row>
    <row r="169" spans="1:2" x14ac:dyDescent="0.25">
      <c r="A169" s="6"/>
      <c r="B169" s="79"/>
    </row>
    <row r="170" spans="1:2" x14ac:dyDescent="0.25">
      <c r="A170" s="6"/>
      <c r="B170" s="79"/>
    </row>
    <row r="171" spans="1:2" x14ac:dyDescent="0.25">
      <c r="A171" s="6"/>
      <c r="B171" s="79"/>
    </row>
    <row r="172" spans="1:2" x14ac:dyDescent="0.25">
      <c r="A172" s="6"/>
      <c r="B172" s="79"/>
    </row>
    <row r="173" spans="1:2" x14ac:dyDescent="0.25">
      <c r="A173" s="6"/>
      <c r="B173" s="79"/>
    </row>
    <row r="174" spans="1:2" x14ac:dyDescent="0.25">
      <c r="A174" s="6"/>
      <c r="B174" s="79"/>
    </row>
    <row r="175" spans="1:2" x14ac:dyDescent="0.25">
      <c r="A175" s="6"/>
      <c r="B175" s="79"/>
    </row>
    <row r="176" spans="1:2" x14ac:dyDescent="0.25">
      <c r="A176" s="6"/>
      <c r="B176" s="79"/>
    </row>
    <row r="177" spans="1:2" x14ac:dyDescent="0.25">
      <c r="A177" s="6"/>
      <c r="B177" s="79"/>
    </row>
    <row r="178" spans="1:2" x14ac:dyDescent="0.25">
      <c r="A178" s="6"/>
      <c r="B178" s="79"/>
    </row>
    <row r="179" spans="1:2" x14ac:dyDescent="0.25">
      <c r="A179" s="6"/>
      <c r="B179" s="79"/>
    </row>
    <row r="180" spans="1:2" x14ac:dyDescent="0.25">
      <c r="A180" s="6"/>
      <c r="B180" s="79"/>
    </row>
    <row r="181" spans="1:2" x14ac:dyDescent="0.25">
      <c r="A181" s="6"/>
      <c r="B181" s="79"/>
    </row>
    <row r="182" spans="1:2" x14ac:dyDescent="0.25">
      <c r="A182" s="6"/>
      <c r="B182" s="79"/>
    </row>
    <row r="183" spans="1:2" x14ac:dyDescent="0.25">
      <c r="A183" s="6"/>
      <c r="B183" s="79"/>
    </row>
    <row r="184" spans="1:2" x14ac:dyDescent="0.25">
      <c r="A184" s="6"/>
      <c r="B184" s="79"/>
    </row>
    <row r="185" spans="1:2" x14ac:dyDescent="0.25">
      <c r="A185" s="6"/>
      <c r="B185" s="79"/>
    </row>
    <row r="186" spans="1:2" x14ac:dyDescent="0.25">
      <c r="A186" s="6"/>
      <c r="B186" s="79"/>
    </row>
    <row r="187" spans="1:2" x14ac:dyDescent="0.25">
      <c r="A187" s="6"/>
      <c r="B187" s="79"/>
    </row>
    <row r="188" spans="1:2" x14ac:dyDescent="0.25">
      <c r="A188" s="6"/>
      <c r="B188" s="79"/>
    </row>
    <row r="189" spans="1:2" x14ac:dyDescent="0.25">
      <c r="A189" s="6"/>
      <c r="B189" s="79"/>
    </row>
    <row r="190" spans="1:2" x14ac:dyDescent="0.25">
      <c r="A190" s="6"/>
      <c r="B190" s="79"/>
    </row>
    <row r="191" spans="1:2" x14ac:dyDescent="0.25">
      <c r="A191" s="6"/>
      <c r="B191" s="79"/>
    </row>
    <row r="192" spans="1:2" x14ac:dyDescent="0.25">
      <c r="A192" s="6"/>
      <c r="B192" s="79"/>
    </row>
    <row r="193" spans="1:2" x14ac:dyDescent="0.25">
      <c r="A193" s="6"/>
      <c r="B193" s="79"/>
    </row>
    <row r="194" spans="1:2" x14ac:dyDescent="0.25">
      <c r="A194" s="6"/>
      <c r="B194" s="79"/>
    </row>
    <row r="195" spans="1:2" x14ac:dyDescent="0.25">
      <c r="A195" s="6"/>
      <c r="B195" s="79"/>
    </row>
    <row r="196" spans="1:2" x14ac:dyDescent="0.25">
      <c r="A196" s="6"/>
      <c r="B196" s="79"/>
    </row>
    <row r="197" spans="1:2" x14ac:dyDescent="0.25">
      <c r="A197" s="6"/>
      <c r="B197" s="79"/>
    </row>
    <row r="198" spans="1:2" x14ac:dyDescent="0.25">
      <c r="A198" s="6"/>
      <c r="B198" s="79"/>
    </row>
    <row r="199" spans="1:2" x14ac:dyDescent="0.25">
      <c r="A199" s="6"/>
      <c r="B199" s="79"/>
    </row>
    <row r="200" spans="1:2" x14ac:dyDescent="0.25">
      <c r="A200" s="6"/>
      <c r="B200" s="79"/>
    </row>
    <row r="201" spans="1:2" x14ac:dyDescent="0.25">
      <c r="A201" s="6"/>
      <c r="B201" s="79"/>
    </row>
    <row r="202" spans="1:2" x14ac:dyDescent="0.25">
      <c r="A202" s="6"/>
      <c r="B202" s="79"/>
    </row>
    <row r="203" spans="1:2" x14ac:dyDescent="0.25">
      <c r="A203" s="6"/>
      <c r="B203" s="79"/>
    </row>
    <row r="204" spans="1:2" x14ac:dyDescent="0.25">
      <c r="A204" s="6"/>
      <c r="B204" s="79"/>
    </row>
    <row r="205" spans="1:2" x14ac:dyDescent="0.25">
      <c r="A205" s="6"/>
      <c r="B205" s="79"/>
    </row>
    <row r="206" spans="1:2" x14ac:dyDescent="0.25">
      <c r="A206" s="6"/>
      <c r="B206" s="79"/>
    </row>
    <row r="207" spans="1:2" x14ac:dyDescent="0.25">
      <c r="A207" s="6"/>
      <c r="B207" s="79"/>
    </row>
    <row r="208" spans="1:2" x14ac:dyDescent="0.25">
      <c r="A208" s="6"/>
      <c r="B208" s="79"/>
    </row>
    <row r="209" spans="1:2" x14ac:dyDescent="0.25">
      <c r="A209" s="6"/>
      <c r="B209" s="79"/>
    </row>
    <row r="210" spans="1:2" x14ac:dyDescent="0.25">
      <c r="A210" s="6"/>
      <c r="B210" s="79"/>
    </row>
    <row r="211" spans="1:2" x14ac:dyDescent="0.25">
      <c r="A211" s="6"/>
      <c r="B211" s="79"/>
    </row>
    <row r="212" spans="1:2" x14ac:dyDescent="0.25">
      <c r="A212" s="6"/>
      <c r="B212" s="79"/>
    </row>
    <row r="213" spans="1:2" x14ac:dyDescent="0.25">
      <c r="A213" s="6"/>
      <c r="B213" s="79"/>
    </row>
    <row r="214" spans="1:2" x14ac:dyDescent="0.25">
      <c r="A214" s="6"/>
      <c r="B214" s="79"/>
    </row>
    <row r="215" spans="1:2" x14ac:dyDescent="0.25">
      <c r="A215" s="6"/>
      <c r="B215" s="79"/>
    </row>
    <row r="216" spans="1:2" x14ac:dyDescent="0.25">
      <c r="A216" s="6"/>
      <c r="B216" s="79"/>
    </row>
    <row r="217" spans="1:2" x14ac:dyDescent="0.25">
      <c r="A217" s="6"/>
      <c r="B217" s="79"/>
    </row>
    <row r="218" spans="1:2" x14ac:dyDescent="0.25">
      <c r="A218" s="6"/>
      <c r="B218" s="79"/>
    </row>
    <row r="219" spans="1:2" x14ac:dyDescent="0.25">
      <c r="A219" s="6"/>
      <c r="B219" s="79"/>
    </row>
    <row r="220" spans="1:2" x14ac:dyDescent="0.25">
      <c r="A220" s="6"/>
      <c r="B220" s="79"/>
    </row>
    <row r="221" spans="1:2" x14ac:dyDescent="0.25">
      <c r="A221" s="6"/>
      <c r="B221" s="79"/>
    </row>
    <row r="222" spans="1:2" x14ac:dyDescent="0.25">
      <c r="A222" s="6"/>
      <c r="B222" s="79"/>
    </row>
    <row r="223" spans="1:2" x14ac:dyDescent="0.25">
      <c r="A223" s="6"/>
      <c r="B223" s="79"/>
    </row>
    <row r="224" spans="1:2" x14ac:dyDescent="0.25">
      <c r="A224" s="6"/>
      <c r="B224" s="79"/>
    </row>
    <row r="225" spans="1:2" x14ac:dyDescent="0.25">
      <c r="A225" s="6"/>
      <c r="B225" s="79"/>
    </row>
    <row r="226" spans="1:2" x14ac:dyDescent="0.25">
      <c r="A226" s="6"/>
      <c r="B226" s="79"/>
    </row>
    <row r="227" spans="1:2" x14ac:dyDescent="0.25">
      <c r="A227" s="6"/>
      <c r="B227" s="79"/>
    </row>
    <row r="228" spans="1:2" x14ac:dyDescent="0.25">
      <c r="A228" s="6"/>
      <c r="B228" s="79"/>
    </row>
    <row r="229" spans="1:2" x14ac:dyDescent="0.25">
      <c r="A229" s="6"/>
      <c r="B229" s="79"/>
    </row>
    <row r="230" spans="1:2" x14ac:dyDescent="0.25">
      <c r="A230" s="6"/>
      <c r="B230" s="79"/>
    </row>
    <row r="231" spans="1:2" x14ac:dyDescent="0.25">
      <c r="A231" s="6"/>
      <c r="B231" s="79"/>
    </row>
    <row r="232" spans="1:2" x14ac:dyDescent="0.25">
      <c r="A232" s="6"/>
      <c r="B232" s="79"/>
    </row>
    <row r="233" spans="1:2" x14ac:dyDescent="0.25">
      <c r="A233" s="6"/>
      <c r="B233" s="79"/>
    </row>
    <row r="234" spans="1:2" x14ac:dyDescent="0.25">
      <c r="A234" s="6"/>
      <c r="B234" s="79"/>
    </row>
    <row r="235" spans="1:2" x14ac:dyDescent="0.25">
      <c r="A235" s="6"/>
      <c r="B235" s="79"/>
    </row>
    <row r="236" spans="1:2" x14ac:dyDescent="0.25">
      <c r="A236" s="6"/>
      <c r="B236" s="79"/>
    </row>
    <row r="237" spans="1:2" x14ac:dyDescent="0.25">
      <c r="A237" s="6"/>
      <c r="B237" s="79"/>
    </row>
    <row r="238" spans="1:2" x14ac:dyDescent="0.25">
      <c r="A238" s="6"/>
      <c r="B238" s="79"/>
    </row>
    <row r="239" spans="1:2" x14ac:dyDescent="0.25">
      <c r="A239" s="6"/>
      <c r="B239" s="79"/>
    </row>
    <row r="240" spans="1:2" x14ac:dyDescent="0.25">
      <c r="A240" s="6"/>
      <c r="B240" s="79"/>
    </row>
    <row r="241" spans="1:2" x14ac:dyDescent="0.25">
      <c r="A241" s="6"/>
      <c r="B241" s="79"/>
    </row>
    <row r="242" spans="1:2" x14ac:dyDescent="0.25">
      <c r="A242" s="6"/>
      <c r="B242" s="79"/>
    </row>
    <row r="243" spans="1:2" x14ac:dyDescent="0.25">
      <c r="A243" s="6"/>
      <c r="B243" s="79"/>
    </row>
    <row r="244" spans="1:2" x14ac:dyDescent="0.25">
      <c r="A244" s="6"/>
      <c r="B244" s="79"/>
    </row>
    <row r="245" spans="1:2" x14ac:dyDescent="0.25">
      <c r="A245" s="6"/>
      <c r="B245" s="79"/>
    </row>
    <row r="246" spans="1:2" x14ac:dyDescent="0.25">
      <c r="A246" s="6"/>
      <c r="B246" s="79"/>
    </row>
    <row r="247" spans="1:2" x14ac:dyDescent="0.25">
      <c r="A247" s="6"/>
      <c r="B247" s="79"/>
    </row>
    <row r="248" spans="1:2" x14ac:dyDescent="0.25">
      <c r="A248" s="6"/>
      <c r="B248" s="79"/>
    </row>
    <row r="249" spans="1:2" x14ac:dyDescent="0.25">
      <c r="A249" s="6"/>
      <c r="B249" s="79"/>
    </row>
    <row r="250" spans="1:2" x14ac:dyDescent="0.25">
      <c r="A250" s="6"/>
      <c r="B250" s="79"/>
    </row>
    <row r="251" spans="1:2" x14ac:dyDescent="0.25">
      <c r="A251" s="6"/>
      <c r="B251" s="79"/>
    </row>
    <row r="252" spans="1:2" x14ac:dyDescent="0.25">
      <c r="A252" s="6"/>
      <c r="B252" s="79"/>
    </row>
    <row r="253" spans="1:2" x14ac:dyDescent="0.25">
      <c r="A253" s="6"/>
      <c r="B253" s="79"/>
    </row>
    <row r="254" spans="1:2" x14ac:dyDescent="0.25">
      <c r="A254" s="6"/>
      <c r="B254" s="79"/>
    </row>
    <row r="255" spans="1:2" x14ac:dyDescent="0.25">
      <c r="A255" s="6"/>
      <c r="B255" s="79"/>
    </row>
    <row r="256" spans="1:2" x14ac:dyDescent="0.25">
      <c r="A256" s="6"/>
      <c r="B256" s="79"/>
    </row>
    <row r="257" spans="1:2" x14ac:dyDescent="0.25">
      <c r="A257" s="6"/>
      <c r="B257" s="79"/>
    </row>
    <row r="258" spans="1:2" x14ac:dyDescent="0.25">
      <c r="A258" s="6"/>
      <c r="B258" s="79"/>
    </row>
    <row r="259" spans="1:2" x14ac:dyDescent="0.25">
      <c r="A259" s="6"/>
      <c r="B259" s="79"/>
    </row>
    <row r="260" spans="1:2" x14ac:dyDescent="0.25">
      <c r="A260" s="6"/>
      <c r="B260" s="79"/>
    </row>
    <row r="261" spans="1:2" x14ac:dyDescent="0.25">
      <c r="A261" s="6"/>
      <c r="B261" s="79"/>
    </row>
    <row r="262" spans="1:2" x14ac:dyDescent="0.25">
      <c r="A262" s="6"/>
      <c r="B262" s="79"/>
    </row>
    <row r="263" spans="1:2" x14ac:dyDescent="0.25">
      <c r="A263" s="6"/>
      <c r="B263" s="79"/>
    </row>
    <row r="264" spans="1:2" x14ac:dyDescent="0.25">
      <c r="A264" s="6"/>
      <c r="B264" s="79"/>
    </row>
    <row r="265" spans="1:2" x14ac:dyDescent="0.25">
      <c r="A265" s="6"/>
      <c r="B265" s="79"/>
    </row>
    <row r="266" spans="1:2" x14ac:dyDescent="0.25">
      <c r="A266" s="6"/>
      <c r="B266" s="79"/>
    </row>
    <row r="267" spans="1:2" x14ac:dyDescent="0.25">
      <c r="A267" s="6"/>
      <c r="B267" s="79"/>
    </row>
    <row r="268" spans="1:2" x14ac:dyDescent="0.25">
      <c r="A268" s="6"/>
      <c r="B268" s="79"/>
    </row>
    <row r="269" spans="1:2" x14ac:dyDescent="0.25">
      <c r="A269" s="6"/>
      <c r="B269" s="79"/>
    </row>
    <row r="270" spans="1:2" x14ac:dyDescent="0.25">
      <c r="A270" s="6"/>
      <c r="B270" s="79"/>
    </row>
    <row r="271" spans="1:2" x14ac:dyDescent="0.25">
      <c r="A271" s="6"/>
      <c r="B271" s="79"/>
    </row>
    <row r="272" spans="1:2" x14ac:dyDescent="0.25">
      <c r="A272" s="6"/>
      <c r="B272" s="79"/>
    </row>
    <row r="273" spans="1:2" x14ac:dyDescent="0.25">
      <c r="A273" s="6"/>
      <c r="B273" s="79"/>
    </row>
    <row r="274" spans="1:2" x14ac:dyDescent="0.25">
      <c r="A274" s="6"/>
      <c r="B274" s="79"/>
    </row>
    <row r="275" spans="1:2" x14ac:dyDescent="0.25">
      <c r="A275" s="6"/>
      <c r="B275" s="79"/>
    </row>
    <row r="276" spans="1:2" x14ac:dyDescent="0.25">
      <c r="A276" s="6"/>
      <c r="B276" s="79"/>
    </row>
    <row r="277" spans="1:2" x14ac:dyDescent="0.25">
      <c r="A277" s="6"/>
      <c r="B277" s="79"/>
    </row>
    <row r="278" spans="1:2" x14ac:dyDescent="0.25">
      <c r="A278" s="6"/>
      <c r="B278" s="79"/>
    </row>
    <row r="279" spans="1:2" x14ac:dyDescent="0.25">
      <c r="A279" s="6"/>
      <c r="B279" s="79"/>
    </row>
  </sheetData>
  <mergeCells count="197">
    <mergeCell ref="CR8:CR9"/>
    <mergeCell ref="CU5:CW5"/>
    <mergeCell ref="CU6:CW7"/>
    <mergeCell ref="CX5:CZ5"/>
    <mergeCell ref="CX6:CZ7"/>
    <mergeCell ref="CX8:CX9"/>
    <mergeCell ref="CY8:CY9"/>
    <mergeCell ref="CZ8:CZ9"/>
    <mergeCell ref="CU8:CU9"/>
    <mergeCell ref="CV8:CV9"/>
    <mergeCell ref="CW8:CW9"/>
    <mergeCell ref="CS8:CS9"/>
    <mergeCell ref="CT8:CT9"/>
    <mergeCell ref="CR5:CT5"/>
    <mergeCell ref="CR6:CT7"/>
    <mergeCell ref="CE8:CE9"/>
    <mergeCell ref="CF5:CH5"/>
    <mergeCell ref="CF6:CH7"/>
    <mergeCell ref="CF8:CF9"/>
    <mergeCell ref="CG8:CG9"/>
    <mergeCell ref="CH8:CH9"/>
    <mergeCell ref="CO8:CO9"/>
    <mergeCell ref="CP8:CP9"/>
    <mergeCell ref="CQ8:CQ9"/>
    <mergeCell ref="CL5:CN5"/>
    <mergeCell ref="CL6:CN7"/>
    <mergeCell ref="CO5:CQ5"/>
    <mergeCell ref="CO6:CQ7"/>
    <mergeCell ref="CI5:CK5"/>
    <mergeCell ref="CI6:CK7"/>
    <mergeCell ref="AM5:AO5"/>
    <mergeCell ref="AJ8:AJ9"/>
    <mergeCell ref="AK8:AK9"/>
    <mergeCell ref="AL8:AL9"/>
    <mergeCell ref="AJ6:AL7"/>
    <mergeCell ref="AM6:AO7"/>
    <mergeCell ref="CB8:CB9"/>
    <mergeCell ref="CC8:CC9"/>
    <mergeCell ref="CD8:CD9"/>
    <mergeCell ref="BS8:BS9"/>
    <mergeCell ref="BT8:BT9"/>
    <mergeCell ref="BU8:BU9"/>
    <mergeCell ref="BV8:BV9"/>
    <mergeCell ref="BW8:BW9"/>
    <mergeCell ref="BX8:BX9"/>
    <mergeCell ref="BY8:BY9"/>
    <mergeCell ref="BZ8:BZ9"/>
    <mergeCell ref="CA8:CA9"/>
    <mergeCell ref="AY6:BA7"/>
    <mergeCell ref="AV6:AX7"/>
    <mergeCell ref="AV8:AV9"/>
    <mergeCell ref="AW8:AW9"/>
    <mergeCell ref="AX8:AX9"/>
    <mergeCell ref="BB6:BD7"/>
    <mergeCell ref="I6:K7"/>
    <mergeCell ref="J8:J9"/>
    <mergeCell ref="C2:K3"/>
    <mergeCell ref="A69:B69"/>
    <mergeCell ref="A68:B68"/>
    <mergeCell ref="A44:B44"/>
    <mergeCell ref="A5:A9"/>
    <mergeCell ref="B5:B9"/>
    <mergeCell ref="D8:D9"/>
    <mergeCell ref="C6:E7"/>
    <mergeCell ref="A10:B10"/>
    <mergeCell ref="A43:B43"/>
    <mergeCell ref="C8:C9"/>
    <mergeCell ref="E8:E9"/>
    <mergeCell ref="C5:N5"/>
    <mergeCell ref="L6:N7"/>
    <mergeCell ref="L8:L9"/>
    <mergeCell ref="M8:M9"/>
    <mergeCell ref="N8:N9"/>
    <mergeCell ref="DG5:DI5"/>
    <mergeCell ref="DG6:DI7"/>
    <mergeCell ref="DG8:DG9"/>
    <mergeCell ref="DH8:DH9"/>
    <mergeCell ref="DI8:DI9"/>
    <mergeCell ref="BH8:BH9"/>
    <mergeCell ref="BI8:BI9"/>
    <mergeCell ref="BJ8:BJ9"/>
    <mergeCell ref="BK6:BM7"/>
    <mergeCell ref="BK8:BK9"/>
    <mergeCell ref="BL8:BL9"/>
    <mergeCell ref="BM8:BM9"/>
    <mergeCell ref="BN6:BP7"/>
    <mergeCell ref="BN8:BN9"/>
    <mergeCell ref="BO8:BO9"/>
    <mergeCell ref="CI8:CI9"/>
    <mergeCell ref="CM8:CM9"/>
    <mergeCell ref="CN8:CN9"/>
    <mergeCell ref="CJ8:CJ9"/>
    <mergeCell ref="CK8:CK9"/>
    <mergeCell ref="CL8:CL9"/>
    <mergeCell ref="BP8:BP9"/>
    <mergeCell ref="BQ8:BQ9"/>
    <mergeCell ref="BR8:BR9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AY5:BG5"/>
    <mergeCell ref="AY8:AY9"/>
    <mergeCell ref="AZ8:AZ9"/>
    <mergeCell ref="BA8:BA9"/>
    <mergeCell ref="BE6:BG7"/>
    <mergeCell ref="BB8:BB9"/>
    <mergeCell ref="BC8:BC9"/>
    <mergeCell ref="BD8:BD9"/>
    <mergeCell ref="BE8:BE9"/>
    <mergeCell ref="BF8:BF9"/>
    <mergeCell ref="BG8:BG9"/>
    <mergeCell ref="AP5:AX5"/>
    <mergeCell ref="AP6:AR7"/>
    <mergeCell ref="AQ8:AQ9"/>
    <mergeCell ref="AR8:AR9"/>
    <mergeCell ref="F6:H7"/>
    <mergeCell ref="F8:F9"/>
    <mergeCell ref="G8:G9"/>
    <mergeCell ref="H8:H9"/>
    <mergeCell ref="T8:T9"/>
    <mergeCell ref="U8:U9"/>
    <mergeCell ref="V8:V9"/>
    <mergeCell ref="O5:Q5"/>
    <mergeCell ref="AU8:AU9"/>
    <mergeCell ref="AP8:AP9"/>
    <mergeCell ref="AM8:AM9"/>
    <mergeCell ref="AN8:AN9"/>
    <mergeCell ref="AO8:AO9"/>
    <mergeCell ref="AS6:AU7"/>
    <mergeCell ref="AS8:AS9"/>
    <mergeCell ref="AT8:AT9"/>
    <mergeCell ref="AG6:AI7"/>
    <mergeCell ref="I8:I9"/>
    <mergeCell ref="AD6:AF7"/>
    <mergeCell ref="K8:K9"/>
    <mergeCell ref="O6:Q7"/>
    <mergeCell ref="O8:O9"/>
    <mergeCell ref="P8:P9"/>
    <mergeCell ref="Q8:Q9"/>
    <mergeCell ref="AC8:AC9"/>
    <mergeCell ref="AD8:AD9"/>
    <mergeCell ref="AE8:AE9"/>
    <mergeCell ref="AF8:AF9"/>
    <mergeCell ref="X8:X9"/>
    <mergeCell ref="Y8:Y9"/>
    <mergeCell ref="Z8:Z9"/>
    <mergeCell ref="R8:R9"/>
    <mergeCell ref="S8:S9"/>
    <mergeCell ref="R6:T7"/>
    <mergeCell ref="U6:W7"/>
    <mergeCell ref="X6:Z7"/>
    <mergeCell ref="AG8:AG9"/>
    <mergeCell ref="R5:T5"/>
    <mergeCell ref="AA8:AA9"/>
    <mergeCell ref="AB8:AB9"/>
    <mergeCell ref="AA6:AC7"/>
    <mergeCell ref="W8:W9"/>
    <mergeCell ref="U5:Z5"/>
    <mergeCell ref="AA5:AL5"/>
    <mergeCell ref="AH8:AH9"/>
    <mergeCell ref="AI8:AI9"/>
    <mergeCell ref="BH5:BJ5"/>
    <mergeCell ref="BK5:BM5"/>
    <mergeCell ref="BN5:BP5"/>
    <mergeCell ref="CC5:CE5"/>
    <mergeCell ref="CC6:CE7"/>
    <mergeCell ref="BH6:BJ7"/>
    <mergeCell ref="BQ5:BS5"/>
    <mergeCell ref="BQ6:BS7"/>
    <mergeCell ref="BT5:BV5"/>
    <mergeCell ref="BT6:BV7"/>
    <mergeCell ref="BW5:BY5"/>
    <mergeCell ref="BW6:BY7"/>
    <mergeCell ref="BZ5:CB5"/>
    <mergeCell ref="BZ6:CB7"/>
    <mergeCell ref="DP5:DR5"/>
    <mergeCell ref="DP6:DR7"/>
    <mergeCell ref="DP8:DP9"/>
    <mergeCell ref="DQ8:DQ9"/>
    <mergeCell ref="DR8:DR9"/>
    <mergeCell ref="DJ5:DL5"/>
    <mergeCell ref="DJ6:DL7"/>
    <mergeCell ref="DJ8:DJ9"/>
    <mergeCell ref="DK8:DK9"/>
    <mergeCell ref="DL8:DL9"/>
    <mergeCell ref="DM5:DO5"/>
    <mergeCell ref="DM6:DO7"/>
    <mergeCell ref="DM8:DM9"/>
    <mergeCell ref="DN8:DN9"/>
    <mergeCell ref="DO8:DO9"/>
  </mergeCells>
  <phoneticPr fontId="4" type="noConversion"/>
  <printOptions horizontalCentered="1" verticalCentered="1"/>
  <pageMargins left="0.39370078740157483" right="0.31496062992125984" top="0.11811023622047245" bottom="0.31496062992125984" header="7.874015748031496E-2" footer="0.31496062992125984"/>
  <pageSetup paperSize="9" scale="43" orientation="landscape" r:id="rId1"/>
  <headerFooter alignWithMargins="0">
    <oddHeader>&amp;R3. számú melléklet &amp;P. oldal az előterjesztéshez</oddHeader>
  </headerFooter>
  <colBreaks count="9" manualBreakCount="9">
    <brk id="14" max="69" man="1"/>
    <brk id="26" max="69" man="1"/>
    <brk id="38" max="69" man="1"/>
    <brk id="50" max="69" man="1"/>
    <brk id="62" max="69" man="1"/>
    <brk id="74" max="69" man="1"/>
    <brk id="86" max="69" man="1"/>
    <brk id="98" max="69" man="1"/>
    <brk id="110" max="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2013-02-15T20:11:43Z</dcterms:modified>
</cp:coreProperties>
</file>