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45" windowWidth="14955" windowHeight="8595"/>
  </bookViews>
  <sheets>
    <sheet name="Erzsébet Terv" sheetId="3" r:id="rId1"/>
  </sheets>
  <definedNames>
    <definedName name="_xlnm.Print_Titles" localSheetId="0">'Erzsébet Terv'!$4:$4</definedName>
    <definedName name="_xlnm.Print_Area" localSheetId="0">'Erzsébet Terv'!$A$1:$J$124</definedName>
  </definedNames>
  <calcPr calcId="145621"/>
</workbook>
</file>

<file path=xl/calcChain.xml><?xml version="1.0" encoding="utf-8"?>
<calcChain xmlns="http://schemas.openxmlformats.org/spreadsheetml/2006/main">
  <c r="G122" i="3" l="1"/>
  <c r="G124" i="3" s="1"/>
  <c r="F122" i="3"/>
  <c r="I114" i="3"/>
  <c r="H114" i="3"/>
  <c r="G114" i="3"/>
  <c r="F114" i="3"/>
  <c r="H122" i="3"/>
  <c r="E114" i="3"/>
  <c r="D114" i="3"/>
  <c r="C114" i="3"/>
  <c r="H107" i="3"/>
  <c r="G107" i="3"/>
  <c r="F107" i="3"/>
  <c r="E107" i="3"/>
  <c r="D107" i="3"/>
  <c r="C107" i="3"/>
  <c r="I46" i="3"/>
  <c r="H46" i="3"/>
  <c r="G46" i="3"/>
  <c r="F46" i="3"/>
  <c r="E46" i="3"/>
  <c r="D46" i="3"/>
  <c r="C46" i="3"/>
  <c r="J123" i="3"/>
  <c r="J121" i="3"/>
  <c r="J120" i="3"/>
  <c r="J119" i="3"/>
  <c r="J118" i="3"/>
  <c r="J117" i="3"/>
  <c r="J115" i="3"/>
  <c r="J113" i="3"/>
  <c r="J112" i="3"/>
  <c r="J111" i="3"/>
  <c r="J110" i="3"/>
  <c r="J109" i="3"/>
  <c r="J108" i="3"/>
  <c r="J114" i="3" s="1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46" i="3" s="1"/>
  <c r="F116" i="3" l="1"/>
  <c r="F124" i="3" s="1"/>
  <c r="B122" i="3" l="1"/>
  <c r="C122" i="3"/>
  <c r="D122" i="3"/>
  <c r="E122" i="3"/>
  <c r="I122" i="3"/>
  <c r="B114" i="3"/>
  <c r="H116" i="3"/>
  <c r="H124" i="3" s="1"/>
  <c r="J122" i="3" l="1"/>
  <c r="D116" i="3"/>
  <c r="D124" i="3" s="1"/>
  <c r="B107" i="3"/>
  <c r="B46" i="3"/>
  <c r="E116" i="3" l="1"/>
  <c r="E124" i="3" s="1"/>
  <c r="B116" i="3"/>
  <c r="B124" i="3" s="1"/>
  <c r="C116" i="3"/>
  <c r="I61" i="3"/>
  <c r="I107" i="3" l="1"/>
  <c r="J61" i="3"/>
  <c r="J107" i="3" s="1"/>
  <c r="C124" i="3"/>
  <c r="I116" i="3" l="1"/>
  <c r="I124" i="3" l="1"/>
  <c r="J124" i="3" s="1"/>
  <c r="J116" i="3"/>
</calcChain>
</file>

<file path=xl/sharedStrings.xml><?xml version="1.0" encoding="utf-8"?>
<sst xmlns="http://schemas.openxmlformats.org/spreadsheetml/2006/main" count="126" uniqueCount="117">
  <si>
    <t>Összesen</t>
  </si>
  <si>
    <t>Közintézmények rekonstrukciója, felújítása</t>
  </si>
  <si>
    <t>Szociális intézmények Peterdy utca 16. szám alatti  nyugdíjas klub felújítása</t>
  </si>
  <si>
    <t>Szociális intézmények Dózsa György út 46. szám alatti épület felújítása</t>
  </si>
  <si>
    <t>Síp utca felújítása</t>
  </si>
  <si>
    <t>Kazinczy utca felújítása</t>
  </si>
  <si>
    <t>Kisdiófa utca felújítása</t>
  </si>
  <si>
    <t>Nyár utca felújítása</t>
  </si>
  <si>
    <t>Közterületek felújítása</t>
  </si>
  <si>
    <t>Külső Erzsébetváros:</t>
  </si>
  <si>
    <t>Szinva utca felújítása</t>
  </si>
  <si>
    <t>Bethlen Gábor utca növényesítése, a Baross térhez kapcsolódó utolsó szakasz felújítása</t>
  </si>
  <si>
    <t>Hernád utca felújítása</t>
  </si>
  <si>
    <t>Bethlen Gábor szobor talapzata és helyének kialakítása</t>
  </si>
  <si>
    <t>Középső Erzsébetváros:</t>
  </si>
  <si>
    <t>Rózsa utca felújításának befejezése</t>
  </si>
  <si>
    <t>Barcsay utca felújítása</t>
  </si>
  <si>
    <t>Szövetség utcai, Hársfa utcai járdák térburkolata</t>
  </si>
  <si>
    <t>Belső Erzsébetváros:</t>
  </si>
  <si>
    <t>Carl Lutz park felújítása</t>
  </si>
  <si>
    <t>Madách tér, és Madách Imre út (Madách tér és Rumbach S. utca közötti szakasza) parkosítása, rendezése rendezvény céljára alkalmassá tétel</t>
  </si>
  <si>
    <t>Kéthly Anna park felújítása</t>
  </si>
  <si>
    <t>Kertész utca felújítása és növényesítése, részben sétáló utcává alakítása</t>
  </si>
  <si>
    <t>Akácfa utca felújítása és növényesítése</t>
  </si>
  <si>
    <t>Erzsébetvárosi Kéttannyelvű Általános Iskola, Szakiskola és Szakközépiskola Kertész utcai épületének és sportudvarának teljes felújítása 2009-2010</t>
  </si>
  <si>
    <t>Erzsébetvárosi Rekreációs Központ beruházás</t>
  </si>
  <si>
    <t>Klauzál utca 23 Háziorvosi rendelő kialakítása</t>
  </si>
  <si>
    <t>Közintézmények rekonstrukciója, felújítása összesen:</t>
  </si>
  <si>
    <t>Dohány utca 22-24. szám alatti galéria felújítása</t>
  </si>
  <si>
    <t>Közterületek felújítása összesen:</t>
  </si>
  <si>
    <t>Hevesi Sándor tér park felújítás, átépítés</t>
  </si>
  <si>
    <t>Rejtő Jenő u. vegyes forgalomra való átépítése</t>
  </si>
  <si>
    <t>Csengery utca felújítása, átépítése</t>
  </si>
  <si>
    <t>Péterfy Sándor utca felújítása</t>
  </si>
  <si>
    <t>Dob utca felújítása (Károly krt. - Kazinczy utca közötti szakasza)</t>
  </si>
  <si>
    <t>Csányi utca felújítása</t>
  </si>
  <si>
    <t>Klauzál utca felújítása (Dob utca - Wesselényi utca közötti szakasza)</t>
  </si>
  <si>
    <t>Dob utca 4. szám alatti épület Károly körút felé néző tűzfal emlékműként való kialakítása, esetleg növényesítése (pályázat)</t>
  </si>
  <si>
    <t>Rottenbiller utca 27. felújítása</t>
  </si>
  <si>
    <t>Baross Gábor Általános Iskola épületének felújítása I. ütem</t>
  </si>
  <si>
    <t>Alsóerdősori Bárdos Lajos Általános Iskola és Gimnázium (fűtési rendszer korszerűsítése)</t>
  </si>
  <si>
    <t>Kópévár Óvoda 2012. évre tervezett felújítások</t>
  </si>
  <si>
    <t>Nefelejcs Óvoda tető javítás</t>
  </si>
  <si>
    <t>Magonc Óvoda első és hátsó udvar műfüves felújítása</t>
  </si>
  <si>
    <t>Marek József utca felújítása, növényesítése</t>
  </si>
  <si>
    <t xml:space="preserve">Jobbágy utcai járda helyreállítása </t>
  </si>
  <si>
    <t>Peterdy utca felújítása, növényesítése</t>
  </si>
  <si>
    <t>Klauzál utca felújítása (Rákóczi út - Wesselényi utca  közötti szakasza)</t>
  </si>
  <si>
    <t>Klauzál teret övező utcák felújítása</t>
  </si>
  <si>
    <t>Rumbach Sebestyén utca felújítása (Dob utca - Király utca közötti szakasza) I. ütem</t>
  </si>
  <si>
    <t>Rumbach Sebestyén utca felújítása (Dob utca - Wesselényi utca közötti szakasza) II. ütem</t>
  </si>
  <si>
    <t>Csányi utca 8. szám alatti ingatlan felújítása</t>
  </si>
  <si>
    <t>Nefelejcs utca 63. szám alatti ingatlan felújítása</t>
  </si>
  <si>
    <t>Nagydiófa utca felújítása (Rákóczi út - Wesselényi utca  közötti szakasza)</t>
  </si>
  <si>
    <t>Hevesi Sándor tér 1. Háziorvosi rendelő építési munkái.</t>
  </si>
  <si>
    <t>Róth Miksa Emlékház és Gyűjtemény felújítási munkái</t>
  </si>
  <si>
    <t>Jobbágy utcai burkolat csere, átépítés</t>
  </si>
  <si>
    <t>Százház utcai burkolat csere, átépítés</t>
  </si>
  <si>
    <t>Almássy tér és a teret övező utcák felújítása (hallgatói pályázat, terveztetés, kivitelezés)</t>
  </si>
  <si>
    <t>Dob utca felújítása, átépítése, forgalom csillapítása. (Erzsébet krt. - Rottenbiller utca közötti szakasza)</t>
  </si>
  <si>
    <t>Jósika utca felújítása, forgalom csillapítás</t>
  </si>
  <si>
    <t>Rózsák tere és környező utcák közterületei felújítása</t>
  </si>
  <si>
    <t>Klauzál tér felújítása (hallgatói pályázat, terveztetés, kivitelezés)</t>
  </si>
  <si>
    <t>Egyházak támogatása</t>
  </si>
  <si>
    <t>Társasházak felújításának támogatása</t>
  </si>
  <si>
    <t>Helyi értékvédelem támogatása</t>
  </si>
  <si>
    <t>Erzsébetvárosi Önkormányzati épületek, lakások rehabilitációja, felújítása</t>
  </si>
  <si>
    <t>Erzsébetvárosi Önkormányzati épületek, lakások rehabilitációja, felújítása összesen:</t>
  </si>
  <si>
    <t>E Ft</t>
  </si>
  <si>
    <t>Erzsébetvárosi Kéttannyelvű Általános Iskola, Szakiskola és Szakközépiskola nyílászáró felújítása, épületgépészeti rendszer korszerűsítése</t>
  </si>
  <si>
    <t xml:space="preserve">Kerületi egyházak, társasházak támogatása </t>
  </si>
  <si>
    <t>Kerületi egyházak, társasházak támogatása összesen:</t>
  </si>
  <si>
    <t>Dob utcai bölcsőde</t>
  </si>
  <si>
    <t>Térfigyelőrendszer korszerűsítése, bővítése</t>
  </si>
  <si>
    <t>Lövölde téri Bölcsőde</t>
  </si>
  <si>
    <t>Nyár utca 7. felújítás</t>
  </si>
  <si>
    <t>Dózsa György u. 60. felnőtt orvosi rendelő felújítása</t>
  </si>
  <si>
    <t>Péterfy Sándor u. 47. felnőtt orvosi rendelő felújítása</t>
  </si>
  <si>
    <t>Wesselényi u. 11. felnőtt orvosi rendelő felújítása</t>
  </si>
  <si>
    <t>Dembinszky u. 7. felnőtt orvosi rendelő felújítása</t>
  </si>
  <si>
    <t>Gyermek orvosi rendelők felújítása</t>
  </si>
  <si>
    <t>Madách u. 2-6. védőnői szolgálat felújítása</t>
  </si>
  <si>
    <t>Ideiglenes bölcsöde kialakítása</t>
  </si>
  <si>
    <t>Lövölde tér 7. átalakítása sportteremmé</t>
  </si>
  <si>
    <t>Király u. 11. szövőgyár felújítása kerületi művelődési központtá</t>
  </si>
  <si>
    <t>Kémények felújítása</t>
  </si>
  <si>
    <t>Munkás utca felújítása  (Rottenbiller Huszár közötti szakasz)</t>
  </si>
  <si>
    <t>Szövetség utca felújítása (kopóréteg csere)</t>
  </si>
  <si>
    <t>Alsóerdősor u. felújítása</t>
  </si>
  <si>
    <t>Nefelejcs utca felújítása, növényesítése (47032 MZS)</t>
  </si>
  <si>
    <t>Kisebb járda-, útjavítások</t>
  </si>
  <si>
    <t>Százház park létesítése</t>
  </si>
  <si>
    <t>Irattári helyiség kialakítása</t>
  </si>
  <si>
    <t>Nagydiófa utca felújítása (Dob utca - Wesselényi utca közötti szakasza)</t>
  </si>
  <si>
    <t>Baross Gábor Általános Iskola épületének felújítása II. ütem udvarrekonstrukcióval</t>
  </si>
  <si>
    <t>Bóbita Óvoda</t>
  </si>
  <si>
    <t>Dob óvoda</t>
  </si>
  <si>
    <t>Erzsébet krt. 6. szám alatti épület akadálymentesítése</t>
  </si>
  <si>
    <t>Fogászati rendelők felújítása</t>
  </si>
  <si>
    <t xml:space="preserve">Dob utca 37. közpark létesítése </t>
  </si>
  <si>
    <t>Kultúra utcája KMOP-5.2.2. projekttel kapcsolatos felújítások</t>
  </si>
  <si>
    <t xml:space="preserve">Erzsébet körút 6. szám alatti Okmányiroda és a hivatal homlokzatának felújítása, nyílászárók cseréje </t>
  </si>
  <si>
    <t>Városligeti fasor 29. bölcsőde bővítése (KMOP-4.5.2. nyertes pályázat)</t>
  </si>
  <si>
    <t>Damjanich utca 4. alatti ingatlan felújítása</t>
  </si>
  <si>
    <t>Közintézmények akadálymentesítése, energetikai korszerűsítése</t>
  </si>
  <si>
    <t>Murányi utca felújítása (Verseny utca - Garay utca közötti szakasza)</t>
  </si>
  <si>
    <t>Általános Beruházási célok összesen:</t>
  </si>
  <si>
    <t>Önkormányzati tulajdonú lakások felújítása</t>
  </si>
  <si>
    <t>Dob utca felújítása (Kazinczy utca - Klauzál tér közötti szakasza)</t>
  </si>
  <si>
    <t>Dob utca felújítása (Klauzál tér - Erzsébet krt. közötti szakasza)</t>
  </si>
  <si>
    <t>További háziorvosi rendelők felújítása</t>
  </si>
  <si>
    <t>Hársfa utca felújítása</t>
  </si>
  <si>
    <t>Wesselényi utca 17. sz. közösségi ház felújítása</t>
  </si>
  <si>
    <t>Bethlen téri Színház homlokzatának felújítása</t>
  </si>
  <si>
    <t>Vörösmarty utca felújítása</t>
  </si>
  <si>
    <t>ERZSÉBET TERV FEJLESZTÉSI PROGRAM - Elfogadva 143/2013 (IV.29.) számú KT határozattal</t>
  </si>
  <si>
    <t>1. számú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</si>
</sst>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3" fontId="2" fillId="0" borderId="0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justify" vertical="center" wrapText="1"/>
    </xf>
    <xf numFmtId="3" fontId="1" fillId="2" borderId="5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justify" vertical="center" wrapText="1"/>
    </xf>
    <xf numFmtId="3" fontId="1" fillId="0" borderId="2" xfId="0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horizontal="justify" vertical="center" wrapText="1"/>
    </xf>
    <xf numFmtId="3" fontId="1" fillId="0" borderId="6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3" fontId="1" fillId="0" borderId="3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1" fillId="0" borderId="0" xfId="0" applyFont="1" applyFill="1" applyAlignment="1"/>
    <xf numFmtId="1" fontId="2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3" fontId="1" fillId="0" borderId="7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justify" wrapText="1"/>
    </xf>
    <xf numFmtId="3" fontId="2" fillId="0" borderId="12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3" fontId="2" fillId="2" borderId="4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horizontal="left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"/>
  <sheetViews>
    <sheetView tabSelected="1" zoomScaleNormal="100" workbookViewId="0">
      <pane ySplit="5" topLeftCell="A104" activePane="bottomLeft" state="frozen"/>
      <selection pane="bottomLeft" activeCell="G108" sqref="G108"/>
    </sheetView>
  </sheetViews>
  <sheetFormatPr defaultRowHeight="15.75" x14ac:dyDescent="0.25"/>
  <cols>
    <col min="1" max="1" width="60.85546875" style="15" customWidth="1"/>
    <col min="2" max="2" width="8.85546875" style="10" customWidth="1"/>
    <col min="3" max="4" width="10.140625" style="10" customWidth="1"/>
    <col min="5" max="7" width="11.5703125" style="10" customWidth="1"/>
    <col min="8" max="8" width="11.5703125" style="10" bestFit="1" customWidth="1"/>
    <col min="9" max="9" width="11.5703125" style="10" customWidth="1"/>
    <col min="10" max="10" width="11.5703125" style="9" customWidth="1"/>
    <col min="11" max="16384" width="9.140625" style="1"/>
  </cols>
  <sheetData>
    <row r="1" spans="1:10" x14ac:dyDescent="0.25">
      <c r="A1" s="15" t="s">
        <v>116</v>
      </c>
      <c r="H1" s="52"/>
    </row>
    <row r="2" spans="1:10" s="40" customFormat="1" ht="15.75" customHeight="1" x14ac:dyDescent="0.25">
      <c r="A2" s="53" t="s">
        <v>115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s="40" customFormat="1" x14ac:dyDescent="0.25">
      <c r="A3" s="55"/>
      <c r="B3" s="56"/>
      <c r="C3" s="56"/>
      <c r="D3" s="56"/>
      <c r="E3" s="56"/>
      <c r="F3" s="56"/>
      <c r="G3" s="56"/>
      <c r="H3" s="56"/>
      <c r="I3" s="56"/>
      <c r="J3" s="56"/>
    </row>
    <row r="4" spans="1:10" x14ac:dyDescent="0.25">
      <c r="A4" s="16"/>
      <c r="B4" s="41">
        <v>2009</v>
      </c>
      <c r="C4" s="41">
        <v>2010</v>
      </c>
      <c r="D4" s="41">
        <v>2011</v>
      </c>
      <c r="E4" s="41">
        <v>2012</v>
      </c>
      <c r="F4" s="41">
        <v>2013</v>
      </c>
      <c r="G4" s="41">
        <v>2014</v>
      </c>
      <c r="H4" s="41">
        <v>2015</v>
      </c>
      <c r="I4" s="41">
        <v>2016</v>
      </c>
      <c r="J4" s="42" t="s">
        <v>0</v>
      </c>
    </row>
    <row r="5" spans="1:10" ht="16.5" thickBot="1" x14ac:dyDescent="0.3">
      <c r="A5" s="6" t="s">
        <v>1</v>
      </c>
      <c r="B5" s="43" t="s">
        <v>68</v>
      </c>
      <c r="C5" s="43" t="s">
        <v>68</v>
      </c>
      <c r="D5" s="43" t="s">
        <v>68</v>
      </c>
      <c r="E5" s="43" t="s">
        <v>68</v>
      </c>
      <c r="F5" s="43" t="s">
        <v>68</v>
      </c>
      <c r="G5" s="43" t="s">
        <v>68</v>
      </c>
      <c r="H5" s="43" t="s">
        <v>68</v>
      </c>
      <c r="I5" s="43" t="s">
        <v>68</v>
      </c>
      <c r="J5" s="43" t="s">
        <v>68</v>
      </c>
    </row>
    <row r="6" spans="1:10" ht="47.25" x14ac:dyDescent="0.25">
      <c r="A6" s="17" t="s">
        <v>24</v>
      </c>
      <c r="B6" s="19">
        <v>327521</v>
      </c>
      <c r="C6" s="19">
        <v>348044</v>
      </c>
      <c r="D6" s="19"/>
      <c r="E6" s="18">
        <v>300</v>
      </c>
      <c r="F6" s="19">
        <v>0</v>
      </c>
      <c r="G6" s="19">
        <v>0</v>
      </c>
      <c r="H6" s="19"/>
      <c r="I6" s="19"/>
      <c r="J6" s="20">
        <f>SUM(B6:I6)</f>
        <v>675865</v>
      </c>
    </row>
    <row r="7" spans="1:10" x14ac:dyDescent="0.25">
      <c r="A7" s="21" t="s">
        <v>39</v>
      </c>
      <c r="B7" s="22"/>
      <c r="C7" s="22">
        <v>6006</v>
      </c>
      <c r="D7" s="22">
        <v>768958</v>
      </c>
      <c r="E7" s="22"/>
      <c r="F7" s="19">
        <v>1002</v>
      </c>
      <c r="G7" s="19">
        <v>0</v>
      </c>
      <c r="H7" s="22"/>
      <c r="I7" s="22"/>
      <c r="J7" s="20">
        <f t="shared" ref="J7:J70" si="0">SUM(B7:I7)</f>
        <v>775966</v>
      </c>
    </row>
    <row r="8" spans="1:10" ht="31.5" x14ac:dyDescent="0.25">
      <c r="A8" s="21" t="s">
        <v>94</v>
      </c>
      <c r="B8" s="22"/>
      <c r="C8" s="22"/>
      <c r="D8" s="22"/>
      <c r="E8" s="22">
        <v>211545</v>
      </c>
      <c r="F8" s="19">
        <v>44</v>
      </c>
      <c r="G8" s="19">
        <v>44</v>
      </c>
      <c r="H8" s="22">
        <v>44</v>
      </c>
      <c r="I8" s="22">
        <v>44</v>
      </c>
      <c r="J8" s="20">
        <f t="shared" si="0"/>
        <v>211721</v>
      </c>
    </row>
    <row r="9" spans="1:10" ht="47.25" x14ac:dyDescent="0.25">
      <c r="A9" s="21" t="s">
        <v>69</v>
      </c>
      <c r="B9" s="22"/>
      <c r="C9" s="22"/>
      <c r="D9" s="22"/>
      <c r="E9" s="22">
        <v>126115</v>
      </c>
      <c r="F9" s="19">
        <v>51</v>
      </c>
      <c r="G9" s="19">
        <v>51</v>
      </c>
      <c r="H9" s="22">
        <v>51</v>
      </c>
      <c r="I9" s="22">
        <v>51</v>
      </c>
      <c r="J9" s="20">
        <f t="shared" si="0"/>
        <v>126319</v>
      </c>
    </row>
    <row r="10" spans="1:10" ht="31.5" x14ac:dyDescent="0.25">
      <c r="A10" s="21" t="s">
        <v>40</v>
      </c>
      <c r="B10" s="22"/>
      <c r="C10" s="22"/>
      <c r="D10" s="22"/>
      <c r="E10" s="22">
        <v>11233</v>
      </c>
      <c r="F10" s="19">
        <v>75000</v>
      </c>
      <c r="G10" s="19">
        <v>0</v>
      </c>
      <c r="H10" s="22"/>
      <c r="I10" s="22"/>
      <c r="J10" s="20">
        <f t="shared" si="0"/>
        <v>86233</v>
      </c>
    </row>
    <row r="11" spans="1:10" x14ac:dyDescent="0.25">
      <c r="A11" s="21" t="s">
        <v>41</v>
      </c>
      <c r="B11" s="22"/>
      <c r="C11" s="22"/>
      <c r="D11" s="22"/>
      <c r="E11" s="22">
        <v>14996</v>
      </c>
      <c r="F11" s="19">
        <v>0</v>
      </c>
      <c r="G11" s="19">
        <v>0</v>
      </c>
      <c r="H11" s="22"/>
      <c r="I11" s="22"/>
      <c r="J11" s="20">
        <f t="shared" si="0"/>
        <v>14996</v>
      </c>
    </row>
    <row r="12" spans="1:10" x14ac:dyDescent="0.25">
      <c r="A12" s="21" t="s">
        <v>42</v>
      </c>
      <c r="B12" s="22"/>
      <c r="C12" s="22"/>
      <c r="D12" s="22"/>
      <c r="E12" s="22">
        <v>5015</v>
      </c>
      <c r="F12" s="19">
        <v>0</v>
      </c>
      <c r="G12" s="19">
        <v>0</v>
      </c>
      <c r="H12" s="22"/>
      <c r="I12" s="22"/>
      <c r="J12" s="20">
        <f t="shared" si="0"/>
        <v>5015</v>
      </c>
    </row>
    <row r="13" spans="1:10" x14ac:dyDescent="0.25">
      <c r="A13" s="21" t="s">
        <v>43</v>
      </c>
      <c r="B13" s="22"/>
      <c r="C13" s="22"/>
      <c r="D13" s="22"/>
      <c r="E13" s="22">
        <v>7813</v>
      </c>
      <c r="F13" s="19">
        <v>0</v>
      </c>
      <c r="G13" s="19">
        <v>0</v>
      </c>
      <c r="H13" s="22"/>
      <c r="I13" s="22"/>
      <c r="J13" s="20">
        <f t="shared" si="0"/>
        <v>7813</v>
      </c>
    </row>
    <row r="14" spans="1:10" x14ac:dyDescent="0.25">
      <c r="A14" s="21" t="s">
        <v>95</v>
      </c>
      <c r="B14" s="22"/>
      <c r="C14" s="22"/>
      <c r="D14" s="22"/>
      <c r="E14" s="22">
        <v>1163</v>
      </c>
      <c r="F14" s="19">
        <v>0</v>
      </c>
      <c r="G14" s="19">
        <v>0</v>
      </c>
      <c r="H14" s="22"/>
      <c r="I14" s="22"/>
      <c r="J14" s="20">
        <f t="shared" si="0"/>
        <v>1163</v>
      </c>
    </row>
    <row r="15" spans="1:10" x14ac:dyDescent="0.25">
      <c r="A15" s="21" t="s">
        <v>96</v>
      </c>
      <c r="B15" s="22"/>
      <c r="C15" s="22"/>
      <c r="D15" s="22"/>
      <c r="E15" s="22">
        <v>6388</v>
      </c>
      <c r="F15" s="19">
        <v>0</v>
      </c>
      <c r="G15" s="19">
        <v>0</v>
      </c>
      <c r="H15" s="22"/>
      <c r="I15" s="22"/>
      <c r="J15" s="20">
        <f t="shared" si="0"/>
        <v>6388</v>
      </c>
    </row>
    <row r="16" spans="1:10" ht="31.5" x14ac:dyDescent="0.25">
      <c r="A16" s="21" t="s">
        <v>2</v>
      </c>
      <c r="B16" s="22"/>
      <c r="C16" s="22">
        <v>44565</v>
      </c>
      <c r="D16" s="22">
        <v>12355</v>
      </c>
      <c r="E16" s="22"/>
      <c r="F16" s="19">
        <v>0</v>
      </c>
      <c r="G16" s="19">
        <v>0</v>
      </c>
      <c r="H16" s="22"/>
      <c r="I16" s="22"/>
      <c r="J16" s="20">
        <f t="shared" si="0"/>
        <v>56920</v>
      </c>
    </row>
    <row r="17" spans="1:10" ht="31.5" x14ac:dyDescent="0.25">
      <c r="A17" s="21" t="s">
        <v>3</v>
      </c>
      <c r="B17" s="22"/>
      <c r="C17" s="22"/>
      <c r="D17" s="22">
        <v>9209</v>
      </c>
      <c r="E17" s="22"/>
      <c r="F17" s="19">
        <v>0</v>
      </c>
      <c r="G17" s="19">
        <v>0</v>
      </c>
      <c r="H17" s="22"/>
      <c r="I17" s="22"/>
      <c r="J17" s="20">
        <f t="shared" si="0"/>
        <v>9209</v>
      </c>
    </row>
    <row r="18" spans="1:10" x14ac:dyDescent="0.25">
      <c r="A18" s="21" t="s">
        <v>54</v>
      </c>
      <c r="B18" s="22"/>
      <c r="C18" s="22">
        <v>2346</v>
      </c>
      <c r="D18" s="22">
        <v>1734</v>
      </c>
      <c r="E18" s="22">
        <v>158771</v>
      </c>
      <c r="F18" s="19">
        <v>0</v>
      </c>
      <c r="G18" s="19">
        <v>0</v>
      </c>
      <c r="H18" s="22"/>
      <c r="I18" s="22"/>
      <c r="J18" s="20">
        <f t="shared" si="0"/>
        <v>162851</v>
      </c>
    </row>
    <row r="19" spans="1:10" x14ac:dyDescent="0.25">
      <c r="A19" s="3" t="s">
        <v>38</v>
      </c>
      <c r="B19" s="22"/>
      <c r="C19" s="22"/>
      <c r="D19" s="22"/>
      <c r="E19" s="22">
        <v>37826</v>
      </c>
      <c r="F19" s="19">
        <v>31</v>
      </c>
      <c r="G19" s="19">
        <v>0</v>
      </c>
      <c r="H19" s="22"/>
      <c r="I19" s="22"/>
      <c r="J19" s="20">
        <f t="shared" si="0"/>
        <v>37857</v>
      </c>
    </row>
    <row r="20" spans="1:10" x14ac:dyDescent="0.25">
      <c r="A20" s="3" t="s">
        <v>26</v>
      </c>
      <c r="B20" s="22"/>
      <c r="C20" s="22"/>
      <c r="D20" s="22"/>
      <c r="E20" s="22">
        <v>43464</v>
      </c>
      <c r="F20" s="19">
        <v>33</v>
      </c>
      <c r="G20" s="19">
        <v>0</v>
      </c>
      <c r="H20" s="22"/>
      <c r="I20" s="22"/>
      <c r="J20" s="20">
        <f t="shared" si="0"/>
        <v>43497</v>
      </c>
    </row>
    <row r="21" spans="1:10" ht="15.75" customHeight="1" x14ac:dyDescent="0.25">
      <c r="A21" s="3" t="s">
        <v>78</v>
      </c>
      <c r="B21" s="22"/>
      <c r="C21" s="22"/>
      <c r="D21" s="22"/>
      <c r="E21" s="22"/>
      <c r="F21" s="19">
        <v>85000</v>
      </c>
      <c r="G21" s="19">
        <v>0</v>
      </c>
      <c r="H21" s="22"/>
      <c r="I21" s="22"/>
      <c r="J21" s="20">
        <f t="shared" si="0"/>
        <v>85000</v>
      </c>
    </row>
    <row r="22" spans="1:10" x14ac:dyDescent="0.25">
      <c r="A22" s="3" t="s">
        <v>76</v>
      </c>
      <c r="B22" s="22"/>
      <c r="C22" s="22"/>
      <c r="D22" s="22"/>
      <c r="E22" s="22"/>
      <c r="F22" s="19">
        <v>65000</v>
      </c>
      <c r="G22" s="19">
        <v>0</v>
      </c>
      <c r="H22" s="22"/>
      <c r="I22" s="22"/>
      <c r="J22" s="20">
        <f t="shared" si="0"/>
        <v>65000</v>
      </c>
    </row>
    <row r="23" spans="1:10" x14ac:dyDescent="0.25">
      <c r="A23" s="3" t="s">
        <v>77</v>
      </c>
      <c r="B23" s="22"/>
      <c r="C23" s="22"/>
      <c r="D23" s="22"/>
      <c r="E23" s="22"/>
      <c r="F23" s="19">
        <v>55000</v>
      </c>
      <c r="G23" s="19">
        <v>0</v>
      </c>
      <c r="H23" s="22"/>
      <c r="I23" s="22"/>
      <c r="J23" s="20">
        <f t="shared" si="0"/>
        <v>55000</v>
      </c>
    </row>
    <row r="24" spans="1:10" x14ac:dyDescent="0.25">
      <c r="A24" s="3" t="s">
        <v>79</v>
      </c>
      <c r="B24" s="22"/>
      <c r="C24" s="22"/>
      <c r="D24" s="22"/>
      <c r="E24" s="22"/>
      <c r="F24" s="19">
        <v>80000</v>
      </c>
      <c r="G24" s="19">
        <v>0</v>
      </c>
      <c r="H24" s="22"/>
      <c r="I24" s="22"/>
      <c r="J24" s="20">
        <f t="shared" si="0"/>
        <v>80000</v>
      </c>
    </row>
    <row r="25" spans="1:10" x14ac:dyDescent="0.25">
      <c r="A25" s="3" t="s">
        <v>81</v>
      </c>
      <c r="B25" s="22"/>
      <c r="C25" s="22"/>
      <c r="D25" s="22"/>
      <c r="E25" s="22"/>
      <c r="F25" s="19">
        <v>60000</v>
      </c>
      <c r="G25" s="19">
        <v>0</v>
      </c>
      <c r="H25" s="22"/>
      <c r="I25" s="22"/>
      <c r="J25" s="20">
        <f t="shared" si="0"/>
        <v>60000</v>
      </c>
    </row>
    <row r="26" spans="1:10" x14ac:dyDescent="0.25">
      <c r="A26" s="3" t="s">
        <v>80</v>
      </c>
      <c r="B26" s="22"/>
      <c r="C26" s="22"/>
      <c r="D26" s="22"/>
      <c r="E26" s="22"/>
      <c r="F26" s="19">
        <v>76000</v>
      </c>
      <c r="G26" s="19">
        <v>0</v>
      </c>
      <c r="H26" s="22"/>
      <c r="I26" s="22"/>
      <c r="J26" s="20">
        <f t="shared" si="0"/>
        <v>76000</v>
      </c>
    </row>
    <row r="27" spans="1:10" x14ac:dyDescent="0.25">
      <c r="A27" s="3" t="s">
        <v>98</v>
      </c>
      <c r="B27" s="22"/>
      <c r="C27" s="22"/>
      <c r="D27" s="22"/>
      <c r="E27" s="22"/>
      <c r="F27" s="19">
        <v>40000</v>
      </c>
      <c r="G27" s="19">
        <v>0</v>
      </c>
      <c r="H27" s="22"/>
      <c r="I27" s="22"/>
      <c r="J27" s="20">
        <f t="shared" si="0"/>
        <v>40000</v>
      </c>
    </row>
    <row r="28" spans="1:10" x14ac:dyDescent="0.25">
      <c r="A28" s="3" t="s">
        <v>110</v>
      </c>
      <c r="B28" s="22"/>
      <c r="C28" s="22"/>
      <c r="D28" s="22"/>
      <c r="E28" s="22"/>
      <c r="F28" s="19">
        <v>0</v>
      </c>
      <c r="G28" s="19">
        <v>0</v>
      </c>
      <c r="H28" s="22"/>
      <c r="I28" s="22"/>
      <c r="J28" s="20">
        <f t="shared" si="0"/>
        <v>0</v>
      </c>
    </row>
    <row r="29" spans="1:10" x14ac:dyDescent="0.25">
      <c r="A29" s="3" t="s">
        <v>82</v>
      </c>
      <c r="B29" s="22"/>
      <c r="C29" s="22"/>
      <c r="D29" s="22"/>
      <c r="E29" s="22"/>
      <c r="F29" s="19">
        <v>40000</v>
      </c>
      <c r="G29" s="19">
        <v>0</v>
      </c>
      <c r="H29" s="22"/>
      <c r="I29" s="22"/>
      <c r="J29" s="20">
        <f t="shared" si="0"/>
        <v>40000</v>
      </c>
    </row>
    <row r="30" spans="1:10" ht="31.5" x14ac:dyDescent="0.25">
      <c r="A30" s="3" t="s">
        <v>102</v>
      </c>
      <c r="B30" s="22"/>
      <c r="C30" s="22"/>
      <c r="D30" s="22"/>
      <c r="E30" s="22">
        <v>11998</v>
      </c>
      <c r="F30" s="19">
        <v>379391</v>
      </c>
      <c r="G30" s="19">
        <v>0</v>
      </c>
      <c r="H30" s="22"/>
      <c r="I30" s="22"/>
      <c r="J30" s="20">
        <f t="shared" si="0"/>
        <v>391389</v>
      </c>
    </row>
    <row r="31" spans="1:10" x14ac:dyDescent="0.25">
      <c r="A31" s="3" t="s">
        <v>74</v>
      </c>
      <c r="B31" s="22"/>
      <c r="C31" s="22"/>
      <c r="D31" s="22"/>
      <c r="E31" s="22"/>
      <c r="F31" s="19">
        <v>70000</v>
      </c>
      <c r="G31" s="19">
        <v>0</v>
      </c>
      <c r="H31" s="22"/>
      <c r="I31" s="22"/>
      <c r="J31" s="20">
        <f t="shared" si="0"/>
        <v>70000</v>
      </c>
    </row>
    <row r="32" spans="1:10" x14ac:dyDescent="0.25">
      <c r="A32" s="3" t="s">
        <v>72</v>
      </c>
      <c r="B32" s="23"/>
      <c r="C32" s="23"/>
      <c r="D32" s="23"/>
      <c r="E32" s="22"/>
      <c r="F32" s="19">
        <v>90000</v>
      </c>
      <c r="G32" s="19">
        <v>0</v>
      </c>
      <c r="H32" s="23"/>
      <c r="I32" s="23"/>
      <c r="J32" s="20">
        <f t="shared" si="0"/>
        <v>90000</v>
      </c>
    </row>
    <row r="33" spans="1:10" x14ac:dyDescent="0.25">
      <c r="A33" s="3" t="s">
        <v>75</v>
      </c>
      <c r="B33" s="23"/>
      <c r="C33" s="23"/>
      <c r="D33" s="23"/>
      <c r="E33" s="22"/>
      <c r="F33" s="19">
        <v>50000</v>
      </c>
      <c r="G33" s="19">
        <v>0</v>
      </c>
      <c r="H33" s="23"/>
      <c r="I33" s="23"/>
      <c r="J33" s="20">
        <f t="shared" si="0"/>
        <v>50000</v>
      </c>
    </row>
    <row r="34" spans="1:10" x14ac:dyDescent="0.25">
      <c r="A34" s="21" t="s">
        <v>28</v>
      </c>
      <c r="B34" s="22"/>
      <c r="C34" s="22">
        <v>1877</v>
      </c>
      <c r="D34" s="22">
        <v>74</v>
      </c>
      <c r="E34" s="22">
        <v>45</v>
      </c>
      <c r="F34" s="19">
        <v>4000</v>
      </c>
      <c r="G34" s="19">
        <v>36000</v>
      </c>
      <c r="H34" s="22"/>
      <c r="I34" s="22"/>
      <c r="J34" s="20">
        <f t="shared" si="0"/>
        <v>41996</v>
      </c>
    </row>
    <row r="35" spans="1:10" x14ac:dyDescent="0.25">
      <c r="A35" s="47" t="s">
        <v>100</v>
      </c>
      <c r="B35" s="22">
        <v>29877</v>
      </c>
      <c r="C35" s="22">
        <v>59019</v>
      </c>
      <c r="D35" s="22">
        <v>454653</v>
      </c>
      <c r="E35" s="22">
        <v>292808</v>
      </c>
      <c r="F35" s="19">
        <v>75000</v>
      </c>
      <c r="G35" s="19">
        <v>0</v>
      </c>
      <c r="H35" s="22"/>
      <c r="I35" s="22"/>
      <c r="J35" s="20">
        <f t="shared" si="0"/>
        <v>911357</v>
      </c>
    </row>
    <row r="36" spans="1:10" ht="15.75" customHeight="1" x14ac:dyDescent="0.25">
      <c r="A36" s="3" t="s">
        <v>112</v>
      </c>
      <c r="B36" s="23"/>
      <c r="C36" s="23"/>
      <c r="D36" s="23"/>
      <c r="E36" s="22">
        <v>636</v>
      </c>
      <c r="F36" s="19">
        <v>63400</v>
      </c>
      <c r="G36" s="19">
        <v>0</v>
      </c>
      <c r="H36" s="22">
        <v>0</v>
      </c>
      <c r="I36" s="22"/>
      <c r="J36" s="20">
        <f t="shared" si="0"/>
        <v>64036</v>
      </c>
    </row>
    <row r="37" spans="1:10" x14ac:dyDescent="0.25">
      <c r="A37" s="21" t="s">
        <v>55</v>
      </c>
      <c r="B37" s="22"/>
      <c r="C37" s="22"/>
      <c r="D37" s="22"/>
      <c r="E37" s="22">
        <v>250</v>
      </c>
      <c r="F37" s="19">
        <v>10000</v>
      </c>
      <c r="G37" s="19">
        <v>170000</v>
      </c>
      <c r="H37" s="22"/>
      <c r="I37" s="22"/>
      <c r="J37" s="20">
        <f t="shared" si="0"/>
        <v>180250</v>
      </c>
    </row>
    <row r="38" spans="1:10" x14ac:dyDescent="0.25">
      <c r="A38" s="21" t="s">
        <v>84</v>
      </c>
      <c r="B38" s="22"/>
      <c r="C38" s="22"/>
      <c r="D38" s="22"/>
      <c r="E38" s="22"/>
      <c r="F38" s="19">
        <v>180000</v>
      </c>
      <c r="G38" s="19">
        <v>0</v>
      </c>
      <c r="H38" s="22"/>
      <c r="I38" s="22"/>
      <c r="J38" s="20">
        <f t="shared" si="0"/>
        <v>180000</v>
      </c>
    </row>
    <row r="39" spans="1:10" x14ac:dyDescent="0.25">
      <c r="A39" s="21" t="s">
        <v>113</v>
      </c>
      <c r="B39" s="22"/>
      <c r="C39" s="22"/>
      <c r="D39" s="22"/>
      <c r="E39" s="22"/>
      <c r="F39" s="19">
        <v>17780</v>
      </c>
      <c r="G39" s="19">
        <v>0</v>
      </c>
      <c r="H39" s="22"/>
      <c r="I39" s="22"/>
      <c r="J39" s="20">
        <f t="shared" si="0"/>
        <v>17780</v>
      </c>
    </row>
    <row r="40" spans="1:10" x14ac:dyDescent="0.25">
      <c r="A40" s="21" t="s">
        <v>25</v>
      </c>
      <c r="B40" s="22">
        <v>91261</v>
      </c>
      <c r="C40" s="22">
        <v>24872</v>
      </c>
      <c r="D40" s="22">
        <v>3445</v>
      </c>
      <c r="E40" s="22">
        <v>198</v>
      </c>
      <c r="F40" s="19">
        <v>0</v>
      </c>
      <c r="G40" s="19">
        <v>0</v>
      </c>
      <c r="H40" s="22"/>
      <c r="I40" s="22"/>
      <c r="J40" s="20">
        <f t="shared" si="0"/>
        <v>119776</v>
      </c>
    </row>
    <row r="41" spans="1:10" x14ac:dyDescent="0.25">
      <c r="A41" s="21" t="s">
        <v>83</v>
      </c>
      <c r="B41" s="22"/>
      <c r="C41" s="22"/>
      <c r="D41" s="22"/>
      <c r="E41" s="22"/>
      <c r="F41" s="19">
        <v>10000</v>
      </c>
      <c r="G41" s="19">
        <v>30000</v>
      </c>
      <c r="H41" s="22"/>
      <c r="I41" s="22"/>
      <c r="J41" s="20">
        <f t="shared" si="0"/>
        <v>40000</v>
      </c>
    </row>
    <row r="42" spans="1:10" ht="31.5" x14ac:dyDescent="0.25">
      <c r="A42" s="21" t="s">
        <v>101</v>
      </c>
      <c r="B42" s="22">
        <v>9540</v>
      </c>
      <c r="C42" s="22">
        <v>3618</v>
      </c>
      <c r="D42" s="22"/>
      <c r="E42" s="22">
        <v>221964</v>
      </c>
      <c r="F42" s="19">
        <v>51</v>
      </c>
      <c r="G42" s="19">
        <v>51</v>
      </c>
      <c r="H42" s="22">
        <v>51</v>
      </c>
      <c r="I42" s="22">
        <v>51</v>
      </c>
      <c r="J42" s="20">
        <f t="shared" si="0"/>
        <v>235326</v>
      </c>
    </row>
    <row r="43" spans="1:10" x14ac:dyDescent="0.25">
      <c r="A43" s="21" t="s">
        <v>97</v>
      </c>
      <c r="B43" s="22"/>
      <c r="C43" s="22"/>
      <c r="D43" s="22"/>
      <c r="E43" s="22">
        <v>11108</v>
      </c>
      <c r="F43" s="19">
        <v>0</v>
      </c>
      <c r="G43" s="19">
        <v>0</v>
      </c>
      <c r="H43" s="22"/>
      <c r="I43" s="22"/>
      <c r="J43" s="20">
        <f t="shared" si="0"/>
        <v>11108</v>
      </c>
    </row>
    <row r="44" spans="1:10" x14ac:dyDescent="0.25">
      <c r="A44" s="21" t="s">
        <v>92</v>
      </c>
      <c r="B44" s="22"/>
      <c r="C44" s="22"/>
      <c r="D44" s="22"/>
      <c r="E44" s="22"/>
      <c r="F44" s="19">
        <v>60000</v>
      </c>
      <c r="G44" s="19">
        <v>0</v>
      </c>
      <c r="H44" s="22"/>
      <c r="I44" s="22"/>
      <c r="J44" s="20">
        <f t="shared" si="0"/>
        <v>60000</v>
      </c>
    </row>
    <row r="45" spans="1:10" ht="16.5" thickBot="1" x14ac:dyDescent="0.3">
      <c r="A45" s="24" t="s">
        <v>104</v>
      </c>
      <c r="B45" s="25"/>
      <c r="C45" s="25"/>
      <c r="D45" s="25">
        <v>20000</v>
      </c>
      <c r="E45" s="25"/>
      <c r="F45" s="45">
        <v>60000</v>
      </c>
      <c r="G45" s="45">
        <v>0</v>
      </c>
      <c r="H45" s="25">
        <v>10000</v>
      </c>
      <c r="I45" s="25"/>
      <c r="J45" s="20">
        <f t="shared" si="0"/>
        <v>90000</v>
      </c>
    </row>
    <row r="46" spans="1:10" ht="16.5" thickBot="1" x14ac:dyDescent="0.3">
      <c r="A46" s="26" t="s">
        <v>27</v>
      </c>
      <c r="B46" s="27">
        <f t="shared" ref="B46" si="1">SUM(B6:B45)</f>
        <v>458199</v>
      </c>
      <c r="C46" s="27">
        <f t="shared" ref="C46" si="2">SUM(C6:C45)</f>
        <v>490347</v>
      </c>
      <c r="D46" s="27">
        <f t="shared" ref="D46" si="3">SUM(D6:D45)</f>
        <v>1270428</v>
      </c>
      <c r="E46" s="27">
        <f t="shared" ref="E46" si="4">SUM(E6:E45)</f>
        <v>1163636</v>
      </c>
      <c r="F46" s="27">
        <f t="shared" ref="F46" si="5">SUM(F6:F45)</f>
        <v>1646783</v>
      </c>
      <c r="G46" s="27">
        <f t="shared" ref="G46" si="6">SUM(G6:G45)</f>
        <v>236146</v>
      </c>
      <c r="H46" s="27">
        <f t="shared" ref="H46" si="7">SUM(H6:H45)</f>
        <v>10146</v>
      </c>
      <c r="I46" s="27">
        <f t="shared" ref="I46" si="8">SUM(I6:I45)</f>
        <v>146</v>
      </c>
      <c r="J46" s="27">
        <f t="shared" ref="J46" si="9">SUM(J6:J45)</f>
        <v>5275831</v>
      </c>
    </row>
    <row r="47" spans="1:10" x14ac:dyDescent="0.25">
      <c r="A47" s="7" t="s">
        <v>8</v>
      </c>
      <c r="B47" s="29"/>
      <c r="C47" s="29"/>
      <c r="D47" s="29"/>
      <c r="E47" s="29"/>
      <c r="F47" s="19">
        <v>0</v>
      </c>
      <c r="G47" s="19">
        <v>0</v>
      </c>
      <c r="H47" s="29"/>
      <c r="I47" s="29"/>
      <c r="J47" s="20">
        <f t="shared" si="0"/>
        <v>0</v>
      </c>
    </row>
    <row r="48" spans="1:10" x14ac:dyDescent="0.25">
      <c r="A48" s="5" t="s">
        <v>73</v>
      </c>
      <c r="B48" s="23"/>
      <c r="C48" s="23"/>
      <c r="D48" s="23"/>
      <c r="E48" s="23"/>
      <c r="F48" s="19">
        <v>190500</v>
      </c>
      <c r="G48" s="19">
        <v>0</v>
      </c>
      <c r="H48" s="23"/>
      <c r="I48" s="23"/>
      <c r="J48" s="20">
        <f t="shared" si="0"/>
        <v>190500</v>
      </c>
    </row>
    <row r="49" spans="1:10" x14ac:dyDescent="0.25">
      <c r="A49" s="5" t="s">
        <v>90</v>
      </c>
      <c r="B49" s="23"/>
      <c r="C49" s="23"/>
      <c r="D49" s="23"/>
      <c r="E49" s="23"/>
      <c r="F49" s="19">
        <v>18000</v>
      </c>
      <c r="G49" s="19">
        <v>0</v>
      </c>
      <c r="H49" s="23"/>
      <c r="I49" s="23"/>
      <c r="J49" s="20">
        <f t="shared" si="0"/>
        <v>18000</v>
      </c>
    </row>
    <row r="50" spans="1:10" x14ac:dyDescent="0.25">
      <c r="A50" s="4"/>
      <c r="B50" s="23"/>
      <c r="C50" s="23"/>
      <c r="D50" s="23"/>
      <c r="E50" s="23"/>
      <c r="F50" s="19">
        <v>0</v>
      </c>
      <c r="G50" s="19">
        <v>0</v>
      </c>
      <c r="H50" s="23"/>
      <c r="I50" s="23"/>
      <c r="J50" s="20">
        <f t="shared" si="0"/>
        <v>0</v>
      </c>
    </row>
    <row r="51" spans="1:10" x14ac:dyDescent="0.25">
      <c r="A51" s="30" t="s">
        <v>9</v>
      </c>
      <c r="B51" s="22"/>
      <c r="C51" s="22"/>
      <c r="D51" s="22"/>
      <c r="E51" s="22"/>
      <c r="F51" s="19">
        <v>0</v>
      </c>
      <c r="G51" s="19">
        <v>0</v>
      </c>
      <c r="H51" s="22"/>
      <c r="I51" s="22"/>
      <c r="J51" s="20">
        <f t="shared" si="0"/>
        <v>0</v>
      </c>
    </row>
    <row r="52" spans="1:10" ht="31.5" x14ac:dyDescent="0.25">
      <c r="A52" s="21" t="s">
        <v>11</v>
      </c>
      <c r="B52" s="22"/>
      <c r="C52" s="22"/>
      <c r="D52" s="22"/>
      <c r="E52" s="22"/>
      <c r="F52" s="19">
        <v>8000</v>
      </c>
      <c r="G52" s="19">
        <v>76000</v>
      </c>
      <c r="H52" s="22"/>
      <c r="I52" s="22"/>
      <c r="J52" s="20">
        <f t="shared" si="0"/>
        <v>84000</v>
      </c>
    </row>
    <row r="53" spans="1:10" x14ac:dyDescent="0.25">
      <c r="A53" s="21" t="s">
        <v>13</v>
      </c>
      <c r="B53" s="22"/>
      <c r="C53" s="22"/>
      <c r="D53" s="22">
        <v>662</v>
      </c>
      <c r="E53" s="22"/>
      <c r="F53" s="19">
        <v>0</v>
      </c>
      <c r="G53" s="19">
        <v>0</v>
      </c>
      <c r="H53" s="22"/>
      <c r="I53" s="22"/>
      <c r="J53" s="20">
        <f t="shared" si="0"/>
        <v>662</v>
      </c>
    </row>
    <row r="54" spans="1:10" x14ac:dyDescent="0.25">
      <c r="A54" s="21" t="s">
        <v>12</v>
      </c>
      <c r="B54" s="22"/>
      <c r="C54" s="22">
        <v>244828</v>
      </c>
      <c r="D54" s="22">
        <v>88</v>
      </c>
      <c r="E54" s="22"/>
      <c r="F54" s="19">
        <v>0</v>
      </c>
      <c r="G54" s="19">
        <v>0</v>
      </c>
      <c r="H54" s="22"/>
      <c r="I54" s="22"/>
      <c r="J54" s="20">
        <f t="shared" si="0"/>
        <v>244916</v>
      </c>
    </row>
    <row r="55" spans="1:10" x14ac:dyDescent="0.25">
      <c r="A55" s="21" t="s">
        <v>45</v>
      </c>
      <c r="B55" s="22"/>
      <c r="C55" s="22"/>
      <c r="D55" s="22"/>
      <c r="E55" s="22"/>
      <c r="F55" s="19">
        <v>0</v>
      </c>
      <c r="G55" s="19">
        <v>0</v>
      </c>
      <c r="H55" s="22">
        <v>4000</v>
      </c>
      <c r="I55" s="22"/>
      <c r="J55" s="20">
        <f t="shared" si="0"/>
        <v>4000</v>
      </c>
    </row>
    <row r="56" spans="1:10" x14ac:dyDescent="0.25">
      <c r="A56" s="21" t="s">
        <v>56</v>
      </c>
      <c r="B56" s="22"/>
      <c r="C56" s="22"/>
      <c r="D56" s="22"/>
      <c r="E56" s="22"/>
      <c r="F56" s="19">
        <v>0</v>
      </c>
      <c r="G56" s="19">
        <v>0</v>
      </c>
      <c r="H56" s="22"/>
      <c r="I56" s="22">
        <v>167000</v>
      </c>
      <c r="J56" s="20">
        <f t="shared" si="0"/>
        <v>167000</v>
      </c>
    </row>
    <row r="57" spans="1:10" x14ac:dyDescent="0.25">
      <c r="A57" s="21" t="s">
        <v>44</v>
      </c>
      <c r="B57" s="22"/>
      <c r="C57" s="22"/>
      <c r="D57" s="22"/>
      <c r="E57" s="22">
        <v>971</v>
      </c>
      <c r="F57" s="19">
        <v>60232</v>
      </c>
      <c r="G57" s="19">
        <v>0</v>
      </c>
      <c r="H57" s="22"/>
      <c r="I57" s="22"/>
      <c r="J57" s="20">
        <f t="shared" si="0"/>
        <v>61203</v>
      </c>
    </row>
    <row r="58" spans="1:10" ht="15.75" customHeight="1" x14ac:dyDescent="0.25">
      <c r="A58" s="21" t="s">
        <v>105</v>
      </c>
      <c r="B58" s="22"/>
      <c r="C58" s="22"/>
      <c r="D58" s="22"/>
      <c r="E58" s="22"/>
      <c r="F58" s="19">
        <v>31496</v>
      </c>
      <c r="G58" s="19">
        <v>0</v>
      </c>
      <c r="H58" s="22"/>
      <c r="I58" s="22"/>
      <c r="J58" s="20">
        <f t="shared" si="0"/>
        <v>31496</v>
      </c>
    </row>
    <row r="59" spans="1:10" x14ac:dyDescent="0.25">
      <c r="A59" s="21" t="s">
        <v>89</v>
      </c>
      <c r="B59" s="22"/>
      <c r="C59" s="22"/>
      <c r="D59" s="22"/>
      <c r="E59" s="22"/>
      <c r="F59" s="19">
        <v>47032</v>
      </c>
      <c r="G59" s="19">
        <v>0</v>
      </c>
      <c r="H59" s="22"/>
      <c r="I59" s="22"/>
      <c r="J59" s="20">
        <f t="shared" si="0"/>
        <v>47032</v>
      </c>
    </row>
    <row r="60" spans="1:10" x14ac:dyDescent="0.25">
      <c r="A60" s="21" t="s">
        <v>46</v>
      </c>
      <c r="B60" s="22">
        <v>2540</v>
      </c>
      <c r="C60" s="22"/>
      <c r="D60" s="22"/>
      <c r="E60" s="22">
        <v>1294</v>
      </c>
      <c r="F60" s="19">
        <v>52197</v>
      </c>
      <c r="G60" s="19">
        <v>0</v>
      </c>
      <c r="H60" s="22"/>
      <c r="I60" s="22"/>
      <c r="J60" s="20">
        <f t="shared" si="0"/>
        <v>56031</v>
      </c>
    </row>
    <row r="61" spans="1:10" x14ac:dyDescent="0.25">
      <c r="A61" s="21" t="s">
        <v>33</v>
      </c>
      <c r="B61" s="22"/>
      <c r="C61" s="22"/>
      <c r="D61" s="22"/>
      <c r="E61" s="22"/>
      <c r="F61" s="19">
        <v>0</v>
      </c>
      <c r="G61" s="19">
        <v>0</v>
      </c>
      <c r="H61" s="22">
        <v>83000</v>
      </c>
      <c r="I61" s="22">
        <f>190000-83000</f>
        <v>107000</v>
      </c>
      <c r="J61" s="20">
        <f t="shared" si="0"/>
        <v>190000</v>
      </c>
    </row>
    <row r="62" spans="1:10" x14ac:dyDescent="0.25">
      <c r="A62" s="21" t="s">
        <v>57</v>
      </c>
      <c r="B62" s="22"/>
      <c r="C62" s="22">
        <v>40006</v>
      </c>
      <c r="D62" s="22"/>
      <c r="E62" s="22"/>
      <c r="F62" s="19">
        <v>0</v>
      </c>
      <c r="G62" s="19">
        <v>0</v>
      </c>
      <c r="H62" s="22"/>
      <c r="I62" s="22">
        <v>170000</v>
      </c>
      <c r="J62" s="20">
        <f t="shared" si="0"/>
        <v>210006</v>
      </c>
    </row>
    <row r="63" spans="1:10" x14ac:dyDescent="0.25">
      <c r="A63" s="21" t="s">
        <v>91</v>
      </c>
      <c r="B63" s="22"/>
      <c r="C63" s="22"/>
      <c r="D63" s="22"/>
      <c r="E63" s="22"/>
      <c r="F63" s="19">
        <v>127000</v>
      </c>
      <c r="G63" s="19">
        <v>0</v>
      </c>
      <c r="H63" s="22"/>
      <c r="I63" s="22"/>
      <c r="J63" s="20">
        <f t="shared" si="0"/>
        <v>127000</v>
      </c>
    </row>
    <row r="64" spans="1:10" x14ac:dyDescent="0.25">
      <c r="A64" s="21" t="s">
        <v>10</v>
      </c>
      <c r="B64" s="22"/>
      <c r="C64" s="22"/>
      <c r="D64" s="22"/>
      <c r="E64" s="22"/>
      <c r="F64" s="19">
        <v>0</v>
      </c>
      <c r="G64" s="19">
        <v>0</v>
      </c>
      <c r="H64" s="22"/>
      <c r="I64" s="22"/>
      <c r="J64" s="20">
        <f t="shared" si="0"/>
        <v>0</v>
      </c>
    </row>
    <row r="65" spans="1:10" x14ac:dyDescent="0.25">
      <c r="A65" s="21"/>
      <c r="B65" s="22"/>
      <c r="C65" s="22"/>
      <c r="D65" s="22"/>
      <c r="E65" s="22"/>
      <c r="F65" s="19">
        <v>0</v>
      </c>
      <c r="G65" s="19">
        <v>0</v>
      </c>
      <c r="H65" s="22"/>
      <c r="I65" s="22"/>
      <c r="J65" s="20">
        <f t="shared" si="0"/>
        <v>0</v>
      </c>
    </row>
    <row r="66" spans="1:10" x14ac:dyDescent="0.25">
      <c r="A66" s="30" t="s">
        <v>14</v>
      </c>
      <c r="B66" s="22"/>
      <c r="C66" s="22"/>
      <c r="D66" s="22"/>
      <c r="E66" s="22"/>
      <c r="F66" s="19">
        <v>0</v>
      </c>
      <c r="G66" s="19">
        <v>0</v>
      </c>
      <c r="H66" s="22"/>
      <c r="I66" s="22"/>
      <c r="J66" s="20">
        <f t="shared" si="0"/>
        <v>0</v>
      </c>
    </row>
    <row r="67" spans="1:10" ht="31.5" x14ac:dyDescent="0.25">
      <c r="A67" s="21" t="s">
        <v>58</v>
      </c>
      <c r="B67" s="22"/>
      <c r="C67" s="22"/>
      <c r="D67" s="22"/>
      <c r="E67" s="22"/>
      <c r="F67" s="19">
        <v>180000</v>
      </c>
      <c r="G67" s="19">
        <v>0</v>
      </c>
      <c r="H67" s="22"/>
      <c r="I67" s="22"/>
      <c r="J67" s="20">
        <f t="shared" si="0"/>
        <v>180000</v>
      </c>
    </row>
    <row r="68" spans="1:10" x14ac:dyDescent="0.25">
      <c r="A68" s="21" t="s">
        <v>16</v>
      </c>
      <c r="B68" s="22"/>
      <c r="C68" s="22">
        <v>99034</v>
      </c>
      <c r="D68" s="22"/>
      <c r="E68" s="22"/>
      <c r="F68" s="19">
        <v>0</v>
      </c>
      <c r="G68" s="19">
        <v>0</v>
      </c>
      <c r="H68" s="22"/>
      <c r="I68" s="22"/>
      <c r="J68" s="20">
        <f t="shared" si="0"/>
        <v>99034</v>
      </c>
    </row>
    <row r="69" spans="1:10" x14ac:dyDescent="0.25">
      <c r="A69" s="21" t="s">
        <v>32</v>
      </c>
      <c r="B69" s="22"/>
      <c r="C69" s="22"/>
      <c r="D69" s="22"/>
      <c r="E69" s="22"/>
      <c r="F69" s="19">
        <v>0</v>
      </c>
      <c r="G69" s="19">
        <v>0</v>
      </c>
      <c r="H69" s="22">
        <v>150000</v>
      </c>
      <c r="I69" s="22"/>
      <c r="J69" s="20">
        <f t="shared" si="0"/>
        <v>150000</v>
      </c>
    </row>
    <row r="70" spans="1:10" ht="31.5" x14ac:dyDescent="0.25">
      <c r="A70" s="21" t="s">
        <v>59</v>
      </c>
      <c r="B70" s="22"/>
      <c r="C70" s="22"/>
      <c r="D70" s="22"/>
      <c r="E70" s="22"/>
      <c r="F70" s="19">
        <v>0</v>
      </c>
      <c r="G70" s="19">
        <v>0</v>
      </c>
      <c r="H70" s="22">
        <v>150000</v>
      </c>
      <c r="I70" s="22">
        <v>200000</v>
      </c>
      <c r="J70" s="20">
        <f t="shared" si="0"/>
        <v>350000</v>
      </c>
    </row>
    <row r="71" spans="1:10" x14ac:dyDescent="0.25">
      <c r="A71" s="21" t="s">
        <v>111</v>
      </c>
      <c r="B71" s="22"/>
      <c r="C71" s="22"/>
      <c r="D71" s="22"/>
      <c r="E71" s="22"/>
      <c r="F71" s="19">
        <v>133962</v>
      </c>
      <c r="G71" s="19">
        <v>0</v>
      </c>
      <c r="H71" s="22"/>
      <c r="I71" s="22"/>
      <c r="J71" s="20">
        <f t="shared" ref="J71:J124" si="10">SUM(B71:I71)</f>
        <v>133962</v>
      </c>
    </row>
    <row r="72" spans="1:10" x14ac:dyDescent="0.25">
      <c r="A72" s="21" t="s">
        <v>30</v>
      </c>
      <c r="B72" s="22"/>
      <c r="C72" s="22"/>
      <c r="D72" s="22"/>
      <c r="E72" s="22"/>
      <c r="F72" s="19">
        <v>0</v>
      </c>
      <c r="G72" s="19">
        <v>0</v>
      </c>
      <c r="H72" s="22">
        <v>35000</v>
      </c>
      <c r="I72" s="22"/>
      <c r="J72" s="20">
        <f t="shared" si="10"/>
        <v>35000</v>
      </c>
    </row>
    <row r="73" spans="1:10" x14ac:dyDescent="0.25">
      <c r="A73" s="21" t="s">
        <v>60</v>
      </c>
      <c r="B73" s="22"/>
      <c r="C73" s="22"/>
      <c r="D73" s="22"/>
      <c r="E73" s="22"/>
      <c r="F73" s="19">
        <v>0</v>
      </c>
      <c r="G73" s="19">
        <v>0</v>
      </c>
      <c r="H73" s="22"/>
      <c r="I73" s="22">
        <v>105000</v>
      </c>
      <c r="J73" s="20">
        <f t="shared" si="10"/>
        <v>105000</v>
      </c>
    </row>
    <row r="74" spans="1:10" x14ac:dyDescent="0.25">
      <c r="A74" s="21" t="s">
        <v>31</v>
      </c>
      <c r="B74" s="22"/>
      <c r="C74" s="22"/>
      <c r="D74" s="22"/>
      <c r="E74" s="22"/>
      <c r="F74" s="19">
        <v>0</v>
      </c>
      <c r="G74" s="19">
        <v>0</v>
      </c>
      <c r="H74" s="22">
        <v>70000</v>
      </c>
      <c r="I74" s="22"/>
      <c r="J74" s="20">
        <f t="shared" si="10"/>
        <v>70000</v>
      </c>
    </row>
    <row r="75" spans="1:10" x14ac:dyDescent="0.25">
      <c r="A75" s="21" t="s">
        <v>61</v>
      </c>
      <c r="B75" s="22"/>
      <c r="C75" s="22"/>
      <c r="D75" s="22"/>
      <c r="E75" s="22"/>
      <c r="F75" s="19">
        <v>0</v>
      </c>
      <c r="G75" s="19">
        <v>0</v>
      </c>
      <c r="H75" s="22">
        <v>45299</v>
      </c>
      <c r="I75" s="22"/>
      <c r="J75" s="20">
        <f t="shared" si="10"/>
        <v>45299</v>
      </c>
    </row>
    <row r="76" spans="1:10" x14ac:dyDescent="0.25">
      <c r="A76" s="21" t="s">
        <v>15</v>
      </c>
      <c r="B76" s="22"/>
      <c r="C76" s="22">
        <v>45741</v>
      </c>
      <c r="D76" s="22"/>
      <c r="E76" s="22"/>
      <c r="F76" s="19">
        <v>0</v>
      </c>
      <c r="G76" s="19">
        <v>0</v>
      </c>
      <c r="H76" s="22"/>
      <c r="I76" s="22"/>
      <c r="J76" s="20">
        <f t="shared" si="10"/>
        <v>45741</v>
      </c>
    </row>
    <row r="77" spans="1:10" x14ac:dyDescent="0.25">
      <c r="A77" s="3" t="s">
        <v>17</v>
      </c>
      <c r="B77" s="22"/>
      <c r="C77" s="22"/>
      <c r="D77" s="22">
        <v>2200</v>
      </c>
      <c r="E77" s="22"/>
      <c r="F77" s="19">
        <v>0</v>
      </c>
      <c r="G77" s="19">
        <v>0</v>
      </c>
      <c r="H77" s="22"/>
      <c r="I77" s="22"/>
      <c r="J77" s="20">
        <f t="shared" si="10"/>
        <v>2200</v>
      </c>
    </row>
    <row r="78" spans="1:10" x14ac:dyDescent="0.25">
      <c r="A78" s="3" t="s">
        <v>87</v>
      </c>
      <c r="B78" s="22"/>
      <c r="C78" s="22"/>
      <c r="D78" s="22"/>
      <c r="E78" s="22"/>
      <c r="F78" s="19">
        <v>10795</v>
      </c>
      <c r="G78" s="19">
        <v>0</v>
      </c>
      <c r="H78" s="22"/>
      <c r="I78" s="22"/>
      <c r="J78" s="20">
        <f t="shared" si="10"/>
        <v>10795</v>
      </c>
    </row>
    <row r="79" spans="1:10" x14ac:dyDescent="0.25">
      <c r="A79" s="3" t="s">
        <v>114</v>
      </c>
      <c r="B79" s="22"/>
      <c r="C79" s="22"/>
      <c r="D79" s="22"/>
      <c r="E79" s="22"/>
      <c r="F79" s="19">
        <v>83820</v>
      </c>
      <c r="G79" s="19">
        <v>0</v>
      </c>
      <c r="H79" s="22"/>
      <c r="I79" s="22"/>
      <c r="J79" s="20">
        <f t="shared" si="10"/>
        <v>83820</v>
      </c>
    </row>
    <row r="80" spans="1:10" x14ac:dyDescent="0.25">
      <c r="A80" s="3" t="s">
        <v>86</v>
      </c>
      <c r="B80" s="22"/>
      <c r="C80" s="22"/>
      <c r="D80" s="22"/>
      <c r="E80" s="22"/>
      <c r="F80" s="19">
        <v>38100</v>
      </c>
      <c r="G80" s="19">
        <v>0</v>
      </c>
      <c r="H80" s="22"/>
      <c r="I80" s="22"/>
      <c r="J80" s="20">
        <f t="shared" si="10"/>
        <v>38100</v>
      </c>
    </row>
    <row r="81" spans="1:10" x14ac:dyDescent="0.25">
      <c r="A81" s="44" t="s">
        <v>88</v>
      </c>
      <c r="B81" s="22"/>
      <c r="C81" s="22"/>
      <c r="D81" s="22"/>
      <c r="E81" s="22"/>
      <c r="F81" s="19">
        <v>0</v>
      </c>
      <c r="G81" s="19">
        <v>136500</v>
      </c>
      <c r="H81" s="22"/>
      <c r="I81" s="22"/>
      <c r="J81" s="20">
        <f t="shared" si="10"/>
        <v>136500</v>
      </c>
    </row>
    <row r="82" spans="1:10" x14ac:dyDescent="0.25">
      <c r="A82" s="3"/>
      <c r="B82" s="22"/>
      <c r="C82" s="22"/>
      <c r="D82" s="22"/>
      <c r="E82" s="22"/>
      <c r="F82" s="19">
        <v>0</v>
      </c>
      <c r="G82" s="19">
        <v>0</v>
      </c>
      <c r="H82" s="22"/>
      <c r="I82" s="22"/>
      <c r="J82" s="20">
        <f t="shared" si="10"/>
        <v>0</v>
      </c>
    </row>
    <row r="83" spans="1:10" x14ac:dyDescent="0.25">
      <c r="A83" s="30" t="s">
        <v>18</v>
      </c>
      <c r="B83" s="22"/>
      <c r="C83" s="22"/>
      <c r="D83" s="22"/>
      <c r="E83" s="22"/>
      <c r="F83" s="19">
        <v>0</v>
      </c>
      <c r="G83" s="19">
        <v>0</v>
      </c>
      <c r="H83" s="22"/>
      <c r="I83" s="22"/>
      <c r="J83" s="20">
        <f t="shared" si="10"/>
        <v>0</v>
      </c>
    </row>
    <row r="84" spans="1:10" x14ac:dyDescent="0.25">
      <c r="A84" s="21" t="s">
        <v>23</v>
      </c>
      <c r="B84" s="22"/>
      <c r="C84" s="22"/>
      <c r="D84" s="22"/>
      <c r="E84" s="22"/>
      <c r="F84" s="19">
        <v>10000</v>
      </c>
      <c r="G84" s="19">
        <v>180000</v>
      </c>
      <c r="H84" s="22"/>
      <c r="I84" s="22"/>
      <c r="J84" s="20">
        <f t="shared" si="10"/>
        <v>190000</v>
      </c>
    </row>
    <row r="85" spans="1:10" x14ac:dyDescent="0.25">
      <c r="A85" s="21" t="s">
        <v>19</v>
      </c>
      <c r="B85" s="22"/>
      <c r="C85" s="22">
        <v>14201</v>
      </c>
      <c r="D85" s="22"/>
      <c r="E85" s="22"/>
      <c r="F85" s="19">
        <v>0</v>
      </c>
      <c r="G85" s="19">
        <v>0</v>
      </c>
      <c r="H85" s="22"/>
      <c r="I85" s="22"/>
      <c r="J85" s="20">
        <f t="shared" si="10"/>
        <v>14201</v>
      </c>
    </row>
    <row r="86" spans="1:10" ht="31.5" x14ac:dyDescent="0.25">
      <c r="A86" s="21" t="s">
        <v>37</v>
      </c>
      <c r="B86" s="22"/>
      <c r="C86" s="22"/>
      <c r="D86" s="22"/>
      <c r="E86" s="22"/>
      <c r="F86" s="19">
        <v>28000</v>
      </c>
      <c r="G86" s="19">
        <v>0</v>
      </c>
      <c r="H86" s="22"/>
      <c r="I86" s="22"/>
      <c r="J86" s="20">
        <f t="shared" si="10"/>
        <v>28000</v>
      </c>
    </row>
    <row r="87" spans="1:10" x14ac:dyDescent="0.25">
      <c r="A87" s="21" t="s">
        <v>34</v>
      </c>
      <c r="B87" s="22"/>
      <c r="C87" s="22">
        <v>2144</v>
      </c>
      <c r="D87" s="22">
        <v>84</v>
      </c>
      <c r="E87" s="22">
        <v>58035</v>
      </c>
      <c r="F87" s="19">
        <v>50474</v>
      </c>
      <c r="G87" s="19">
        <v>0</v>
      </c>
      <c r="H87" s="22"/>
      <c r="I87" s="22"/>
      <c r="J87" s="20">
        <f t="shared" si="10"/>
        <v>110737</v>
      </c>
    </row>
    <row r="88" spans="1:10" x14ac:dyDescent="0.25">
      <c r="A88" s="21" t="s">
        <v>108</v>
      </c>
      <c r="B88" s="22"/>
      <c r="C88" s="22"/>
      <c r="D88" s="22"/>
      <c r="E88" s="22"/>
      <c r="F88" s="19">
        <v>71016</v>
      </c>
      <c r="G88" s="19">
        <v>0</v>
      </c>
      <c r="H88" s="22"/>
      <c r="I88" s="22"/>
      <c r="J88" s="20">
        <f t="shared" si="10"/>
        <v>71016</v>
      </c>
    </row>
    <row r="89" spans="1:10" x14ac:dyDescent="0.25">
      <c r="A89" s="21" t="s">
        <v>109</v>
      </c>
      <c r="B89" s="22"/>
      <c r="C89" s="22"/>
      <c r="D89" s="22"/>
      <c r="E89" s="22"/>
      <c r="F89" s="19">
        <v>0</v>
      </c>
      <c r="G89" s="19">
        <v>0</v>
      </c>
      <c r="H89" s="22">
        <v>178000</v>
      </c>
      <c r="I89" s="22"/>
      <c r="J89" s="20">
        <f t="shared" si="10"/>
        <v>178000</v>
      </c>
    </row>
    <row r="90" spans="1:10" x14ac:dyDescent="0.25">
      <c r="A90" s="21" t="s">
        <v>5</v>
      </c>
      <c r="B90" s="22"/>
      <c r="C90" s="22"/>
      <c r="D90" s="22">
        <v>57485</v>
      </c>
      <c r="E90" s="22"/>
      <c r="F90" s="19">
        <v>0</v>
      </c>
      <c r="G90" s="19">
        <v>0</v>
      </c>
      <c r="H90" s="22"/>
      <c r="I90" s="22"/>
      <c r="J90" s="20">
        <f t="shared" si="10"/>
        <v>57485</v>
      </c>
    </row>
    <row r="91" spans="1:10" x14ac:dyDescent="0.25">
      <c r="A91" s="21" t="s">
        <v>21</v>
      </c>
      <c r="B91" s="22"/>
      <c r="C91" s="22">
        <v>9606</v>
      </c>
      <c r="D91" s="22">
        <v>415</v>
      </c>
      <c r="E91" s="22"/>
      <c r="F91" s="19">
        <v>0</v>
      </c>
      <c r="G91" s="19">
        <v>0</v>
      </c>
      <c r="H91" s="22"/>
      <c r="I91" s="22"/>
      <c r="J91" s="20">
        <f t="shared" si="10"/>
        <v>10021</v>
      </c>
    </row>
    <row r="92" spans="1:10" ht="31.5" x14ac:dyDescent="0.25">
      <c r="A92" s="21" t="s">
        <v>22</v>
      </c>
      <c r="B92" s="22"/>
      <c r="C92" s="22"/>
      <c r="D92" s="22"/>
      <c r="E92" s="22"/>
      <c r="F92" s="19">
        <v>10000</v>
      </c>
      <c r="G92" s="19">
        <v>180000</v>
      </c>
      <c r="H92" s="22"/>
      <c r="I92" s="22"/>
      <c r="J92" s="20">
        <f t="shared" si="10"/>
        <v>190000</v>
      </c>
    </row>
    <row r="93" spans="1:10" x14ac:dyDescent="0.25">
      <c r="A93" s="21" t="s">
        <v>62</v>
      </c>
      <c r="B93" s="23"/>
      <c r="C93" s="22"/>
      <c r="D93" s="22"/>
      <c r="E93" s="23"/>
      <c r="F93" s="19">
        <v>10000</v>
      </c>
      <c r="G93" s="19">
        <v>180000</v>
      </c>
      <c r="H93" s="22"/>
      <c r="I93" s="22"/>
      <c r="J93" s="20">
        <f t="shared" si="10"/>
        <v>190000</v>
      </c>
    </row>
    <row r="94" spans="1:10" x14ac:dyDescent="0.25">
      <c r="A94" s="21" t="s">
        <v>48</v>
      </c>
      <c r="B94" s="22"/>
      <c r="C94" s="22"/>
      <c r="D94" s="22"/>
      <c r="E94" s="22">
        <v>5080</v>
      </c>
      <c r="F94" s="19">
        <v>0</v>
      </c>
      <c r="G94" s="19">
        <v>0</v>
      </c>
      <c r="H94" s="22"/>
      <c r="I94" s="22"/>
      <c r="J94" s="20">
        <f t="shared" si="10"/>
        <v>5080</v>
      </c>
    </row>
    <row r="95" spans="1:10" x14ac:dyDescent="0.25">
      <c r="A95" s="21" t="s">
        <v>35</v>
      </c>
      <c r="B95" s="22"/>
      <c r="C95" s="22"/>
      <c r="D95" s="22"/>
      <c r="E95" s="22"/>
      <c r="F95" s="19">
        <v>39000</v>
      </c>
      <c r="G95" s="19">
        <v>0</v>
      </c>
      <c r="H95" s="22"/>
      <c r="I95" s="22"/>
      <c r="J95" s="20">
        <f t="shared" si="10"/>
        <v>39000</v>
      </c>
    </row>
    <row r="96" spans="1:10" x14ac:dyDescent="0.25">
      <c r="A96" s="21" t="s">
        <v>6</v>
      </c>
      <c r="B96" s="22"/>
      <c r="C96" s="22"/>
      <c r="D96" s="22"/>
      <c r="E96" s="22"/>
      <c r="F96" s="19">
        <v>30480</v>
      </c>
      <c r="G96" s="19">
        <v>0</v>
      </c>
      <c r="H96" s="22"/>
      <c r="I96" s="22"/>
      <c r="J96" s="20">
        <f t="shared" si="10"/>
        <v>30480</v>
      </c>
    </row>
    <row r="97" spans="1:12" ht="15.75" customHeight="1" x14ac:dyDescent="0.25">
      <c r="A97" s="21" t="s">
        <v>36</v>
      </c>
      <c r="B97" s="22"/>
      <c r="C97" s="22"/>
      <c r="D97" s="22"/>
      <c r="E97" s="22"/>
      <c r="F97" s="19">
        <v>13000</v>
      </c>
      <c r="G97" s="19">
        <v>100000</v>
      </c>
      <c r="H97" s="22"/>
      <c r="I97" s="22"/>
      <c r="J97" s="20">
        <f t="shared" si="10"/>
        <v>113000</v>
      </c>
    </row>
    <row r="98" spans="1:12" ht="31.5" x14ac:dyDescent="0.25">
      <c r="A98" s="21" t="s">
        <v>93</v>
      </c>
      <c r="B98" s="22"/>
      <c r="C98" s="22"/>
      <c r="D98" s="22"/>
      <c r="E98" s="22"/>
      <c r="F98" s="19">
        <v>30000</v>
      </c>
      <c r="G98" s="19">
        <v>0</v>
      </c>
      <c r="H98" s="22"/>
      <c r="I98" s="22"/>
      <c r="J98" s="20">
        <f t="shared" si="10"/>
        <v>30000</v>
      </c>
    </row>
    <row r="99" spans="1:12" x14ac:dyDescent="0.25">
      <c r="A99" s="21" t="s">
        <v>7</v>
      </c>
      <c r="B99" s="22"/>
      <c r="C99" s="22"/>
      <c r="D99" s="22"/>
      <c r="E99" s="22"/>
      <c r="F99" s="19">
        <v>7048</v>
      </c>
      <c r="G99" s="19">
        <v>100000</v>
      </c>
      <c r="H99" s="22"/>
      <c r="I99" s="22"/>
      <c r="J99" s="20">
        <f t="shared" si="10"/>
        <v>107048</v>
      </c>
    </row>
    <row r="100" spans="1:12" ht="31.5" x14ac:dyDescent="0.25">
      <c r="A100" s="21" t="s">
        <v>47</v>
      </c>
      <c r="B100" s="22"/>
      <c r="C100" s="22"/>
      <c r="D100" s="22"/>
      <c r="E100" s="22"/>
      <c r="F100" s="19">
        <v>33000</v>
      </c>
      <c r="G100" s="19">
        <v>87000</v>
      </c>
      <c r="H100" s="22"/>
      <c r="I100" s="22"/>
      <c r="J100" s="20">
        <f t="shared" si="10"/>
        <v>120000</v>
      </c>
    </row>
    <row r="101" spans="1:12" ht="47.25" x14ac:dyDescent="0.25">
      <c r="A101" s="3" t="s">
        <v>20</v>
      </c>
      <c r="B101" s="22"/>
      <c r="C101" s="22"/>
      <c r="D101" s="22">
        <v>2000</v>
      </c>
      <c r="E101" s="22">
        <v>3000</v>
      </c>
      <c r="F101" s="19">
        <v>184000</v>
      </c>
      <c r="G101" s="19">
        <v>0</v>
      </c>
      <c r="H101" s="22"/>
      <c r="I101" s="22"/>
      <c r="J101" s="20">
        <f t="shared" si="10"/>
        <v>189000</v>
      </c>
    </row>
    <row r="102" spans="1:12" ht="31.5" x14ac:dyDescent="0.25">
      <c r="A102" s="21" t="s">
        <v>53</v>
      </c>
      <c r="B102" s="22"/>
      <c r="C102" s="22"/>
      <c r="D102" s="22"/>
      <c r="E102" s="22"/>
      <c r="F102" s="19">
        <v>0</v>
      </c>
      <c r="G102" s="19">
        <v>0</v>
      </c>
      <c r="H102" s="22">
        <v>8000</v>
      </c>
      <c r="I102" s="22">
        <v>112000</v>
      </c>
      <c r="J102" s="20">
        <f t="shared" si="10"/>
        <v>120000</v>
      </c>
    </row>
    <row r="103" spans="1:12" ht="31.5" x14ac:dyDescent="0.25">
      <c r="A103" s="3" t="s">
        <v>49</v>
      </c>
      <c r="B103" s="22"/>
      <c r="C103" s="22">
        <v>731</v>
      </c>
      <c r="D103" s="22">
        <v>29</v>
      </c>
      <c r="E103" s="22">
        <v>17</v>
      </c>
      <c r="F103" s="19">
        <v>32104</v>
      </c>
      <c r="G103" s="19">
        <v>97896</v>
      </c>
      <c r="H103" s="22"/>
      <c r="I103" s="22"/>
      <c r="J103" s="20">
        <f t="shared" si="10"/>
        <v>130777</v>
      </c>
    </row>
    <row r="104" spans="1:12" ht="31.5" x14ac:dyDescent="0.25">
      <c r="A104" s="21" t="s">
        <v>50</v>
      </c>
      <c r="B104" s="22"/>
      <c r="C104" s="22"/>
      <c r="D104" s="22"/>
      <c r="E104" s="22"/>
      <c r="F104" s="19">
        <v>50000</v>
      </c>
      <c r="G104" s="19">
        <v>0</v>
      </c>
      <c r="H104" s="22"/>
      <c r="I104" s="22"/>
      <c r="J104" s="20">
        <f t="shared" si="10"/>
        <v>50000</v>
      </c>
    </row>
    <row r="105" spans="1:12" x14ac:dyDescent="0.25">
      <c r="A105" s="21" t="s">
        <v>99</v>
      </c>
      <c r="B105" s="22"/>
      <c r="C105" s="22"/>
      <c r="D105" s="22"/>
      <c r="E105" s="22"/>
      <c r="F105" s="19">
        <v>5000</v>
      </c>
      <c r="G105" s="19">
        <v>30000</v>
      </c>
      <c r="H105" s="22"/>
      <c r="I105" s="22"/>
      <c r="J105" s="20">
        <f t="shared" si="10"/>
        <v>35000</v>
      </c>
    </row>
    <row r="106" spans="1:12" ht="16.5" thickBot="1" x14ac:dyDescent="0.3">
      <c r="A106" s="24" t="s">
        <v>4</v>
      </c>
      <c r="B106" s="25"/>
      <c r="C106" s="25">
        <v>694</v>
      </c>
      <c r="D106" s="25">
        <v>334</v>
      </c>
      <c r="E106" s="25">
        <v>106838</v>
      </c>
      <c r="F106" s="45">
        <v>0</v>
      </c>
      <c r="G106" s="45">
        <v>0</v>
      </c>
      <c r="H106" s="25"/>
      <c r="I106" s="25"/>
      <c r="J106" s="20">
        <f t="shared" si="10"/>
        <v>107866</v>
      </c>
    </row>
    <row r="107" spans="1:12" ht="16.5" thickBot="1" x14ac:dyDescent="0.3">
      <c r="A107" s="26" t="s">
        <v>29</v>
      </c>
      <c r="B107" s="27">
        <f>SUM(B48:B106)</f>
        <v>2540</v>
      </c>
      <c r="C107" s="27">
        <f t="shared" ref="C107:J107" si="11">SUM(C48:C106)</f>
        <v>456985</v>
      </c>
      <c r="D107" s="27">
        <f t="shared" si="11"/>
        <v>63297</v>
      </c>
      <c r="E107" s="27">
        <f t="shared" si="11"/>
        <v>175235</v>
      </c>
      <c r="F107" s="27">
        <f t="shared" si="11"/>
        <v>1584256</v>
      </c>
      <c r="G107" s="27">
        <f t="shared" si="11"/>
        <v>1167396</v>
      </c>
      <c r="H107" s="27">
        <f t="shared" si="11"/>
        <v>723299</v>
      </c>
      <c r="I107" s="27">
        <f t="shared" si="11"/>
        <v>861000</v>
      </c>
      <c r="J107" s="27">
        <f t="shared" si="11"/>
        <v>5034008</v>
      </c>
      <c r="K107" s="2"/>
      <c r="L107" s="2"/>
    </row>
    <row r="108" spans="1:12" ht="31.5" x14ac:dyDescent="0.25">
      <c r="A108" s="7" t="s">
        <v>66</v>
      </c>
      <c r="B108" s="29"/>
      <c r="C108" s="29"/>
      <c r="D108" s="29"/>
      <c r="E108" s="29"/>
      <c r="F108" s="19">
        <v>0</v>
      </c>
      <c r="G108" s="19">
        <v>0</v>
      </c>
      <c r="H108" s="29"/>
      <c r="I108" s="29"/>
      <c r="J108" s="20">
        <f t="shared" si="10"/>
        <v>0</v>
      </c>
    </row>
    <row r="109" spans="1:12" x14ac:dyDescent="0.25">
      <c r="A109" s="5" t="s">
        <v>51</v>
      </c>
      <c r="B109" s="22"/>
      <c r="C109" s="22"/>
      <c r="D109" s="22"/>
      <c r="E109" s="22">
        <v>3100</v>
      </c>
      <c r="F109" s="19">
        <v>10000</v>
      </c>
      <c r="G109" s="19">
        <v>0</v>
      </c>
      <c r="H109" s="22"/>
      <c r="I109" s="22"/>
      <c r="J109" s="20">
        <f t="shared" si="10"/>
        <v>13100</v>
      </c>
    </row>
    <row r="110" spans="1:12" x14ac:dyDescent="0.25">
      <c r="A110" s="21" t="s">
        <v>103</v>
      </c>
      <c r="B110" s="22"/>
      <c r="C110" s="22"/>
      <c r="D110" s="22"/>
      <c r="E110" s="22">
        <v>187423</v>
      </c>
      <c r="F110" s="19">
        <v>12000</v>
      </c>
      <c r="G110" s="19">
        <v>0</v>
      </c>
      <c r="H110" s="22"/>
      <c r="I110" s="22"/>
      <c r="J110" s="20">
        <f t="shared" si="10"/>
        <v>199423</v>
      </c>
    </row>
    <row r="111" spans="1:12" x14ac:dyDescent="0.25">
      <c r="A111" s="21" t="s">
        <v>52</v>
      </c>
      <c r="B111" s="22"/>
      <c r="C111" s="22"/>
      <c r="D111" s="22"/>
      <c r="E111" s="22">
        <v>2400</v>
      </c>
      <c r="F111" s="19">
        <v>0</v>
      </c>
      <c r="G111" s="19">
        <v>0</v>
      </c>
      <c r="H111" s="22"/>
      <c r="I111" s="22"/>
      <c r="J111" s="20">
        <f t="shared" si="10"/>
        <v>2400</v>
      </c>
    </row>
    <row r="112" spans="1:12" x14ac:dyDescent="0.25">
      <c r="A112" s="21" t="s">
        <v>85</v>
      </c>
      <c r="B112" s="22"/>
      <c r="C112" s="22"/>
      <c r="D112" s="22"/>
      <c r="E112" s="22"/>
      <c r="F112" s="19">
        <v>40000</v>
      </c>
      <c r="G112" s="19">
        <v>0</v>
      </c>
      <c r="H112" s="22"/>
      <c r="I112" s="22"/>
      <c r="J112" s="20">
        <f t="shared" si="10"/>
        <v>40000</v>
      </c>
    </row>
    <row r="113" spans="1:10" ht="16.5" thickBot="1" x14ac:dyDescent="0.3">
      <c r="A113" s="31" t="s">
        <v>107</v>
      </c>
      <c r="B113" s="32"/>
      <c r="C113" s="32"/>
      <c r="D113" s="32"/>
      <c r="E113" s="32"/>
      <c r="F113" s="32">
        <v>129540</v>
      </c>
      <c r="G113" s="32">
        <v>0</v>
      </c>
      <c r="H113" s="32"/>
      <c r="I113" s="32"/>
      <c r="J113" s="49">
        <f t="shared" si="10"/>
        <v>129540</v>
      </c>
    </row>
    <row r="114" spans="1:10" ht="32.25" thickBot="1" x14ac:dyDescent="0.3">
      <c r="A114" s="8" t="s">
        <v>67</v>
      </c>
      <c r="B114" s="33">
        <f t="shared" ref="B114:J114" si="12">SUM(B108:B113)</f>
        <v>0</v>
      </c>
      <c r="C114" s="33">
        <f t="shared" si="12"/>
        <v>0</v>
      </c>
      <c r="D114" s="33">
        <f t="shared" si="12"/>
        <v>0</v>
      </c>
      <c r="E114" s="48">
        <f t="shared" si="12"/>
        <v>192923</v>
      </c>
      <c r="F114" s="50">
        <f t="shared" si="12"/>
        <v>191540</v>
      </c>
      <c r="G114" s="50">
        <f t="shared" si="12"/>
        <v>0</v>
      </c>
      <c r="H114" s="50">
        <f t="shared" si="12"/>
        <v>0</v>
      </c>
      <c r="I114" s="50">
        <f t="shared" si="12"/>
        <v>0</v>
      </c>
      <c r="J114" s="33">
        <f t="shared" si="12"/>
        <v>384463</v>
      </c>
    </row>
    <row r="115" spans="1:10" ht="16.5" thickBot="1" x14ac:dyDescent="0.3">
      <c r="A115" s="8"/>
      <c r="B115" s="33"/>
      <c r="C115" s="33"/>
      <c r="D115" s="33"/>
      <c r="E115" s="33"/>
      <c r="F115" s="45">
        <v>0</v>
      </c>
      <c r="G115" s="45">
        <v>0</v>
      </c>
      <c r="H115" s="33"/>
      <c r="I115" s="33"/>
      <c r="J115" s="28">
        <f t="shared" si="10"/>
        <v>0</v>
      </c>
    </row>
    <row r="116" spans="1:10" ht="16.5" thickBot="1" x14ac:dyDescent="0.3">
      <c r="A116" s="34" t="s">
        <v>106</v>
      </c>
      <c r="B116" s="27">
        <f>B46+B107+B114</f>
        <v>460739</v>
      </c>
      <c r="C116" s="27">
        <f>C46+C107+C114</f>
        <v>947332</v>
      </c>
      <c r="D116" s="27">
        <f>D46+D107+D114</f>
        <v>1333725</v>
      </c>
      <c r="E116" s="27">
        <f>E46+E107+E114</f>
        <v>1531794</v>
      </c>
      <c r="F116" s="46">
        <f>F46+F107+F114</f>
        <v>3422579</v>
      </c>
      <c r="G116" s="46">
        <v>1403542</v>
      </c>
      <c r="H116" s="27">
        <f>H46+H107+H114</f>
        <v>733445</v>
      </c>
      <c r="I116" s="27">
        <f>I46+I107+I114</f>
        <v>861146</v>
      </c>
      <c r="J116" s="28">
        <f t="shared" si="10"/>
        <v>10694302</v>
      </c>
    </row>
    <row r="117" spans="1:10" x14ac:dyDescent="0.25">
      <c r="A117" s="35"/>
      <c r="B117" s="19"/>
      <c r="C117" s="19"/>
      <c r="D117" s="19"/>
      <c r="E117" s="19"/>
      <c r="F117" s="19">
        <v>0</v>
      </c>
      <c r="G117" s="19">
        <v>0</v>
      </c>
      <c r="H117" s="19"/>
      <c r="I117" s="19"/>
      <c r="J117" s="20">
        <f t="shared" si="10"/>
        <v>0</v>
      </c>
    </row>
    <row r="118" spans="1:10" x14ac:dyDescent="0.25">
      <c r="A118" s="5" t="s">
        <v>70</v>
      </c>
      <c r="B118" s="23"/>
      <c r="C118" s="23"/>
      <c r="D118" s="23"/>
      <c r="E118" s="23"/>
      <c r="F118" s="19">
        <v>0</v>
      </c>
      <c r="G118" s="19">
        <v>0</v>
      </c>
      <c r="H118" s="23"/>
      <c r="I118" s="23"/>
      <c r="J118" s="20">
        <f t="shared" si="10"/>
        <v>0</v>
      </c>
    </row>
    <row r="119" spans="1:10" x14ac:dyDescent="0.25">
      <c r="A119" s="5" t="s">
        <v>63</v>
      </c>
      <c r="B119" s="22">
        <v>50000</v>
      </c>
      <c r="C119" s="22">
        <v>10000</v>
      </c>
      <c r="D119" s="22">
        <v>40000</v>
      </c>
      <c r="E119" s="22">
        <v>30000</v>
      </c>
      <c r="F119" s="19">
        <v>20000</v>
      </c>
      <c r="G119" s="19">
        <v>20000</v>
      </c>
      <c r="H119" s="22">
        <v>20000</v>
      </c>
      <c r="I119" s="22">
        <v>20000</v>
      </c>
      <c r="J119" s="20">
        <f t="shared" si="10"/>
        <v>210000</v>
      </c>
    </row>
    <row r="120" spans="1:10" x14ac:dyDescent="0.25">
      <c r="A120" s="5" t="s">
        <v>64</v>
      </c>
      <c r="B120" s="22"/>
      <c r="C120" s="22"/>
      <c r="D120" s="22"/>
      <c r="E120" s="22">
        <v>77000</v>
      </c>
      <c r="F120" s="19">
        <v>77000</v>
      </c>
      <c r="G120" s="19">
        <v>77000</v>
      </c>
      <c r="H120" s="22">
        <v>77000</v>
      </c>
      <c r="I120" s="22">
        <v>77000</v>
      </c>
      <c r="J120" s="20">
        <f t="shared" si="10"/>
        <v>385000</v>
      </c>
    </row>
    <row r="121" spans="1:10" ht="16.5" thickBot="1" x14ac:dyDescent="0.3">
      <c r="A121" s="36" t="s">
        <v>65</v>
      </c>
      <c r="B121" s="32"/>
      <c r="C121" s="32"/>
      <c r="D121" s="32"/>
      <c r="E121" s="32">
        <v>5000</v>
      </c>
      <c r="F121" s="32">
        <v>0</v>
      </c>
      <c r="G121" s="32">
        <v>15000</v>
      </c>
      <c r="H121" s="32">
        <v>20000</v>
      </c>
      <c r="I121" s="32">
        <v>20000</v>
      </c>
      <c r="J121" s="49">
        <f t="shared" si="10"/>
        <v>60000</v>
      </c>
    </row>
    <row r="122" spans="1:10" ht="16.5" thickBot="1" x14ac:dyDescent="0.3">
      <c r="A122" s="8" t="s">
        <v>71</v>
      </c>
      <c r="B122" s="33">
        <f t="shared" ref="B122:I122" si="13">SUM(B119:B121)</f>
        <v>50000</v>
      </c>
      <c r="C122" s="33">
        <f t="shared" si="13"/>
        <v>10000</v>
      </c>
      <c r="D122" s="33">
        <f t="shared" si="13"/>
        <v>40000</v>
      </c>
      <c r="E122" s="33">
        <f t="shared" si="13"/>
        <v>112000</v>
      </c>
      <c r="F122" s="33">
        <f t="shared" si="13"/>
        <v>97000</v>
      </c>
      <c r="G122" s="33">
        <f t="shared" si="13"/>
        <v>112000</v>
      </c>
      <c r="H122" s="33">
        <f t="shared" si="13"/>
        <v>117000</v>
      </c>
      <c r="I122" s="33">
        <f t="shared" si="13"/>
        <v>117000</v>
      </c>
      <c r="J122" s="28">
        <f t="shared" si="10"/>
        <v>655000</v>
      </c>
    </row>
    <row r="123" spans="1:10" ht="16.5" thickBot="1" x14ac:dyDescent="0.3">
      <c r="A123" s="8"/>
      <c r="B123" s="33"/>
      <c r="C123" s="33"/>
      <c r="D123" s="33"/>
      <c r="E123" s="33"/>
      <c r="F123" s="37"/>
      <c r="G123" s="37"/>
      <c r="H123" s="33"/>
      <c r="I123" s="38"/>
      <c r="J123" s="51">
        <f t="shared" si="10"/>
        <v>0</v>
      </c>
    </row>
    <row r="124" spans="1:10" ht="21.75" customHeight="1" thickBot="1" x14ac:dyDescent="0.3">
      <c r="A124" s="39" t="s">
        <v>0</v>
      </c>
      <c r="B124" s="33">
        <f>B116+B122</f>
        <v>510739</v>
      </c>
      <c r="C124" s="33">
        <f t="shared" ref="C124:I124" si="14">C116+C122</f>
        <v>957332</v>
      </c>
      <c r="D124" s="33">
        <f t="shared" si="14"/>
        <v>1373725</v>
      </c>
      <c r="E124" s="33">
        <f t="shared" si="14"/>
        <v>1643794</v>
      </c>
      <c r="F124" s="33">
        <f t="shared" si="14"/>
        <v>3519579</v>
      </c>
      <c r="G124" s="33">
        <f t="shared" si="14"/>
        <v>1515542</v>
      </c>
      <c r="H124" s="33">
        <f t="shared" si="14"/>
        <v>850445</v>
      </c>
      <c r="I124" s="27">
        <f t="shared" si="14"/>
        <v>978146</v>
      </c>
      <c r="J124" s="51">
        <f t="shared" si="10"/>
        <v>11349302</v>
      </c>
    </row>
    <row r="125" spans="1:10" x14ac:dyDescent="0.25">
      <c r="A125" s="11"/>
    </row>
    <row r="126" spans="1:10" x14ac:dyDescent="0.25">
      <c r="A126" s="12"/>
      <c r="B126" s="9"/>
      <c r="C126" s="9"/>
      <c r="D126" s="9"/>
      <c r="E126" s="9"/>
      <c r="F126" s="9"/>
      <c r="G126" s="9"/>
      <c r="H126" s="9"/>
      <c r="I126" s="9"/>
    </row>
    <row r="127" spans="1:10" x14ac:dyDescent="0.25">
      <c r="A127" s="13"/>
      <c r="B127" s="9"/>
      <c r="C127" s="9"/>
      <c r="D127" s="9"/>
      <c r="E127" s="9"/>
      <c r="F127" s="9"/>
      <c r="G127" s="9"/>
      <c r="H127" s="9"/>
      <c r="I127" s="9"/>
    </row>
    <row r="128" spans="1:10" x14ac:dyDescent="0.25">
      <c r="A128" s="14"/>
      <c r="B128" s="9"/>
      <c r="C128" s="9"/>
      <c r="D128" s="9"/>
      <c r="E128" s="9"/>
      <c r="F128" s="9"/>
      <c r="G128" s="9"/>
      <c r="H128" s="9"/>
      <c r="I128" s="9"/>
    </row>
    <row r="129" spans="1:9" x14ac:dyDescent="0.25">
      <c r="A129" s="14"/>
      <c r="B129" s="9"/>
      <c r="C129" s="9"/>
      <c r="D129" s="9"/>
      <c r="E129" s="9"/>
      <c r="F129" s="9"/>
      <c r="G129" s="9"/>
      <c r="H129" s="9"/>
      <c r="I129" s="9"/>
    </row>
    <row r="130" spans="1:9" x14ac:dyDescent="0.25">
      <c r="A130" s="14"/>
      <c r="B130" s="9"/>
      <c r="C130" s="9"/>
      <c r="D130" s="9"/>
      <c r="E130" s="9"/>
      <c r="F130" s="9"/>
      <c r="G130" s="9"/>
      <c r="H130" s="9"/>
      <c r="I130" s="9"/>
    </row>
    <row r="131" spans="1:9" x14ac:dyDescent="0.25">
      <c r="A131" s="14"/>
      <c r="B131" s="9"/>
      <c r="C131" s="9"/>
      <c r="D131" s="9"/>
      <c r="E131" s="9"/>
      <c r="F131" s="9"/>
      <c r="G131" s="9"/>
      <c r="H131" s="9"/>
      <c r="I131" s="9"/>
    </row>
    <row r="132" spans="1:9" x14ac:dyDescent="0.25">
      <c r="A132" s="14"/>
      <c r="B132" s="9"/>
      <c r="C132" s="9"/>
      <c r="D132" s="9"/>
      <c r="E132" s="9"/>
      <c r="F132" s="9"/>
      <c r="G132" s="9"/>
      <c r="H132" s="9"/>
      <c r="I132" s="9"/>
    </row>
  </sheetData>
  <mergeCells count="1">
    <mergeCell ref="A2:J3"/>
  </mergeCells>
  <phoneticPr fontId="0" type="noConversion"/>
  <pageMargins left="0.7" right="0.7" top="0.75" bottom="0.75" header="0.3" footer="0.3"/>
  <pageSetup paperSize="9" scale="70" orientation="landscape" r:id="rId1"/>
  <headerFooter alignWithMargins="0"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Erzsébet Terv</vt:lpstr>
      <vt:lpstr>'Erzsébet Terv'!Nyomtatási_cím</vt:lpstr>
      <vt:lpstr>'Erzsébet Terv'!Nyomtatási_terület</vt:lpstr>
    </vt:vector>
  </TitlesOfParts>
  <Company>magánszemély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Lantos Péter</dc:creator>
  <cp:lastModifiedBy>Dr. Máté Katalin</cp:lastModifiedBy>
  <cp:lastPrinted>2013-04-18T06:49:51Z</cp:lastPrinted>
  <dcterms:created xsi:type="dcterms:W3CDTF">2011-11-13T20:26:27Z</dcterms:created>
  <dcterms:modified xsi:type="dcterms:W3CDTF">2013-05-24T08:32:08Z</dcterms:modified>
</cp:coreProperties>
</file>