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65" windowWidth="15120" windowHeight="7350"/>
  </bookViews>
  <sheets>
    <sheet name="2013" sheetId="7" r:id="rId1"/>
  </sheets>
  <definedNames>
    <definedName name="_xlnm.Print_Titles" localSheetId="0">'2013'!$A:$B,'2013'!$1:$1</definedName>
    <definedName name="_xlnm.Print_Area" localSheetId="0">'2013'!$A$1:$QP$72</definedName>
  </definedNames>
  <calcPr calcId="145621"/>
</workbook>
</file>

<file path=xl/calcChain.xml><?xml version="1.0" encoding="utf-8"?>
<calcChain xmlns="http://schemas.openxmlformats.org/spreadsheetml/2006/main">
  <c r="LG24" i="7" l="1"/>
  <c r="HU23" i="7" l="1"/>
  <c r="LP32" i="7"/>
  <c r="KX34" i="7" l="1"/>
  <c r="MK32" i="7"/>
  <c r="CG13" i="7" l="1"/>
  <c r="GB13" i="7" l="1"/>
  <c r="JN30" i="7" l="1"/>
  <c r="KX35" i="7" l="1"/>
  <c r="AE12" i="7" l="1"/>
  <c r="AE11" i="7"/>
  <c r="AE66" i="7"/>
  <c r="IM38" i="7"/>
  <c r="D13" i="7" l="1"/>
  <c r="D66" i="7"/>
  <c r="DK13" i="7" l="1"/>
  <c r="AK12" i="7"/>
  <c r="AK11" i="7"/>
  <c r="AK66" i="7"/>
  <c r="NC55" i="7"/>
  <c r="DK22" i="7" l="1"/>
  <c r="EI13" i="7" l="1"/>
  <c r="AZ26" i="7" l="1"/>
  <c r="AZ66" i="7"/>
  <c r="NF56" i="7"/>
  <c r="QH59" i="7" l="1"/>
  <c r="QI59" i="7"/>
  <c r="QJ59" i="7"/>
  <c r="QE59" i="7"/>
  <c r="QF59" i="7"/>
  <c r="QG59" i="7"/>
  <c r="QD59" i="7"/>
  <c r="QA59" i="7"/>
  <c r="PX59" i="7"/>
  <c r="PS59" i="7"/>
  <c r="PT59" i="7"/>
  <c r="PU59" i="7"/>
  <c r="PR59" i="7"/>
  <c r="PO59" i="7"/>
  <c r="PL59" i="7"/>
  <c r="PI59" i="7"/>
  <c r="PF59" i="7"/>
  <c r="PC59" i="7"/>
  <c r="OZ59" i="7"/>
  <c r="OW59" i="7"/>
  <c r="OR59" i="7"/>
  <c r="OS59" i="7"/>
  <c r="OT59" i="7"/>
  <c r="OO59" i="7"/>
  <c r="OP59" i="7"/>
  <c r="OQ59" i="7"/>
  <c r="ON59" i="7"/>
  <c r="OK59" i="7"/>
  <c r="OH59" i="7"/>
  <c r="OE59" i="7"/>
  <c r="NZ59" i="7"/>
  <c r="OA59" i="7"/>
  <c r="OB59" i="7"/>
  <c r="NY59" i="7"/>
  <c r="NV59" i="7"/>
  <c r="NP59" i="7"/>
  <c r="NM59" i="7"/>
  <c r="NJ59" i="7"/>
  <c r="NG59" i="7"/>
  <c r="ND59" i="7"/>
  <c r="NA59" i="7"/>
  <c r="MX59" i="7"/>
  <c r="MS59" i="7"/>
  <c r="MT59" i="7"/>
  <c r="MU59" i="7"/>
  <c r="MR59" i="7"/>
  <c r="MO59" i="7"/>
  <c r="ML59" i="7"/>
  <c r="MG59" i="7"/>
  <c r="MH59" i="7"/>
  <c r="MI59" i="7"/>
  <c r="MF59" i="7"/>
  <c r="MC59" i="7"/>
  <c r="LZ59" i="7"/>
  <c r="LW59" i="7"/>
  <c r="LT59" i="7"/>
  <c r="LQ59" i="7"/>
  <c r="LL59" i="7"/>
  <c r="LM59" i="7"/>
  <c r="LN59" i="7"/>
  <c r="LK59" i="7"/>
  <c r="LH59" i="7"/>
  <c r="LE59" i="7"/>
  <c r="KZ59" i="7"/>
  <c r="LA59" i="7"/>
  <c r="LB59" i="7"/>
  <c r="KY59" i="7"/>
  <c r="KT59" i="7"/>
  <c r="KU59" i="7"/>
  <c r="KV59" i="7"/>
  <c r="KS59" i="7"/>
  <c r="KP59" i="7"/>
  <c r="KK59" i="7"/>
  <c r="KL59" i="7"/>
  <c r="KM59" i="7"/>
  <c r="KJ59" i="7"/>
  <c r="KG59" i="7"/>
  <c r="KD59" i="7"/>
  <c r="JY59" i="7"/>
  <c r="JZ59" i="7"/>
  <c r="KA59" i="7"/>
  <c r="JX59" i="7"/>
  <c r="JU59" i="7"/>
  <c r="JR59" i="7"/>
  <c r="JO59" i="7"/>
  <c r="JJ59" i="7"/>
  <c r="JK59" i="7"/>
  <c r="JL59" i="7"/>
  <c r="JI59" i="7"/>
  <c r="JF59" i="7"/>
  <c r="JA59" i="7"/>
  <c r="JB59" i="7"/>
  <c r="JC59" i="7"/>
  <c r="IZ59" i="7"/>
  <c r="IW59" i="7"/>
  <c r="IR59" i="7"/>
  <c r="IS59" i="7"/>
  <c r="IT59" i="7"/>
  <c r="IQ59" i="7"/>
  <c r="IN59" i="7"/>
  <c r="II59" i="7"/>
  <c r="IJ59" i="7"/>
  <c r="IK59" i="7"/>
  <c r="IH59" i="7"/>
  <c r="IE59" i="7"/>
  <c r="IB59" i="7"/>
  <c r="HY59" i="7"/>
  <c r="HV59" i="7"/>
  <c r="HS59" i="7"/>
  <c r="HP59" i="7"/>
  <c r="HK59" i="7"/>
  <c r="HL59" i="7"/>
  <c r="HM59" i="7"/>
  <c r="HH59" i="7"/>
  <c r="HI59" i="7"/>
  <c r="HJ59" i="7"/>
  <c r="HG59" i="7"/>
  <c r="HD59" i="7"/>
  <c r="GY59" i="7"/>
  <c r="GZ59" i="7"/>
  <c r="HA59" i="7"/>
  <c r="GX59" i="7"/>
  <c r="GU59" i="7"/>
  <c r="GR59" i="7"/>
  <c r="GO59" i="7"/>
  <c r="GJ59" i="7"/>
  <c r="GK59" i="7"/>
  <c r="GL59" i="7"/>
  <c r="GI59" i="7"/>
  <c r="GF59" i="7"/>
  <c r="GC59" i="7"/>
  <c r="FZ59" i="7"/>
  <c r="FW59" i="7"/>
  <c r="FT59" i="7"/>
  <c r="FQ59" i="7"/>
  <c r="FL59" i="7"/>
  <c r="FM59" i="7"/>
  <c r="FN59" i="7"/>
  <c r="FK59" i="7"/>
  <c r="FH59" i="7"/>
  <c r="FE59" i="7"/>
  <c r="FB59" i="7"/>
  <c r="EY59" i="7"/>
  <c r="EV59" i="7"/>
  <c r="ES59" i="7"/>
  <c r="EP59" i="7"/>
  <c r="EK59" i="7"/>
  <c r="EL59" i="7"/>
  <c r="EM59" i="7"/>
  <c r="EJ59" i="7"/>
  <c r="EG59" i="7"/>
  <c r="EB59" i="7"/>
  <c r="EC59" i="7"/>
  <c r="ED59" i="7"/>
  <c r="EA59" i="7"/>
  <c r="DX59" i="7"/>
  <c r="DU59" i="7"/>
  <c r="DR59" i="7"/>
  <c r="DM59" i="7"/>
  <c r="DN59" i="7"/>
  <c r="DO59" i="7"/>
  <c r="DL59" i="7"/>
  <c r="DI59" i="7"/>
  <c r="DF59" i="7"/>
  <c r="DC59" i="7"/>
  <c r="CZ59" i="7"/>
  <c r="CU59" i="7"/>
  <c r="CV59" i="7"/>
  <c r="CW59" i="7"/>
  <c r="CT59" i="7"/>
  <c r="CQ59" i="7"/>
  <c r="CN59" i="7"/>
  <c r="CK59" i="7"/>
  <c r="CH59" i="7"/>
  <c r="CE59" i="7"/>
  <c r="CB59" i="7"/>
  <c r="BW59" i="7"/>
  <c r="BX59" i="7"/>
  <c r="BY59" i="7"/>
  <c r="BV59" i="7"/>
  <c r="BS59" i="7"/>
  <c r="BP59" i="7"/>
  <c r="BM59" i="7"/>
  <c r="BJ59" i="7"/>
  <c r="BG59" i="7"/>
  <c r="BD59" i="7"/>
  <c r="BA59" i="7"/>
  <c r="AX59" i="7"/>
  <c r="AU59" i="7"/>
  <c r="AR59" i="7"/>
  <c r="AO59" i="7"/>
  <c r="AL59" i="7"/>
  <c r="AG59" i="7"/>
  <c r="AH59" i="7"/>
  <c r="AI59" i="7"/>
  <c r="AF59" i="7"/>
  <c r="AA59" i="7"/>
  <c r="AB59" i="7"/>
  <c r="AC59" i="7"/>
  <c r="Z59" i="7"/>
  <c r="W59" i="7"/>
  <c r="T59" i="7"/>
  <c r="Q59" i="7"/>
  <c r="N59" i="7"/>
  <c r="K59" i="7"/>
  <c r="H59" i="7"/>
  <c r="E59" i="7"/>
  <c r="QH27" i="7"/>
  <c r="QI27" i="7"/>
  <c r="QJ27" i="7"/>
  <c r="QE27" i="7"/>
  <c r="QF27" i="7"/>
  <c r="QG27" i="7"/>
  <c r="QD27" i="7"/>
  <c r="QA27" i="7"/>
  <c r="PX27" i="7"/>
  <c r="PS27" i="7"/>
  <c r="PT27" i="7"/>
  <c r="PU27" i="7"/>
  <c r="PR27" i="7"/>
  <c r="PO27" i="7"/>
  <c r="PL27" i="7"/>
  <c r="PI27" i="7"/>
  <c r="PF27" i="7"/>
  <c r="PC27" i="7"/>
  <c r="OZ27" i="7"/>
  <c r="OW27" i="7"/>
  <c r="OR27" i="7"/>
  <c r="OS27" i="7"/>
  <c r="OT27" i="7"/>
  <c r="OO27" i="7"/>
  <c r="OP27" i="7"/>
  <c r="OQ27" i="7"/>
  <c r="ON27" i="7"/>
  <c r="OK27" i="7"/>
  <c r="OH27" i="7"/>
  <c r="OE27" i="7"/>
  <c r="NZ27" i="7"/>
  <c r="OA27" i="7"/>
  <c r="OB27" i="7"/>
  <c r="NY27" i="7"/>
  <c r="NV27" i="7"/>
  <c r="NS27" i="7"/>
  <c r="NP27" i="7"/>
  <c r="NM27" i="7"/>
  <c r="NJ27" i="7"/>
  <c r="NG27" i="7"/>
  <c r="ND27" i="7"/>
  <c r="NA27" i="7"/>
  <c r="MX27" i="7"/>
  <c r="MS27" i="7"/>
  <c r="MT27" i="7"/>
  <c r="MU27" i="7"/>
  <c r="MR27" i="7"/>
  <c r="MO27" i="7"/>
  <c r="ML27" i="7"/>
  <c r="MG27" i="7"/>
  <c r="MH27" i="7"/>
  <c r="MI27" i="7"/>
  <c r="MF27" i="7"/>
  <c r="MC27" i="7"/>
  <c r="LZ27" i="7"/>
  <c r="LW27" i="7"/>
  <c r="LT27" i="7"/>
  <c r="LQ27" i="7"/>
  <c r="LL27" i="7"/>
  <c r="LM27" i="7"/>
  <c r="LN27" i="7"/>
  <c r="LK27" i="7"/>
  <c r="LH27" i="7"/>
  <c r="LE27" i="7"/>
  <c r="KY27" i="7"/>
  <c r="KT27" i="7"/>
  <c r="KU27" i="7"/>
  <c r="KV27" i="7"/>
  <c r="KS27" i="7"/>
  <c r="KP27" i="7"/>
  <c r="KK27" i="7"/>
  <c r="KL27" i="7"/>
  <c r="KM27" i="7"/>
  <c r="KJ27" i="7"/>
  <c r="KG27" i="7"/>
  <c r="KD27" i="7"/>
  <c r="JY27" i="7"/>
  <c r="JZ27" i="7"/>
  <c r="KA27" i="7"/>
  <c r="JX27" i="7"/>
  <c r="JU27" i="7"/>
  <c r="JR27" i="7"/>
  <c r="JO27" i="7"/>
  <c r="JJ27" i="7"/>
  <c r="JK27" i="7"/>
  <c r="JL27" i="7"/>
  <c r="JI27" i="7"/>
  <c r="JF27" i="7"/>
  <c r="JA27" i="7"/>
  <c r="JB27" i="7"/>
  <c r="JC27" i="7"/>
  <c r="IZ27" i="7"/>
  <c r="IW27" i="7"/>
  <c r="IR27" i="7"/>
  <c r="IS27" i="7"/>
  <c r="IT27" i="7"/>
  <c r="IN27" i="7"/>
  <c r="II27" i="7"/>
  <c r="IJ27" i="7"/>
  <c r="IK27" i="7"/>
  <c r="IH27" i="7"/>
  <c r="IE27" i="7"/>
  <c r="IB27" i="7"/>
  <c r="HY27" i="7"/>
  <c r="HV27" i="7"/>
  <c r="HS27" i="7"/>
  <c r="HP27" i="7"/>
  <c r="HK27" i="7"/>
  <c r="HL27" i="7"/>
  <c r="HM27" i="7"/>
  <c r="HH27" i="7"/>
  <c r="HI27" i="7"/>
  <c r="HJ27" i="7"/>
  <c r="HG27" i="7"/>
  <c r="HD27" i="7"/>
  <c r="GY27" i="7"/>
  <c r="GZ27" i="7"/>
  <c r="HA27" i="7"/>
  <c r="GX27" i="7"/>
  <c r="GU27" i="7"/>
  <c r="GR27" i="7"/>
  <c r="GO27" i="7"/>
  <c r="GJ27" i="7"/>
  <c r="GK27" i="7"/>
  <c r="GL27" i="7"/>
  <c r="GI27" i="7"/>
  <c r="GF27" i="7"/>
  <c r="GC27" i="7"/>
  <c r="FZ27" i="7"/>
  <c r="FW27" i="7"/>
  <c r="FT27" i="7"/>
  <c r="FQ27" i="7"/>
  <c r="FL27" i="7"/>
  <c r="FM27" i="7"/>
  <c r="FN27" i="7"/>
  <c r="FK27" i="7"/>
  <c r="FH27" i="7"/>
  <c r="FE27" i="7"/>
  <c r="FB27" i="7"/>
  <c r="EY27" i="7"/>
  <c r="EV27" i="7"/>
  <c r="ES27" i="7"/>
  <c r="EP27" i="7"/>
  <c r="EK27" i="7"/>
  <c r="EL27" i="7"/>
  <c r="EM27" i="7"/>
  <c r="EJ27" i="7"/>
  <c r="EG27" i="7"/>
  <c r="EB27" i="7"/>
  <c r="EC27" i="7"/>
  <c r="ED27" i="7"/>
  <c r="EA27" i="7"/>
  <c r="DX27" i="7"/>
  <c r="DU27" i="7"/>
  <c r="DR27" i="7"/>
  <c r="DM27" i="7"/>
  <c r="DN27" i="7"/>
  <c r="DO27" i="7"/>
  <c r="DL27" i="7"/>
  <c r="DI27" i="7"/>
  <c r="DF27" i="7"/>
  <c r="DC27" i="7"/>
  <c r="CZ27" i="7"/>
  <c r="CU27" i="7"/>
  <c r="CV27" i="7"/>
  <c r="CW27" i="7"/>
  <c r="CT27" i="7"/>
  <c r="CQ27" i="7"/>
  <c r="CN27" i="7"/>
  <c r="CK27" i="7"/>
  <c r="CH27" i="7"/>
  <c r="CE27" i="7"/>
  <c r="CB27" i="7"/>
  <c r="BW27" i="7"/>
  <c r="BX27" i="7"/>
  <c r="BY27" i="7"/>
  <c r="BV27" i="7"/>
  <c r="BS27" i="7"/>
  <c r="BM27" i="7"/>
  <c r="BJ27" i="7"/>
  <c r="BG27" i="7"/>
  <c r="BD27" i="7"/>
  <c r="BA27" i="7"/>
  <c r="AX27" i="7"/>
  <c r="AU27" i="7"/>
  <c r="AR27" i="7"/>
  <c r="AO27" i="7"/>
  <c r="AL27" i="7"/>
  <c r="AG27" i="7"/>
  <c r="AH27" i="7"/>
  <c r="AI27" i="7"/>
  <c r="AF27" i="7"/>
  <c r="AA27" i="7"/>
  <c r="AB27" i="7"/>
  <c r="AC27" i="7"/>
  <c r="Z27" i="7"/>
  <c r="W27" i="7"/>
  <c r="T27" i="7"/>
  <c r="Q27" i="7"/>
  <c r="N27" i="7"/>
  <c r="K27" i="7"/>
  <c r="H27" i="7"/>
  <c r="CV13" i="7" l="1"/>
  <c r="O13" i="7" l="1"/>
  <c r="L13" i="7"/>
  <c r="I13" i="7"/>
  <c r="F13" i="7"/>
  <c r="C66" i="7"/>
  <c r="C13" i="7" l="1"/>
  <c r="C12" i="7"/>
  <c r="C11" i="7"/>
  <c r="AB71" i="7" l="1"/>
  <c r="AB72" i="7"/>
  <c r="QK59" i="7" l="1"/>
  <c r="QN59" i="7" s="1"/>
  <c r="QL59" i="7"/>
  <c r="QO59" i="7" s="1"/>
  <c r="KZ27" i="7"/>
  <c r="LA27" i="7"/>
  <c r="BP27" i="7"/>
  <c r="E27" i="7"/>
  <c r="IQ27" i="7"/>
  <c r="LB27" i="7" s="1"/>
  <c r="NS59" i="7"/>
  <c r="QM59" i="7" s="1"/>
  <c r="QP59" i="7" s="1"/>
  <c r="X65" i="7"/>
  <c r="Y65" i="7"/>
  <c r="Z65" i="7"/>
  <c r="AM65" i="7"/>
  <c r="AN65" i="7"/>
  <c r="AO65" i="7"/>
  <c r="AP65" i="7"/>
  <c r="AQ65" i="7"/>
  <c r="AR65" i="7"/>
  <c r="AS65" i="7"/>
  <c r="AT65" i="7"/>
  <c r="AU65" i="7"/>
  <c r="AV65" i="7"/>
  <c r="AW65" i="7"/>
  <c r="AX65" i="7"/>
  <c r="AY65" i="7"/>
  <c r="AZ65" i="7"/>
  <c r="BA65" i="7"/>
  <c r="BB65" i="7"/>
  <c r="BC65" i="7"/>
  <c r="BD65" i="7"/>
  <c r="BE65" i="7"/>
  <c r="BF65" i="7"/>
  <c r="BG65" i="7"/>
  <c r="BH65" i="7"/>
  <c r="BI65" i="7"/>
  <c r="BJ65" i="7"/>
  <c r="BK65" i="7"/>
  <c r="BL65" i="7"/>
  <c r="BM65" i="7"/>
  <c r="BN65" i="7"/>
  <c r="BO65" i="7"/>
  <c r="BP65" i="7"/>
  <c r="BQ65" i="7"/>
  <c r="BR65" i="7"/>
  <c r="BS65" i="7"/>
  <c r="BT65" i="7"/>
  <c r="BU65" i="7"/>
  <c r="BV65" i="7"/>
  <c r="BZ65" i="7"/>
  <c r="CA65" i="7"/>
  <c r="CB65" i="7"/>
  <c r="CC65" i="7"/>
  <c r="CD65" i="7"/>
  <c r="CE65" i="7"/>
  <c r="CF65" i="7"/>
  <c r="CG65" i="7"/>
  <c r="CH65" i="7"/>
  <c r="CI65" i="7"/>
  <c r="CJ65" i="7"/>
  <c r="CK65" i="7"/>
  <c r="CL65" i="7"/>
  <c r="CM65" i="7"/>
  <c r="CN65" i="7"/>
  <c r="CO65" i="7"/>
  <c r="CP65" i="7"/>
  <c r="CQ65" i="7"/>
  <c r="CR65" i="7"/>
  <c r="CS65" i="7"/>
  <c r="CT65" i="7"/>
  <c r="CU65" i="7"/>
  <c r="CV65" i="7"/>
  <c r="CW65" i="7"/>
  <c r="CX65" i="7"/>
  <c r="CY65" i="7"/>
  <c r="CZ65" i="7"/>
  <c r="DA65" i="7"/>
  <c r="DB65" i="7"/>
  <c r="DC65" i="7"/>
  <c r="DD65" i="7"/>
  <c r="DE65" i="7"/>
  <c r="DF65" i="7"/>
  <c r="DG65" i="7"/>
  <c r="DH65" i="7"/>
  <c r="DI65" i="7"/>
  <c r="DJ65" i="7"/>
  <c r="DK65" i="7"/>
  <c r="DL65" i="7"/>
  <c r="DM65" i="7"/>
  <c r="DN65" i="7"/>
  <c r="DO65" i="7"/>
  <c r="DP65" i="7"/>
  <c r="DQ65" i="7"/>
  <c r="DR65" i="7"/>
  <c r="DS65" i="7"/>
  <c r="DT65" i="7"/>
  <c r="DU65" i="7"/>
  <c r="DV65" i="7"/>
  <c r="DW65" i="7"/>
  <c r="DX65" i="7"/>
  <c r="DY65" i="7"/>
  <c r="DZ65" i="7"/>
  <c r="EA65" i="7"/>
  <c r="EB65" i="7"/>
  <c r="EC65" i="7"/>
  <c r="ED65" i="7"/>
  <c r="EE65" i="7"/>
  <c r="EF65" i="7"/>
  <c r="EG65" i="7"/>
  <c r="EH65" i="7"/>
  <c r="EI65" i="7"/>
  <c r="EJ65" i="7"/>
  <c r="EK65" i="7"/>
  <c r="EL65" i="7"/>
  <c r="EM65" i="7"/>
  <c r="EN65" i="7"/>
  <c r="EO65" i="7"/>
  <c r="EP65" i="7"/>
  <c r="EQ65" i="7"/>
  <c r="ER65" i="7"/>
  <c r="ES65" i="7"/>
  <c r="ET65" i="7"/>
  <c r="EU65" i="7"/>
  <c r="EV65" i="7"/>
  <c r="EW65" i="7"/>
  <c r="EX65" i="7"/>
  <c r="EY65" i="7"/>
  <c r="EZ65" i="7"/>
  <c r="FA65" i="7"/>
  <c r="FB65" i="7"/>
  <c r="FC65" i="7"/>
  <c r="FD65" i="7"/>
  <c r="FE65" i="7"/>
  <c r="FF65" i="7"/>
  <c r="FG65" i="7"/>
  <c r="FH65" i="7"/>
  <c r="FI65" i="7"/>
  <c r="FJ65" i="7"/>
  <c r="FK65" i="7"/>
  <c r="FL65" i="7"/>
  <c r="FM65" i="7"/>
  <c r="FN65" i="7"/>
  <c r="FO65" i="7"/>
  <c r="FP65" i="7"/>
  <c r="FQ65" i="7"/>
  <c r="FR65" i="7"/>
  <c r="FS65" i="7"/>
  <c r="FT65" i="7"/>
  <c r="FU65" i="7"/>
  <c r="FV65" i="7"/>
  <c r="FW65" i="7"/>
  <c r="FX65" i="7"/>
  <c r="FY65" i="7"/>
  <c r="FZ65" i="7"/>
  <c r="GA65" i="7"/>
  <c r="GB65" i="7"/>
  <c r="GC65" i="7"/>
  <c r="GD65" i="7"/>
  <c r="GE65" i="7"/>
  <c r="GF65" i="7"/>
  <c r="GG65" i="7"/>
  <c r="GH65" i="7"/>
  <c r="GI65" i="7"/>
  <c r="GJ65" i="7"/>
  <c r="GK65" i="7"/>
  <c r="GL65" i="7"/>
  <c r="GM65" i="7"/>
  <c r="GN65" i="7"/>
  <c r="GO65" i="7"/>
  <c r="GP65" i="7"/>
  <c r="GQ65" i="7"/>
  <c r="GR65" i="7"/>
  <c r="GS65" i="7"/>
  <c r="GT65" i="7"/>
  <c r="GU65" i="7"/>
  <c r="GV65" i="7"/>
  <c r="GW65" i="7"/>
  <c r="GX65" i="7"/>
  <c r="GY65" i="7"/>
  <c r="GZ65" i="7"/>
  <c r="HA65" i="7"/>
  <c r="HB65" i="7"/>
  <c r="HC65" i="7"/>
  <c r="HD65" i="7"/>
  <c r="HE65" i="7"/>
  <c r="HF65" i="7"/>
  <c r="HG65" i="7"/>
  <c r="HH65" i="7"/>
  <c r="HI65" i="7"/>
  <c r="HJ65" i="7"/>
  <c r="HK65" i="7"/>
  <c r="HL65" i="7"/>
  <c r="HM65" i="7"/>
  <c r="HN65" i="7"/>
  <c r="HO65" i="7"/>
  <c r="HP65" i="7"/>
  <c r="HQ65" i="7"/>
  <c r="HR65" i="7"/>
  <c r="HS65" i="7"/>
  <c r="HT65" i="7"/>
  <c r="HU65" i="7"/>
  <c r="HV65" i="7"/>
  <c r="HW65" i="7"/>
  <c r="HX65" i="7"/>
  <c r="HY65" i="7"/>
  <c r="HZ65" i="7"/>
  <c r="IA65" i="7"/>
  <c r="IB65" i="7"/>
  <c r="IC65" i="7"/>
  <c r="ID65" i="7"/>
  <c r="IE65" i="7"/>
  <c r="IF65" i="7"/>
  <c r="IG65" i="7"/>
  <c r="IH65" i="7"/>
  <c r="II65" i="7"/>
  <c r="IJ65" i="7"/>
  <c r="IK65" i="7"/>
  <c r="IL65" i="7"/>
  <c r="IM65" i="7"/>
  <c r="IN65" i="7"/>
  <c r="IO65" i="7"/>
  <c r="IP65" i="7"/>
  <c r="IQ65" i="7"/>
  <c r="IR65" i="7"/>
  <c r="IS65" i="7"/>
  <c r="IT65" i="7"/>
  <c r="IU65" i="7"/>
  <c r="IV65" i="7"/>
  <c r="IW65" i="7"/>
  <c r="IX65" i="7"/>
  <c r="IY65" i="7"/>
  <c r="IZ65" i="7"/>
  <c r="JA65" i="7"/>
  <c r="JB65" i="7"/>
  <c r="JC65" i="7"/>
  <c r="JD65" i="7"/>
  <c r="JE65" i="7"/>
  <c r="JF65" i="7"/>
  <c r="JG65" i="7"/>
  <c r="JH65" i="7"/>
  <c r="JI65" i="7"/>
  <c r="JJ65" i="7"/>
  <c r="JK65" i="7"/>
  <c r="JL65" i="7"/>
  <c r="JM65" i="7"/>
  <c r="JN65" i="7"/>
  <c r="JO65" i="7"/>
  <c r="JP65" i="7"/>
  <c r="JQ65" i="7"/>
  <c r="JR65" i="7"/>
  <c r="JS65" i="7"/>
  <c r="JT65" i="7"/>
  <c r="JU65" i="7"/>
  <c r="JV65" i="7"/>
  <c r="JW65" i="7"/>
  <c r="JX65" i="7"/>
  <c r="JY65" i="7"/>
  <c r="JZ65" i="7"/>
  <c r="KA65" i="7"/>
  <c r="KB65" i="7"/>
  <c r="KC65" i="7"/>
  <c r="KD65" i="7"/>
  <c r="KE65" i="7"/>
  <c r="KF65" i="7"/>
  <c r="KG65" i="7"/>
  <c r="KH65" i="7"/>
  <c r="KI65" i="7"/>
  <c r="KJ65" i="7"/>
  <c r="KK65" i="7"/>
  <c r="KL65" i="7"/>
  <c r="KM65" i="7"/>
  <c r="KN65" i="7"/>
  <c r="KO65" i="7"/>
  <c r="KP65" i="7"/>
  <c r="KQ65" i="7"/>
  <c r="KR65" i="7"/>
  <c r="KS65" i="7"/>
  <c r="KT65" i="7"/>
  <c r="KU65" i="7"/>
  <c r="KV65" i="7"/>
  <c r="KW65" i="7"/>
  <c r="KX65" i="7"/>
  <c r="KY65" i="7"/>
  <c r="KZ65" i="7"/>
  <c r="LA65" i="7"/>
  <c r="LB65" i="7"/>
  <c r="LC65" i="7"/>
  <c r="LD65" i="7"/>
  <c r="LE65" i="7"/>
  <c r="LF65" i="7"/>
  <c r="LG65" i="7"/>
  <c r="LH65" i="7"/>
  <c r="LI65" i="7"/>
  <c r="LJ65" i="7"/>
  <c r="LK65" i="7"/>
  <c r="LL65" i="7"/>
  <c r="LM65" i="7"/>
  <c r="LN65" i="7"/>
  <c r="LO65" i="7"/>
  <c r="LP65" i="7"/>
  <c r="LQ65" i="7"/>
  <c r="LR65" i="7"/>
  <c r="LS65" i="7"/>
  <c r="LT65" i="7"/>
  <c r="LU65" i="7"/>
  <c r="LV65" i="7"/>
  <c r="LW65" i="7"/>
  <c r="LX65" i="7"/>
  <c r="LY65" i="7"/>
  <c r="LZ65" i="7"/>
  <c r="MA65" i="7"/>
  <c r="MB65" i="7"/>
  <c r="MC65" i="7"/>
  <c r="MD65" i="7"/>
  <c r="ME65" i="7"/>
  <c r="MF65" i="7"/>
  <c r="MG65" i="7"/>
  <c r="MH65" i="7"/>
  <c r="MI65" i="7"/>
  <c r="MJ65" i="7"/>
  <c r="MK65" i="7"/>
  <c r="ML65" i="7"/>
  <c r="MM65" i="7"/>
  <c r="MN65" i="7"/>
  <c r="MO65" i="7"/>
  <c r="MP65" i="7"/>
  <c r="MQ65" i="7"/>
  <c r="MR65" i="7"/>
  <c r="MS65" i="7"/>
  <c r="MT65" i="7"/>
  <c r="MU65" i="7"/>
  <c r="MV65" i="7"/>
  <c r="MW65" i="7"/>
  <c r="MX65" i="7"/>
  <c r="MY65" i="7"/>
  <c r="MZ65" i="7"/>
  <c r="NA65" i="7"/>
  <c r="NB65" i="7"/>
  <c r="NC65" i="7"/>
  <c r="NE65" i="7"/>
  <c r="NF65" i="7"/>
  <c r="NH65" i="7"/>
  <c r="NI65" i="7"/>
  <c r="NJ65" i="7"/>
  <c r="NK65" i="7"/>
  <c r="NL65" i="7"/>
  <c r="NM65" i="7"/>
  <c r="NN65" i="7"/>
  <c r="NO65" i="7"/>
  <c r="NP65" i="7"/>
  <c r="NT65" i="7"/>
  <c r="NU65" i="7"/>
  <c r="NV65" i="7"/>
  <c r="NW65" i="7"/>
  <c r="NX65" i="7"/>
  <c r="NY65" i="7"/>
  <c r="OC65" i="7"/>
  <c r="OD65" i="7"/>
  <c r="OE65" i="7"/>
  <c r="OF65" i="7"/>
  <c r="OG65" i="7"/>
  <c r="OH65" i="7"/>
  <c r="OI65" i="7"/>
  <c r="OJ65" i="7"/>
  <c r="OK65" i="7"/>
  <c r="OL65" i="7"/>
  <c r="OM65" i="7"/>
  <c r="ON65" i="7"/>
  <c r="OO65" i="7"/>
  <c r="OP65" i="7"/>
  <c r="OQ65" i="7"/>
  <c r="OU65" i="7"/>
  <c r="OV65" i="7"/>
  <c r="OW65" i="7"/>
  <c r="OX65" i="7"/>
  <c r="OY65" i="7"/>
  <c r="OZ65" i="7"/>
  <c r="PA65" i="7"/>
  <c r="PB65" i="7"/>
  <c r="PC65" i="7"/>
  <c r="PD65" i="7"/>
  <c r="PE65" i="7"/>
  <c r="PF65" i="7"/>
  <c r="PG65" i="7"/>
  <c r="PH65" i="7"/>
  <c r="PI65" i="7"/>
  <c r="PJ65" i="7"/>
  <c r="PK65" i="7"/>
  <c r="PL65" i="7"/>
  <c r="PM65" i="7"/>
  <c r="PN65" i="7"/>
  <c r="PO65" i="7"/>
  <c r="PP65" i="7"/>
  <c r="PQ65" i="7"/>
  <c r="PR65" i="7"/>
  <c r="PS65" i="7"/>
  <c r="PT65" i="7"/>
  <c r="PU65" i="7"/>
  <c r="PV65" i="7"/>
  <c r="PW65" i="7"/>
  <c r="PX65" i="7"/>
  <c r="PY65" i="7"/>
  <c r="PZ65" i="7"/>
  <c r="QA65" i="7"/>
  <c r="QB65" i="7"/>
  <c r="QC65" i="7"/>
  <c r="QD65" i="7"/>
  <c r="QE65" i="7"/>
  <c r="QF65" i="7"/>
  <c r="QG65" i="7"/>
  <c r="QH65" i="7"/>
  <c r="QI65" i="7"/>
  <c r="QJ65" i="7"/>
  <c r="X28" i="7"/>
  <c r="AM28" i="7"/>
  <c r="AN28" i="7"/>
  <c r="AS28" i="7"/>
  <c r="AT28" i="7"/>
  <c r="AV28" i="7"/>
  <c r="AW28" i="7"/>
  <c r="AY28" i="7"/>
  <c r="AZ28" i="7"/>
  <c r="BB28" i="7"/>
  <c r="BC28" i="7"/>
  <c r="BE28" i="7"/>
  <c r="BF28" i="7"/>
  <c r="BH28" i="7"/>
  <c r="BI28" i="7"/>
  <c r="BK28" i="7"/>
  <c r="BL28" i="7"/>
  <c r="BN28" i="7"/>
  <c r="BO28" i="7"/>
  <c r="BQ28" i="7"/>
  <c r="BR28" i="7"/>
  <c r="BT28" i="7"/>
  <c r="BU28" i="7"/>
  <c r="BZ28" i="7"/>
  <c r="CC28" i="7"/>
  <c r="CD28" i="7"/>
  <c r="CI28" i="7"/>
  <c r="CJ28" i="7"/>
  <c r="CL28" i="7"/>
  <c r="CM28" i="7"/>
  <c r="CO28" i="7"/>
  <c r="CP28" i="7"/>
  <c r="DA28" i="7"/>
  <c r="DB28" i="7"/>
  <c r="DG28" i="7"/>
  <c r="DH28" i="7"/>
  <c r="EE28" i="7"/>
  <c r="EF28" i="7"/>
  <c r="EN28" i="7"/>
  <c r="EO28" i="7"/>
  <c r="EQ28" i="7"/>
  <c r="ER28" i="7"/>
  <c r="ET28" i="7"/>
  <c r="EU28" i="7"/>
  <c r="EZ28" i="7"/>
  <c r="FA28" i="7"/>
  <c r="GP28" i="7"/>
  <c r="GQ28" i="7"/>
  <c r="GS28" i="7"/>
  <c r="GT28" i="7"/>
  <c r="HB28" i="7"/>
  <c r="HC28" i="7"/>
  <c r="HE28" i="7"/>
  <c r="HF28" i="7"/>
  <c r="HN28" i="7"/>
  <c r="HO28" i="7"/>
  <c r="HQ28" i="7"/>
  <c r="HR28" i="7"/>
  <c r="HZ28" i="7"/>
  <c r="IA28" i="7"/>
  <c r="IF28" i="7"/>
  <c r="IG28" i="7"/>
  <c r="IL28" i="7"/>
  <c r="IM28" i="7"/>
  <c r="IO28" i="7"/>
  <c r="IP28" i="7"/>
  <c r="IU28" i="7"/>
  <c r="IV28" i="7"/>
  <c r="IX28" i="7"/>
  <c r="IY28" i="7"/>
  <c r="JD28" i="7"/>
  <c r="JE28" i="7"/>
  <c r="JG28" i="7"/>
  <c r="JH28" i="7"/>
  <c r="JM28" i="7"/>
  <c r="JN28" i="7"/>
  <c r="JP28" i="7"/>
  <c r="JQ28" i="7"/>
  <c r="JS28" i="7"/>
  <c r="JT28" i="7"/>
  <c r="JV28" i="7"/>
  <c r="JW28" i="7"/>
  <c r="KB28" i="7"/>
  <c r="KC28" i="7"/>
  <c r="KE28" i="7"/>
  <c r="KF28" i="7"/>
  <c r="KH28" i="7"/>
  <c r="KI28" i="7"/>
  <c r="KN28" i="7"/>
  <c r="KO28" i="7"/>
  <c r="KQ28" i="7"/>
  <c r="KR28" i="7"/>
  <c r="KW28" i="7"/>
  <c r="KX28" i="7"/>
  <c r="LC28" i="7"/>
  <c r="LD28" i="7"/>
  <c r="LI28" i="7"/>
  <c r="LJ28" i="7"/>
  <c r="LR28" i="7"/>
  <c r="LS28" i="7"/>
  <c r="LU28" i="7"/>
  <c r="LV28" i="7"/>
  <c r="LX28" i="7"/>
  <c r="LY28" i="7"/>
  <c r="MA28" i="7"/>
  <c r="MB28" i="7"/>
  <c r="MD28" i="7"/>
  <c r="ME28" i="7"/>
  <c r="MJ28" i="7"/>
  <c r="MK28" i="7"/>
  <c r="MM28" i="7"/>
  <c r="MN28" i="7"/>
  <c r="MP28" i="7"/>
  <c r="MQ28" i="7"/>
  <c r="MV28" i="7"/>
  <c r="MW28" i="7"/>
  <c r="MY28" i="7"/>
  <c r="MZ28" i="7"/>
  <c r="NB28" i="7"/>
  <c r="NC28" i="7"/>
  <c r="NE28" i="7"/>
  <c r="NF28" i="7"/>
  <c r="NH28" i="7"/>
  <c r="NI28" i="7"/>
  <c r="NK28" i="7"/>
  <c r="NL28" i="7"/>
  <c r="NN28" i="7"/>
  <c r="NO28" i="7"/>
  <c r="NQ28" i="7"/>
  <c r="NR28" i="7"/>
  <c r="NT28" i="7"/>
  <c r="NU28" i="7"/>
  <c r="NW28" i="7"/>
  <c r="NX28" i="7"/>
  <c r="OC28" i="7"/>
  <c r="OD28" i="7"/>
  <c r="OF28" i="7"/>
  <c r="OG28" i="7"/>
  <c r="OI28" i="7"/>
  <c r="OJ28" i="7"/>
  <c r="OL28" i="7"/>
  <c r="OM28" i="7"/>
  <c r="OU28" i="7"/>
  <c r="OV28" i="7"/>
  <c r="OX28" i="7"/>
  <c r="OY28" i="7"/>
  <c r="PA28" i="7"/>
  <c r="PB28" i="7"/>
  <c r="PD28" i="7"/>
  <c r="PE28" i="7"/>
  <c r="PG28" i="7"/>
  <c r="PH28" i="7"/>
  <c r="PJ28" i="7"/>
  <c r="PK28" i="7"/>
  <c r="PM28" i="7"/>
  <c r="PN28" i="7"/>
  <c r="PP28" i="7"/>
  <c r="PQ28" i="7"/>
  <c r="PV28" i="7"/>
  <c r="PW28" i="7"/>
  <c r="PY28" i="7"/>
  <c r="PZ28" i="7"/>
  <c r="QB28" i="7"/>
  <c r="QC28" i="7"/>
  <c r="FJ25" i="7"/>
  <c r="FM25" i="7" s="1"/>
  <c r="FN11" i="7"/>
  <c r="FM72" i="7"/>
  <c r="FM71" i="7"/>
  <c r="FM69" i="7"/>
  <c r="FM68" i="7"/>
  <c r="FM67" i="7"/>
  <c r="FM66" i="7"/>
  <c r="FM64" i="7"/>
  <c r="FM63" i="7"/>
  <c r="FM62" i="7"/>
  <c r="FM61" i="7"/>
  <c r="FM60" i="7"/>
  <c r="FM58" i="7"/>
  <c r="FM57" i="7"/>
  <c r="FM56" i="7"/>
  <c r="FM55" i="7"/>
  <c r="FM54" i="7"/>
  <c r="FM53" i="7"/>
  <c r="FM52" i="7"/>
  <c r="FM51" i="7"/>
  <c r="FM50" i="7"/>
  <c r="FM49" i="7"/>
  <c r="FM48" i="7"/>
  <c r="FM47" i="7"/>
  <c r="FM46" i="7"/>
  <c r="FM45" i="7"/>
  <c r="FM43" i="7"/>
  <c r="FM42" i="7"/>
  <c r="FM41" i="7"/>
  <c r="FM40" i="7"/>
  <c r="FM39" i="7"/>
  <c r="FM38" i="7"/>
  <c r="FM36" i="7"/>
  <c r="FM35" i="7"/>
  <c r="FM34" i="7"/>
  <c r="FM33" i="7"/>
  <c r="FM32" i="7"/>
  <c r="FM31" i="7"/>
  <c r="FM30" i="7"/>
  <c r="FM29" i="7"/>
  <c r="FM26" i="7"/>
  <c r="FM24" i="7"/>
  <c r="FM23" i="7"/>
  <c r="FM22" i="7"/>
  <c r="FM19" i="7"/>
  <c r="FM18" i="7"/>
  <c r="FM17" i="7"/>
  <c r="FM16" i="7"/>
  <c r="FM15" i="7"/>
  <c r="FM14" i="7"/>
  <c r="FM13" i="7"/>
  <c r="FM12" i="7"/>
  <c r="FM11" i="7"/>
  <c r="FL72" i="7"/>
  <c r="FL71" i="7"/>
  <c r="FL69" i="7"/>
  <c r="FL68" i="7"/>
  <c r="FL67" i="7"/>
  <c r="FL66" i="7"/>
  <c r="FL64" i="7"/>
  <c r="FL63" i="7"/>
  <c r="FL62" i="7"/>
  <c r="FL61" i="7"/>
  <c r="FL60" i="7"/>
  <c r="FL58" i="7"/>
  <c r="FL57" i="7"/>
  <c r="FL56" i="7"/>
  <c r="FL55" i="7"/>
  <c r="FL54" i="7"/>
  <c r="FL53" i="7"/>
  <c r="FL52" i="7"/>
  <c r="FL51" i="7"/>
  <c r="FL50" i="7"/>
  <c r="FL49" i="7"/>
  <c r="FL48" i="7"/>
  <c r="FL47" i="7"/>
  <c r="FL46" i="7"/>
  <c r="FL45" i="7"/>
  <c r="FL43" i="7"/>
  <c r="FL42" i="7"/>
  <c r="FL41" i="7"/>
  <c r="FL40" i="7"/>
  <c r="FL39" i="7"/>
  <c r="FL38" i="7"/>
  <c r="FL36" i="7"/>
  <c r="FL35" i="7"/>
  <c r="FL34" i="7"/>
  <c r="FL33" i="7"/>
  <c r="FL32" i="7"/>
  <c r="FL31" i="7"/>
  <c r="FL30" i="7"/>
  <c r="FL29" i="7"/>
  <c r="FL26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K72" i="7"/>
  <c r="FK71" i="7"/>
  <c r="FI69" i="7"/>
  <c r="FK69" i="7" s="1"/>
  <c r="FJ68" i="7"/>
  <c r="FJ69" i="7" s="1"/>
  <c r="FI68" i="7"/>
  <c r="FK68" i="7" s="1"/>
  <c r="FK67" i="7"/>
  <c r="FK66" i="7"/>
  <c r="FJ64" i="7"/>
  <c r="FI64" i="7"/>
  <c r="FK64" i="7" s="1"/>
  <c r="FK63" i="7"/>
  <c r="FK62" i="7"/>
  <c r="FK61" i="7"/>
  <c r="FK60" i="7"/>
  <c r="FK58" i="7"/>
  <c r="FK57" i="7"/>
  <c r="FK56" i="7"/>
  <c r="FK55" i="7"/>
  <c r="FJ54" i="7"/>
  <c r="FI54" i="7"/>
  <c r="FK54" i="7" s="1"/>
  <c r="FK53" i="7"/>
  <c r="FK52" i="7"/>
  <c r="FJ51" i="7"/>
  <c r="FJ70" i="7" s="1"/>
  <c r="FI51" i="7"/>
  <c r="FK51" i="7" s="1"/>
  <c r="FK50" i="7"/>
  <c r="FK49" i="7"/>
  <c r="FK48" i="7"/>
  <c r="FK47" i="7"/>
  <c r="FK46" i="7"/>
  <c r="FK45" i="7"/>
  <c r="FJ43" i="7"/>
  <c r="FK42" i="7"/>
  <c r="FK41" i="7"/>
  <c r="FJ40" i="7"/>
  <c r="FI40" i="7"/>
  <c r="FI43" i="7" s="1"/>
  <c r="FK43" i="7" s="1"/>
  <c r="FK39" i="7"/>
  <c r="FK38" i="7"/>
  <c r="FI36" i="7"/>
  <c r="FK36" i="7" s="1"/>
  <c r="FK35" i="7"/>
  <c r="FK34" i="7"/>
  <c r="FJ33" i="7"/>
  <c r="FJ36" i="7" s="1"/>
  <c r="FI33" i="7"/>
  <c r="FK33" i="7" s="1"/>
  <c r="FK32" i="7"/>
  <c r="FK31" i="7"/>
  <c r="FK30" i="7"/>
  <c r="FK29" i="7"/>
  <c r="FK26" i="7"/>
  <c r="FI25" i="7"/>
  <c r="FI28" i="7" s="1"/>
  <c r="FK24" i="7"/>
  <c r="FK22" i="7"/>
  <c r="FJ20" i="7"/>
  <c r="FJ21" i="7" s="1"/>
  <c r="FK19" i="7"/>
  <c r="FK18" i="7"/>
  <c r="FJ17" i="7"/>
  <c r="FI17" i="7"/>
  <c r="FI20" i="7" s="1"/>
  <c r="FK16" i="7"/>
  <c r="FK15" i="7"/>
  <c r="FK14" i="7"/>
  <c r="FK13" i="7"/>
  <c r="FK12" i="7"/>
  <c r="FK11" i="7"/>
  <c r="FJ28" i="7" l="1"/>
  <c r="FL25" i="7"/>
  <c r="QK27" i="7"/>
  <c r="QN27" i="7" s="1"/>
  <c r="QM27" i="7"/>
  <c r="QP27" i="7" s="1"/>
  <c r="QL27" i="7"/>
  <c r="QO27" i="7" s="1"/>
  <c r="FK23" i="7"/>
  <c r="FK25" i="7"/>
  <c r="FK20" i="7"/>
  <c r="FI21" i="7"/>
  <c r="FK17" i="7"/>
  <c r="FK40" i="7"/>
  <c r="FJ37" i="7" l="1"/>
  <c r="FI70" i="7"/>
  <c r="FK70" i="7" s="1"/>
  <c r="FK21" i="7"/>
  <c r="FK28" i="7" s="1"/>
  <c r="FJ44" i="7" l="1"/>
  <c r="FI37" i="7"/>
  <c r="FK37" i="7" l="1"/>
  <c r="FI44" i="7"/>
  <c r="FK44" i="7" s="1"/>
  <c r="PJ35" i="7" l="1"/>
  <c r="HP12" i="7" l="1"/>
  <c r="HP13" i="7"/>
  <c r="HP14" i="7"/>
  <c r="HP15" i="7"/>
  <c r="HP16" i="7"/>
  <c r="HP17" i="7"/>
  <c r="HP18" i="7"/>
  <c r="HP19" i="7"/>
  <c r="HP20" i="7"/>
  <c r="HP21" i="7"/>
  <c r="HP22" i="7"/>
  <c r="HP23" i="7"/>
  <c r="HP24" i="7"/>
  <c r="HP25" i="7"/>
  <c r="HP26" i="7"/>
  <c r="HP29" i="7"/>
  <c r="HP30" i="7"/>
  <c r="HP31" i="7"/>
  <c r="HP32" i="7"/>
  <c r="HP33" i="7"/>
  <c r="HP34" i="7"/>
  <c r="HP35" i="7"/>
  <c r="HP36" i="7"/>
  <c r="HP38" i="7"/>
  <c r="HP39" i="7"/>
  <c r="HP40" i="7"/>
  <c r="HP41" i="7"/>
  <c r="HP42" i="7"/>
  <c r="HP43" i="7"/>
  <c r="HP45" i="7"/>
  <c r="HP46" i="7"/>
  <c r="HP47" i="7"/>
  <c r="HP48" i="7"/>
  <c r="HP49" i="7"/>
  <c r="HP50" i="7"/>
  <c r="HP51" i="7"/>
  <c r="HP52" i="7"/>
  <c r="HP53" i="7"/>
  <c r="HP54" i="7"/>
  <c r="HP55" i="7"/>
  <c r="HP56" i="7"/>
  <c r="HP57" i="7"/>
  <c r="HP58" i="7"/>
  <c r="HP60" i="7"/>
  <c r="HP61" i="7"/>
  <c r="HP62" i="7"/>
  <c r="HP63" i="7"/>
  <c r="HP64" i="7"/>
  <c r="HP66" i="7"/>
  <c r="HP67" i="7"/>
  <c r="HP68" i="7"/>
  <c r="HP69" i="7"/>
  <c r="HP71" i="7"/>
  <c r="HP72" i="7"/>
  <c r="HP11" i="7"/>
  <c r="HP28" i="7" l="1"/>
  <c r="IH41" i="7"/>
  <c r="QD12" i="7" l="1"/>
  <c r="QD13" i="7"/>
  <c r="QD14" i="7"/>
  <c r="QD15" i="7"/>
  <c r="QD16" i="7"/>
  <c r="QD18" i="7"/>
  <c r="QD19" i="7"/>
  <c r="QD22" i="7"/>
  <c r="QD23" i="7"/>
  <c r="QD24" i="7"/>
  <c r="QD26" i="7"/>
  <c r="QD29" i="7"/>
  <c r="QD30" i="7"/>
  <c r="QD31" i="7"/>
  <c r="QD32" i="7"/>
  <c r="QD34" i="7"/>
  <c r="QD35" i="7"/>
  <c r="QD38" i="7"/>
  <c r="QD39" i="7"/>
  <c r="QD41" i="7"/>
  <c r="QD42" i="7"/>
  <c r="QD45" i="7"/>
  <c r="QD46" i="7"/>
  <c r="QD47" i="7"/>
  <c r="QD48" i="7"/>
  <c r="QD49" i="7"/>
  <c r="QD50" i="7"/>
  <c r="QD52" i="7"/>
  <c r="QD53" i="7"/>
  <c r="QD55" i="7"/>
  <c r="QD56" i="7"/>
  <c r="QD57" i="7"/>
  <c r="QD58" i="7"/>
  <c r="QD60" i="7"/>
  <c r="QD61" i="7"/>
  <c r="QD62" i="7"/>
  <c r="QD63" i="7"/>
  <c r="QD66" i="7"/>
  <c r="QD67" i="7"/>
  <c r="QD71" i="7"/>
  <c r="QD72" i="7"/>
  <c r="QD11" i="7"/>
  <c r="QA12" i="7"/>
  <c r="QA13" i="7"/>
  <c r="QA14" i="7"/>
  <c r="QA15" i="7"/>
  <c r="QA16" i="7"/>
  <c r="QA18" i="7"/>
  <c r="QA19" i="7"/>
  <c r="QA22" i="7"/>
  <c r="QA23" i="7"/>
  <c r="QA24" i="7"/>
  <c r="QA26" i="7"/>
  <c r="QA29" i="7"/>
  <c r="QA30" i="7"/>
  <c r="QA31" i="7"/>
  <c r="QA32" i="7"/>
  <c r="QA34" i="7"/>
  <c r="QA35" i="7"/>
  <c r="QA38" i="7"/>
  <c r="QA39" i="7"/>
  <c r="QA41" i="7"/>
  <c r="QA42" i="7"/>
  <c r="QA45" i="7"/>
  <c r="QA46" i="7"/>
  <c r="QA47" i="7"/>
  <c r="QA48" i="7"/>
  <c r="QA49" i="7"/>
  <c r="QA50" i="7"/>
  <c r="QA52" i="7"/>
  <c r="QA53" i="7"/>
  <c r="QA55" i="7"/>
  <c r="QA56" i="7"/>
  <c r="QA57" i="7"/>
  <c r="QA58" i="7"/>
  <c r="QA60" i="7"/>
  <c r="QA61" i="7"/>
  <c r="QA62" i="7"/>
  <c r="QA63" i="7"/>
  <c r="QA66" i="7"/>
  <c r="QA67" i="7"/>
  <c r="QA71" i="7"/>
  <c r="QA72" i="7"/>
  <c r="QA11" i="7"/>
  <c r="PX12" i="7"/>
  <c r="QG12" i="7" s="1"/>
  <c r="PX13" i="7"/>
  <c r="QG13" i="7" s="1"/>
  <c r="PX14" i="7"/>
  <c r="QG14" i="7" s="1"/>
  <c r="PX15" i="7"/>
  <c r="QG15" i="7" s="1"/>
  <c r="PX16" i="7"/>
  <c r="QG16" i="7" s="1"/>
  <c r="PX18" i="7"/>
  <c r="QG18" i="7" s="1"/>
  <c r="PX19" i="7"/>
  <c r="QG19" i="7" s="1"/>
  <c r="PX22" i="7"/>
  <c r="QG22" i="7" s="1"/>
  <c r="PX23" i="7"/>
  <c r="QG23" i="7" s="1"/>
  <c r="PX24" i="7"/>
  <c r="QG24" i="7" s="1"/>
  <c r="PX26" i="7"/>
  <c r="QG26" i="7" s="1"/>
  <c r="PX29" i="7"/>
  <c r="QG29" i="7" s="1"/>
  <c r="PX30" i="7"/>
  <c r="QG30" i="7" s="1"/>
  <c r="PX31" i="7"/>
  <c r="QG31" i="7" s="1"/>
  <c r="PX32" i="7"/>
  <c r="QG32" i="7" s="1"/>
  <c r="PX34" i="7"/>
  <c r="QG34" i="7" s="1"/>
  <c r="PX35" i="7"/>
  <c r="QG35" i="7" s="1"/>
  <c r="PX38" i="7"/>
  <c r="QG38" i="7" s="1"/>
  <c r="PX39" i="7"/>
  <c r="QG39" i="7" s="1"/>
  <c r="PX41" i="7"/>
  <c r="QG41" i="7" s="1"/>
  <c r="PX42" i="7"/>
  <c r="QG42" i="7" s="1"/>
  <c r="PX45" i="7"/>
  <c r="QG45" i="7" s="1"/>
  <c r="PX46" i="7"/>
  <c r="QG46" i="7" s="1"/>
  <c r="PX47" i="7"/>
  <c r="QG47" i="7" s="1"/>
  <c r="PX48" i="7"/>
  <c r="QG48" i="7" s="1"/>
  <c r="PX49" i="7"/>
  <c r="QG49" i="7" s="1"/>
  <c r="PX50" i="7"/>
  <c r="QG50" i="7" s="1"/>
  <c r="PX52" i="7"/>
  <c r="QG52" i="7" s="1"/>
  <c r="PX53" i="7"/>
  <c r="QG53" i="7" s="1"/>
  <c r="PX55" i="7"/>
  <c r="QG55" i="7" s="1"/>
  <c r="PX56" i="7"/>
  <c r="QG56" i="7" s="1"/>
  <c r="PX57" i="7"/>
  <c r="QG57" i="7" s="1"/>
  <c r="PX58" i="7"/>
  <c r="QG58" i="7" s="1"/>
  <c r="PX60" i="7"/>
  <c r="QG60" i="7" s="1"/>
  <c r="PX61" i="7"/>
  <c r="QG61" i="7" s="1"/>
  <c r="PX62" i="7"/>
  <c r="QG62" i="7" s="1"/>
  <c r="PX63" i="7"/>
  <c r="QG63" i="7" s="1"/>
  <c r="PX66" i="7"/>
  <c r="QG66" i="7" s="1"/>
  <c r="PX67" i="7"/>
  <c r="QG67" i="7" s="1"/>
  <c r="PX71" i="7"/>
  <c r="QG71" i="7" s="1"/>
  <c r="PX72" i="7"/>
  <c r="QG72" i="7" s="1"/>
  <c r="PX11" i="7"/>
  <c r="QG11" i="7" s="1"/>
  <c r="PR12" i="7"/>
  <c r="PR13" i="7"/>
  <c r="PR14" i="7"/>
  <c r="PR15" i="7"/>
  <c r="PR16" i="7"/>
  <c r="PR18" i="7"/>
  <c r="PR19" i="7"/>
  <c r="PR22" i="7"/>
  <c r="PR23" i="7"/>
  <c r="PR24" i="7"/>
  <c r="PR26" i="7"/>
  <c r="PR29" i="7"/>
  <c r="PR30" i="7"/>
  <c r="PR31" i="7"/>
  <c r="PR32" i="7"/>
  <c r="PR34" i="7"/>
  <c r="PR35" i="7"/>
  <c r="PR38" i="7"/>
  <c r="PR39" i="7"/>
  <c r="PR41" i="7"/>
  <c r="PR42" i="7"/>
  <c r="PR45" i="7"/>
  <c r="PR46" i="7"/>
  <c r="PR47" i="7"/>
  <c r="PR48" i="7"/>
  <c r="PR49" i="7"/>
  <c r="PR50" i="7"/>
  <c r="PR52" i="7"/>
  <c r="PR53" i="7"/>
  <c r="PR55" i="7"/>
  <c r="PR56" i="7"/>
  <c r="PR57" i="7"/>
  <c r="PR58" i="7"/>
  <c r="PR60" i="7"/>
  <c r="PR61" i="7"/>
  <c r="PR62" i="7"/>
  <c r="PR63" i="7"/>
  <c r="PR66" i="7"/>
  <c r="PR67" i="7"/>
  <c r="PR71" i="7"/>
  <c r="PR72" i="7"/>
  <c r="PR11" i="7"/>
  <c r="PO12" i="7"/>
  <c r="PO14" i="7"/>
  <c r="PO15" i="7"/>
  <c r="PO16" i="7"/>
  <c r="PO18" i="7"/>
  <c r="PO19" i="7"/>
  <c r="PO22" i="7"/>
  <c r="PO23" i="7"/>
  <c r="PO24" i="7"/>
  <c r="PO26" i="7"/>
  <c r="PO29" i="7"/>
  <c r="PO30" i="7"/>
  <c r="PO31" i="7"/>
  <c r="PO32" i="7"/>
  <c r="PO34" i="7"/>
  <c r="PO35" i="7"/>
  <c r="PO38" i="7"/>
  <c r="PO39" i="7"/>
  <c r="PO41" i="7"/>
  <c r="PO42" i="7"/>
  <c r="PO45" i="7"/>
  <c r="PO46" i="7"/>
  <c r="PO47" i="7"/>
  <c r="PO48" i="7"/>
  <c r="PO49" i="7"/>
  <c r="PO50" i="7"/>
  <c r="PO52" i="7"/>
  <c r="PO53" i="7"/>
  <c r="PO55" i="7"/>
  <c r="PO56" i="7"/>
  <c r="PO57" i="7"/>
  <c r="PO58" i="7"/>
  <c r="PO60" i="7"/>
  <c r="PO61" i="7"/>
  <c r="PO62" i="7"/>
  <c r="PO63" i="7"/>
  <c r="PO66" i="7"/>
  <c r="PO67" i="7"/>
  <c r="PO71" i="7"/>
  <c r="PO72" i="7"/>
  <c r="PO11" i="7"/>
  <c r="PL12" i="7"/>
  <c r="PL14" i="7"/>
  <c r="PL15" i="7"/>
  <c r="PL16" i="7"/>
  <c r="PL18" i="7"/>
  <c r="PL19" i="7"/>
  <c r="PL22" i="7"/>
  <c r="PL23" i="7"/>
  <c r="PL24" i="7"/>
  <c r="PL26" i="7"/>
  <c r="PL29" i="7"/>
  <c r="PL30" i="7"/>
  <c r="PL31" i="7"/>
  <c r="PL32" i="7"/>
  <c r="PL34" i="7"/>
  <c r="PL35" i="7"/>
  <c r="PL38" i="7"/>
  <c r="PL39" i="7"/>
  <c r="PL41" i="7"/>
  <c r="PL42" i="7"/>
  <c r="PL45" i="7"/>
  <c r="PL46" i="7"/>
  <c r="PL47" i="7"/>
  <c r="PL48" i="7"/>
  <c r="PL49" i="7"/>
  <c r="PL50" i="7"/>
  <c r="PL52" i="7"/>
  <c r="PL53" i="7"/>
  <c r="PL55" i="7"/>
  <c r="PL56" i="7"/>
  <c r="PL57" i="7"/>
  <c r="PL58" i="7"/>
  <c r="PL60" i="7"/>
  <c r="PL61" i="7"/>
  <c r="PL62" i="7"/>
  <c r="PL63" i="7"/>
  <c r="PL66" i="7"/>
  <c r="PL67" i="7"/>
  <c r="PL71" i="7"/>
  <c r="PL72" i="7"/>
  <c r="PL11" i="7"/>
  <c r="PI12" i="7"/>
  <c r="PI13" i="7"/>
  <c r="PI14" i="7"/>
  <c r="PI15" i="7"/>
  <c r="PI16" i="7"/>
  <c r="PI18" i="7"/>
  <c r="PI19" i="7"/>
  <c r="PI22" i="7"/>
  <c r="PI23" i="7"/>
  <c r="PI24" i="7"/>
  <c r="PI26" i="7"/>
  <c r="PI29" i="7"/>
  <c r="PI30" i="7"/>
  <c r="PI31" i="7"/>
  <c r="PI32" i="7"/>
  <c r="PI34" i="7"/>
  <c r="PI35" i="7"/>
  <c r="PI38" i="7"/>
  <c r="PI39" i="7"/>
  <c r="PI41" i="7"/>
  <c r="PI42" i="7"/>
  <c r="PI45" i="7"/>
  <c r="PI46" i="7"/>
  <c r="PI47" i="7"/>
  <c r="PI48" i="7"/>
  <c r="PI49" i="7"/>
  <c r="PI50" i="7"/>
  <c r="PI52" i="7"/>
  <c r="PI53" i="7"/>
  <c r="PI55" i="7"/>
  <c r="PI56" i="7"/>
  <c r="PI57" i="7"/>
  <c r="PI58" i="7"/>
  <c r="PI60" i="7"/>
  <c r="PI61" i="7"/>
  <c r="PI62" i="7"/>
  <c r="PI63" i="7"/>
  <c r="PI66" i="7"/>
  <c r="PI67" i="7"/>
  <c r="PI71" i="7"/>
  <c r="PI72" i="7"/>
  <c r="PI11" i="7"/>
  <c r="PF12" i="7"/>
  <c r="PF13" i="7"/>
  <c r="PF14" i="7"/>
  <c r="PF15" i="7"/>
  <c r="PF16" i="7"/>
  <c r="PF18" i="7"/>
  <c r="PF19" i="7"/>
  <c r="PF22" i="7"/>
  <c r="PF23" i="7"/>
  <c r="PF24" i="7"/>
  <c r="PF26" i="7"/>
  <c r="PF29" i="7"/>
  <c r="PF30" i="7"/>
  <c r="PF31" i="7"/>
  <c r="PF32" i="7"/>
  <c r="PF34" i="7"/>
  <c r="PF35" i="7"/>
  <c r="PF38" i="7"/>
  <c r="PF39" i="7"/>
  <c r="PF41" i="7"/>
  <c r="PF42" i="7"/>
  <c r="PF45" i="7"/>
  <c r="PF46" i="7"/>
  <c r="PF47" i="7"/>
  <c r="PF48" i="7"/>
  <c r="PF49" i="7"/>
  <c r="PF50" i="7"/>
  <c r="PF52" i="7"/>
  <c r="PF53" i="7"/>
  <c r="PF55" i="7"/>
  <c r="PF56" i="7"/>
  <c r="PF57" i="7"/>
  <c r="PF58" i="7"/>
  <c r="PF60" i="7"/>
  <c r="PF61" i="7"/>
  <c r="PF62" i="7"/>
  <c r="PF63" i="7"/>
  <c r="PF66" i="7"/>
  <c r="PF67" i="7"/>
  <c r="PF71" i="7"/>
  <c r="PF72" i="7"/>
  <c r="PF11" i="7"/>
  <c r="PC12" i="7"/>
  <c r="PC13" i="7"/>
  <c r="PC14" i="7"/>
  <c r="PC15" i="7"/>
  <c r="PC16" i="7"/>
  <c r="PC18" i="7"/>
  <c r="PC19" i="7"/>
  <c r="PC22" i="7"/>
  <c r="PC23" i="7"/>
  <c r="PC24" i="7"/>
  <c r="PC26" i="7"/>
  <c r="PC29" i="7"/>
  <c r="PC30" i="7"/>
  <c r="PC31" i="7"/>
  <c r="PC32" i="7"/>
  <c r="PC34" i="7"/>
  <c r="PC35" i="7"/>
  <c r="PC38" i="7"/>
  <c r="PC39" i="7"/>
  <c r="PC41" i="7"/>
  <c r="PC42" i="7"/>
  <c r="PC45" i="7"/>
  <c r="PC46" i="7"/>
  <c r="PC47" i="7"/>
  <c r="PC48" i="7"/>
  <c r="PC49" i="7"/>
  <c r="PC50" i="7"/>
  <c r="PC52" i="7"/>
  <c r="PC53" i="7"/>
  <c r="PC55" i="7"/>
  <c r="PC56" i="7"/>
  <c r="PC57" i="7"/>
  <c r="PC58" i="7"/>
  <c r="PC60" i="7"/>
  <c r="PC61" i="7"/>
  <c r="PC62" i="7"/>
  <c r="PC63" i="7"/>
  <c r="PC66" i="7"/>
  <c r="PC67" i="7"/>
  <c r="PC71" i="7"/>
  <c r="PC72" i="7"/>
  <c r="PC11" i="7"/>
  <c r="OZ12" i="7"/>
  <c r="OZ13" i="7"/>
  <c r="OZ14" i="7"/>
  <c r="OZ15" i="7"/>
  <c r="OZ16" i="7"/>
  <c r="OZ18" i="7"/>
  <c r="OZ19" i="7"/>
  <c r="OZ22" i="7"/>
  <c r="OZ23" i="7"/>
  <c r="OZ24" i="7"/>
  <c r="OZ26" i="7"/>
  <c r="OZ29" i="7"/>
  <c r="OZ30" i="7"/>
  <c r="OZ31" i="7"/>
  <c r="OZ32" i="7"/>
  <c r="OZ34" i="7"/>
  <c r="OZ35" i="7"/>
  <c r="OZ38" i="7"/>
  <c r="OZ39" i="7"/>
  <c r="OZ41" i="7"/>
  <c r="OZ42" i="7"/>
  <c r="OZ45" i="7"/>
  <c r="OZ46" i="7"/>
  <c r="OZ47" i="7"/>
  <c r="OZ48" i="7"/>
  <c r="OZ49" i="7"/>
  <c r="OZ50" i="7"/>
  <c r="OZ52" i="7"/>
  <c r="OZ53" i="7"/>
  <c r="OZ55" i="7"/>
  <c r="OZ56" i="7"/>
  <c r="OZ57" i="7"/>
  <c r="OZ58" i="7"/>
  <c r="OZ60" i="7"/>
  <c r="OZ61" i="7"/>
  <c r="OZ62" i="7"/>
  <c r="OZ63" i="7"/>
  <c r="OZ66" i="7"/>
  <c r="OZ67" i="7"/>
  <c r="OZ71" i="7"/>
  <c r="OZ72" i="7"/>
  <c r="OZ11" i="7"/>
  <c r="OW12" i="7"/>
  <c r="PU12" i="7" s="1"/>
  <c r="QJ12" i="7" s="1"/>
  <c r="OW13" i="7"/>
  <c r="OW14" i="7"/>
  <c r="PU14" i="7" s="1"/>
  <c r="QJ14" i="7" s="1"/>
  <c r="OW15" i="7"/>
  <c r="PU15" i="7" s="1"/>
  <c r="QJ15" i="7" s="1"/>
  <c r="OW16" i="7"/>
  <c r="PU16" i="7" s="1"/>
  <c r="QJ16" i="7" s="1"/>
  <c r="OW18" i="7"/>
  <c r="PU18" i="7" s="1"/>
  <c r="QJ18" i="7" s="1"/>
  <c r="OW19" i="7"/>
  <c r="PU19" i="7" s="1"/>
  <c r="QJ19" i="7" s="1"/>
  <c r="OW22" i="7"/>
  <c r="PU22" i="7" s="1"/>
  <c r="QJ22" i="7" s="1"/>
  <c r="OW23" i="7"/>
  <c r="PU23" i="7" s="1"/>
  <c r="QJ23" i="7" s="1"/>
  <c r="OW24" i="7"/>
  <c r="PU24" i="7" s="1"/>
  <c r="QJ24" i="7" s="1"/>
  <c r="OW26" i="7"/>
  <c r="PU26" i="7" s="1"/>
  <c r="QJ26" i="7" s="1"/>
  <c r="OW29" i="7"/>
  <c r="PU29" i="7" s="1"/>
  <c r="QJ29" i="7" s="1"/>
  <c r="OW30" i="7"/>
  <c r="PU30" i="7" s="1"/>
  <c r="QJ30" i="7" s="1"/>
  <c r="OW31" i="7"/>
  <c r="PU31" i="7" s="1"/>
  <c r="QJ31" i="7" s="1"/>
  <c r="OW32" i="7"/>
  <c r="PU32" i="7" s="1"/>
  <c r="QJ32" i="7" s="1"/>
  <c r="OW34" i="7"/>
  <c r="PU34" i="7" s="1"/>
  <c r="QJ34" i="7" s="1"/>
  <c r="OW35" i="7"/>
  <c r="PU35" i="7" s="1"/>
  <c r="QJ35" i="7" s="1"/>
  <c r="OW38" i="7"/>
  <c r="PU38" i="7" s="1"/>
  <c r="QJ38" i="7" s="1"/>
  <c r="OW39" i="7"/>
  <c r="PU39" i="7" s="1"/>
  <c r="QJ39" i="7" s="1"/>
  <c r="OW41" i="7"/>
  <c r="PU41" i="7" s="1"/>
  <c r="QJ41" i="7" s="1"/>
  <c r="OW42" i="7"/>
  <c r="PU42" i="7" s="1"/>
  <c r="QJ42" i="7" s="1"/>
  <c r="OW45" i="7"/>
  <c r="PU45" i="7" s="1"/>
  <c r="QJ45" i="7" s="1"/>
  <c r="OW46" i="7"/>
  <c r="PU46" i="7" s="1"/>
  <c r="QJ46" i="7" s="1"/>
  <c r="OW47" i="7"/>
  <c r="PU47" i="7" s="1"/>
  <c r="QJ47" i="7" s="1"/>
  <c r="OW48" i="7"/>
  <c r="PU48" i="7" s="1"/>
  <c r="QJ48" i="7" s="1"/>
  <c r="OW49" i="7"/>
  <c r="PU49" i="7" s="1"/>
  <c r="QJ49" i="7" s="1"/>
  <c r="OW50" i="7"/>
  <c r="PU50" i="7" s="1"/>
  <c r="QJ50" i="7" s="1"/>
  <c r="OW52" i="7"/>
  <c r="PU52" i="7" s="1"/>
  <c r="QJ52" i="7" s="1"/>
  <c r="OW53" i="7"/>
  <c r="PU53" i="7" s="1"/>
  <c r="QJ53" i="7" s="1"/>
  <c r="OW55" i="7"/>
  <c r="PU55" i="7" s="1"/>
  <c r="QJ55" i="7" s="1"/>
  <c r="OW56" i="7"/>
  <c r="PU56" i="7" s="1"/>
  <c r="QJ56" i="7" s="1"/>
  <c r="OW57" i="7"/>
  <c r="PU57" i="7" s="1"/>
  <c r="QJ57" i="7" s="1"/>
  <c r="OW58" i="7"/>
  <c r="PU58" i="7" s="1"/>
  <c r="QJ58" i="7" s="1"/>
  <c r="OW60" i="7"/>
  <c r="PU60" i="7" s="1"/>
  <c r="QJ60" i="7" s="1"/>
  <c r="OW61" i="7"/>
  <c r="PU61" i="7" s="1"/>
  <c r="QJ61" i="7" s="1"/>
  <c r="OW62" i="7"/>
  <c r="PU62" i="7" s="1"/>
  <c r="QJ62" i="7" s="1"/>
  <c r="OW63" i="7"/>
  <c r="PU63" i="7" s="1"/>
  <c r="QJ63" i="7" s="1"/>
  <c r="OW66" i="7"/>
  <c r="PU66" i="7" s="1"/>
  <c r="QJ66" i="7" s="1"/>
  <c r="OW67" i="7"/>
  <c r="PU67" i="7" s="1"/>
  <c r="QJ67" i="7" s="1"/>
  <c r="OW71" i="7"/>
  <c r="PU71" i="7" s="1"/>
  <c r="QJ71" i="7" s="1"/>
  <c r="OW72" i="7"/>
  <c r="PU72" i="7" s="1"/>
  <c r="QJ72" i="7" s="1"/>
  <c r="OW11" i="7"/>
  <c r="PU11" i="7" s="1"/>
  <c r="QJ11" i="7" s="1"/>
  <c r="ON12" i="7"/>
  <c r="ON13" i="7"/>
  <c r="ON14" i="7"/>
  <c r="ON15" i="7"/>
  <c r="ON16" i="7"/>
  <c r="ON18" i="7"/>
  <c r="ON19" i="7"/>
  <c r="ON22" i="7"/>
  <c r="ON23" i="7"/>
  <c r="ON24" i="7"/>
  <c r="ON26" i="7"/>
  <c r="ON29" i="7"/>
  <c r="ON30" i="7"/>
  <c r="ON31" i="7"/>
  <c r="ON32" i="7"/>
  <c r="ON34" i="7"/>
  <c r="ON35" i="7"/>
  <c r="ON38" i="7"/>
  <c r="ON39" i="7"/>
  <c r="ON41" i="7"/>
  <c r="ON42" i="7"/>
  <c r="ON45" i="7"/>
  <c r="ON46" i="7"/>
  <c r="ON47" i="7"/>
  <c r="ON48" i="7"/>
  <c r="ON49" i="7"/>
  <c r="ON50" i="7"/>
  <c r="ON52" i="7"/>
  <c r="ON53" i="7"/>
  <c r="ON55" i="7"/>
  <c r="ON56" i="7"/>
  <c r="ON57" i="7"/>
  <c r="ON58" i="7"/>
  <c r="ON60" i="7"/>
  <c r="ON61" i="7"/>
  <c r="ON62" i="7"/>
  <c r="ON63" i="7"/>
  <c r="ON66" i="7"/>
  <c r="ON67" i="7"/>
  <c r="ON71" i="7"/>
  <c r="ON72" i="7"/>
  <c r="ON11" i="7"/>
  <c r="OK12" i="7"/>
  <c r="OK13" i="7"/>
  <c r="OK14" i="7"/>
  <c r="OK15" i="7"/>
  <c r="OK16" i="7"/>
  <c r="OK18" i="7"/>
  <c r="OK19" i="7"/>
  <c r="OK22" i="7"/>
  <c r="OK23" i="7"/>
  <c r="OK24" i="7"/>
  <c r="OK26" i="7"/>
  <c r="OK29" i="7"/>
  <c r="OK30" i="7"/>
  <c r="OK31" i="7"/>
  <c r="OK32" i="7"/>
  <c r="OK34" i="7"/>
  <c r="OK35" i="7"/>
  <c r="OK38" i="7"/>
  <c r="OK39" i="7"/>
  <c r="OK41" i="7"/>
  <c r="OK42" i="7"/>
  <c r="OK45" i="7"/>
  <c r="OK47" i="7"/>
  <c r="OK48" i="7"/>
  <c r="OK49" i="7"/>
  <c r="OK50" i="7"/>
  <c r="OK52" i="7"/>
  <c r="OK53" i="7"/>
  <c r="OK55" i="7"/>
  <c r="OK56" i="7"/>
  <c r="OK57" i="7"/>
  <c r="OK58" i="7"/>
  <c r="OK60" i="7"/>
  <c r="OK61" i="7"/>
  <c r="OK62" i="7"/>
  <c r="OK63" i="7"/>
  <c r="OK66" i="7"/>
  <c r="OK67" i="7"/>
  <c r="OK71" i="7"/>
  <c r="OK72" i="7"/>
  <c r="OK11" i="7"/>
  <c r="OH12" i="7"/>
  <c r="OH13" i="7"/>
  <c r="OH14" i="7"/>
  <c r="OH15" i="7"/>
  <c r="OH16" i="7"/>
  <c r="OH18" i="7"/>
  <c r="OH19" i="7"/>
  <c r="OH22" i="7"/>
  <c r="OH23" i="7"/>
  <c r="OH24" i="7"/>
  <c r="OH26" i="7"/>
  <c r="OH29" i="7"/>
  <c r="OH30" i="7"/>
  <c r="OH31" i="7"/>
  <c r="OH32" i="7"/>
  <c r="OH34" i="7"/>
  <c r="OH35" i="7"/>
  <c r="OH38" i="7"/>
  <c r="OH39" i="7"/>
  <c r="OH41" i="7"/>
  <c r="OH42" i="7"/>
  <c r="OH45" i="7"/>
  <c r="OH46" i="7"/>
  <c r="OH47" i="7"/>
  <c r="OH49" i="7"/>
  <c r="OH50" i="7"/>
  <c r="OH52" i="7"/>
  <c r="OH53" i="7"/>
  <c r="OH55" i="7"/>
  <c r="OH56" i="7"/>
  <c r="OH57" i="7"/>
  <c r="OH58" i="7"/>
  <c r="OH60" i="7"/>
  <c r="OH61" i="7"/>
  <c r="OH62" i="7"/>
  <c r="OH63" i="7"/>
  <c r="OH66" i="7"/>
  <c r="OH67" i="7"/>
  <c r="OH71" i="7"/>
  <c r="OH72" i="7"/>
  <c r="OH11" i="7"/>
  <c r="OE12" i="7"/>
  <c r="OQ12" i="7" s="1"/>
  <c r="OE13" i="7"/>
  <c r="OQ13" i="7" s="1"/>
  <c r="OE14" i="7"/>
  <c r="OQ14" i="7" s="1"/>
  <c r="OE15" i="7"/>
  <c r="OQ15" i="7" s="1"/>
  <c r="OE16" i="7"/>
  <c r="OQ16" i="7" s="1"/>
  <c r="OE18" i="7"/>
  <c r="OQ18" i="7" s="1"/>
  <c r="OE19" i="7"/>
  <c r="OQ19" i="7" s="1"/>
  <c r="OE22" i="7"/>
  <c r="OQ22" i="7" s="1"/>
  <c r="OE23" i="7"/>
  <c r="OQ23" i="7" s="1"/>
  <c r="OE24" i="7"/>
  <c r="OQ24" i="7" s="1"/>
  <c r="OE26" i="7"/>
  <c r="OQ26" i="7" s="1"/>
  <c r="OE29" i="7"/>
  <c r="OQ29" i="7" s="1"/>
  <c r="OE30" i="7"/>
  <c r="OQ30" i="7" s="1"/>
  <c r="OE31" i="7"/>
  <c r="OQ31" i="7" s="1"/>
  <c r="OE32" i="7"/>
  <c r="OQ32" i="7" s="1"/>
  <c r="OE34" i="7"/>
  <c r="OQ34" i="7" s="1"/>
  <c r="OE35" i="7"/>
  <c r="OQ35" i="7" s="1"/>
  <c r="OE38" i="7"/>
  <c r="OQ38" i="7" s="1"/>
  <c r="OE39" i="7"/>
  <c r="OQ39" i="7" s="1"/>
  <c r="OE41" i="7"/>
  <c r="OQ41" i="7" s="1"/>
  <c r="OE42" i="7"/>
  <c r="OQ42" i="7" s="1"/>
  <c r="OE45" i="7"/>
  <c r="OQ45" i="7" s="1"/>
  <c r="OE46" i="7"/>
  <c r="OE47" i="7"/>
  <c r="OQ47" i="7" s="1"/>
  <c r="OE48" i="7"/>
  <c r="OE49" i="7"/>
  <c r="OQ49" i="7" s="1"/>
  <c r="OE50" i="7"/>
  <c r="OQ50" i="7" s="1"/>
  <c r="OE52" i="7"/>
  <c r="OQ52" i="7" s="1"/>
  <c r="OE53" i="7"/>
  <c r="OQ53" i="7" s="1"/>
  <c r="OE55" i="7"/>
  <c r="OQ55" i="7" s="1"/>
  <c r="OE56" i="7"/>
  <c r="OQ56" i="7" s="1"/>
  <c r="OE57" i="7"/>
  <c r="OQ57" i="7" s="1"/>
  <c r="OE58" i="7"/>
  <c r="OQ58" i="7" s="1"/>
  <c r="OE60" i="7"/>
  <c r="OQ60" i="7" s="1"/>
  <c r="OE61" i="7"/>
  <c r="OQ61" i="7" s="1"/>
  <c r="OE62" i="7"/>
  <c r="OQ62" i="7" s="1"/>
  <c r="OE63" i="7"/>
  <c r="OQ63" i="7" s="1"/>
  <c r="OE66" i="7"/>
  <c r="OQ66" i="7" s="1"/>
  <c r="OE67" i="7"/>
  <c r="OQ67" i="7" s="1"/>
  <c r="OE71" i="7"/>
  <c r="OQ71" i="7" s="1"/>
  <c r="OE72" i="7"/>
  <c r="OQ72" i="7" s="1"/>
  <c r="OE11" i="7"/>
  <c r="OQ11" i="7" s="1"/>
  <c r="NY12" i="7"/>
  <c r="NY13" i="7"/>
  <c r="NY14" i="7"/>
  <c r="NY15" i="7"/>
  <c r="NY16" i="7"/>
  <c r="NY18" i="7"/>
  <c r="NY19" i="7"/>
  <c r="NY22" i="7"/>
  <c r="NY23" i="7"/>
  <c r="NY24" i="7"/>
  <c r="NY26" i="7"/>
  <c r="NY29" i="7"/>
  <c r="NY30" i="7"/>
  <c r="NY31" i="7"/>
  <c r="NY32" i="7"/>
  <c r="NY34" i="7"/>
  <c r="NY35" i="7"/>
  <c r="NY38" i="7"/>
  <c r="NY39" i="7"/>
  <c r="NY41" i="7"/>
  <c r="NY42" i="7"/>
  <c r="NY45" i="7"/>
  <c r="NY46" i="7"/>
  <c r="NY47" i="7"/>
  <c r="NY48" i="7"/>
  <c r="NY49" i="7"/>
  <c r="NY50" i="7"/>
  <c r="NY52" i="7"/>
  <c r="NY53" i="7"/>
  <c r="NY55" i="7"/>
  <c r="NY56" i="7"/>
  <c r="NY57" i="7"/>
  <c r="NY58" i="7"/>
  <c r="NY60" i="7"/>
  <c r="NY61" i="7"/>
  <c r="NY62" i="7"/>
  <c r="NY63" i="7"/>
  <c r="NY66" i="7"/>
  <c r="NY67" i="7"/>
  <c r="NY71" i="7"/>
  <c r="NY72" i="7"/>
  <c r="NY11" i="7"/>
  <c r="NV12" i="7"/>
  <c r="NV13" i="7"/>
  <c r="NV14" i="7"/>
  <c r="NV15" i="7"/>
  <c r="NV16" i="7"/>
  <c r="NV18" i="7"/>
  <c r="NV19" i="7"/>
  <c r="NV22" i="7"/>
  <c r="NV23" i="7"/>
  <c r="NV24" i="7"/>
  <c r="NV26" i="7"/>
  <c r="NV29" i="7"/>
  <c r="NV30" i="7"/>
  <c r="NV31" i="7"/>
  <c r="NV32" i="7"/>
  <c r="NV34" i="7"/>
  <c r="NV35" i="7"/>
  <c r="NV38" i="7"/>
  <c r="NV39" i="7"/>
  <c r="NV41" i="7"/>
  <c r="NV42" i="7"/>
  <c r="NV45" i="7"/>
  <c r="NV46" i="7"/>
  <c r="NV47" i="7"/>
  <c r="NV48" i="7"/>
  <c r="NV49" i="7"/>
  <c r="NV50" i="7"/>
  <c r="NV52" i="7"/>
  <c r="NV53" i="7"/>
  <c r="NV55" i="7"/>
  <c r="NV56" i="7"/>
  <c r="NV57" i="7"/>
  <c r="NV58" i="7"/>
  <c r="NV60" i="7"/>
  <c r="NV61" i="7"/>
  <c r="NV62" i="7"/>
  <c r="NV63" i="7"/>
  <c r="NV66" i="7"/>
  <c r="NV67" i="7"/>
  <c r="NV71" i="7"/>
  <c r="NV72" i="7"/>
  <c r="NV11" i="7"/>
  <c r="NS12" i="7"/>
  <c r="NS13" i="7"/>
  <c r="NS14" i="7"/>
  <c r="NS15" i="7"/>
  <c r="NS16" i="7"/>
  <c r="NS18" i="7"/>
  <c r="NS19" i="7"/>
  <c r="NS22" i="7"/>
  <c r="NS23" i="7"/>
  <c r="NS24" i="7"/>
  <c r="NS26" i="7"/>
  <c r="NS29" i="7"/>
  <c r="NS30" i="7"/>
  <c r="NS31" i="7"/>
  <c r="NS32" i="7"/>
  <c r="NS34" i="7"/>
  <c r="NS35" i="7"/>
  <c r="NS38" i="7"/>
  <c r="NS39" i="7"/>
  <c r="NS41" i="7"/>
  <c r="NS42" i="7"/>
  <c r="NS45" i="7"/>
  <c r="NS46" i="7"/>
  <c r="NS47" i="7"/>
  <c r="NS48" i="7"/>
  <c r="NS49" i="7"/>
  <c r="NS50" i="7"/>
  <c r="NS52" i="7"/>
  <c r="NS53" i="7"/>
  <c r="NS55" i="7"/>
  <c r="NS56" i="7"/>
  <c r="NS57" i="7"/>
  <c r="NS58" i="7"/>
  <c r="NS60" i="7"/>
  <c r="NS61" i="7"/>
  <c r="NS66" i="7"/>
  <c r="NS67" i="7"/>
  <c r="NS71" i="7"/>
  <c r="NS72" i="7"/>
  <c r="NS11" i="7"/>
  <c r="NP12" i="7"/>
  <c r="NP13" i="7"/>
  <c r="NP14" i="7"/>
  <c r="NP15" i="7"/>
  <c r="NP16" i="7"/>
  <c r="NP18" i="7"/>
  <c r="NP19" i="7"/>
  <c r="NP22" i="7"/>
  <c r="NP23" i="7"/>
  <c r="NP24" i="7"/>
  <c r="NP26" i="7"/>
  <c r="NP29" i="7"/>
  <c r="NP30" i="7"/>
  <c r="NP31" i="7"/>
  <c r="NP32" i="7"/>
  <c r="NP34" i="7"/>
  <c r="NP35" i="7"/>
  <c r="NP38" i="7"/>
  <c r="NP39" i="7"/>
  <c r="NP41" i="7"/>
  <c r="NP42" i="7"/>
  <c r="NP45" i="7"/>
  <c r="NP46" i="7"/>
  <c r="NP47" i="7"/>
  <c r="NP48" i="7"/>
  <c r="NP49" i="7"/>
  <c r="NP50" i="7"/>
  <c r="NP52" i="7"/>
  <c r="NP53" i="7"/>
  <c r="NP55" i="7"/>
  <c r="NP56" i="7"/>
  <c r="NP57" i="7"/>
  <c r="NP58" i="7"/>
  <c r="NP60" i="7"/>
  <c r="NP61" i="7"/>
  <c r="NP62" i="7"/>
  <c r="NP63" i="7"/>
  <c r="NP66" i="7"/>
  <c r="NP67" i="7"/>
  <c r="NP71" i="7"/>
  <c r="NP72" i="7"/>
  <c r="NP11" i="7"/>
  <c r="NM12" i="7"/>
  <c r="NM13" i="7"/>
  <c r="NM14" i="7"/>
  <c r="NM15" i="7"/>
  <c r="NM16" i="7"/>
  <c r="NM18" i="7"/>
  <c r="NM19" i="7"/>
  <c r="NM22" i="7"/>
  <c r="NM23" i="7"/>
  <c r="NM24" i="7"/>
  <c r="NM26" i="7"/>
  <c r="NM29" i="7"/>
  <c r="NM30" i="7"/>
  <c r="NM31" i="7"/>
  <c r="NM32" i="7"/>
  <c r="NM34" i="7"/>
  <c r="NM35" i="7"/>
  <c r="NM38" i="7"/>
  <c r="NM39" i="7"/>
  <c r="NM41" i="7"/>
  <c r="NM42" i="7"/>
  <c r="NM45" i="7"/>
  <c r="NM46" i="7"/>
  <c r="NM47" i="7"/>
  <c r="NM48" i="7"/>
  <c r="NM49" i="7"/>
  <c r="NM50" i="7"/>
  <c r="NM52" i="7"/>
  <c r="NM53" i="7"/>
  <c r="NM55" i="7"/>
  <c r="NM56" i="7"/>
  <c r="NM57" i="7"/>
  <c r="NM58" i="7"/>
  <c r="NM60" i="7"/>
  <c r="NM61" i="7"/>
  <c r="NM62" i="7"/>
  <c r="NM63" i="7"/>
  <c r="NM66" i="7"/>
  <c r="NM67" i="7"/>
  <c r="NM71" i="7"/>
  <c r="NM72" i="7"/>
  <c r="NM11" i="7"/>
  <c r="NJ12" i="7"/>
  <c r="NJ13" i="7"/>
  <c r="NJ14" i="7"/>
  <c r="NJ15" i="7"/>
  <c r="NJ16" i="7"/>
  <c r="NJ18" i="7"/>
  <c r="NJ19" i="7"/>
  <c r="NJ22" i="7"/>
  <c r="NJ23" i="7"/>
  <c r="NJ24" i="7"/>
  <c r="NJ26" i="7"/>
  <c r="NJ29" i="7"/>
  <c r="NJ30" i="7"/>
  <c r="NJ31" i="7"/>
  <c r="NJ32" i="7"/>
  <c r="NJ34" i="7"/>
  <c r="NJ35" i="7"/>
  <c r="NJ38" i="7"/>
  <c r="NJ39" i="7"/>
  <c r="NJ41" i="7"/>
  <c r="NJ42" i="7"/>
  <c r="NJ45" i="7"/>
  <c r="NJ46" i="7"/>
  <c r="NJ47" i="7"/>
  <c r="NJ48" i="7"/>
  <c r="NJ49" i="7"/>
  <c r="NJ50" i="7"/>
  <c r="NJ52" i="7"/>
  <c r="NJ53" i="7"/>
  <c r="NJ55" i="7"/>
  <c r="NJ56" i="7"/>
  <c r="NJ57" i="7"/>
  <c r="NJ58" i="7"/>
  <c r="NJ60" i="7"/>
  <c r="NJ61" i="7"/>
  <c r="NJ62" i="7"/>
  <c r="NJ63" i="7"/>
  <c r="NJ66" i="7"/>
  <c r="NJ67" i="7"/>
  <c r="NJ71" i="7"/>
  <c r="NJ72" i="7"/>
  <c r="NJ11" i="7"/>
  <c r="NG12" i="7"/>
  <c r="NG13" i="7"/>
  <c r="NG14" i="7"/>
  <c r="NG15" i="7"/>
  <c r="NG16" i="7"/>
  <c r="NG18" i="7"/>
  <c r="NG19" i="7"/>
  <c r="NG22" i="7"/>
  <c r="NG23" i="7"/>
  <c r="NG24" i="7"/>
  <c r="NG26" i="7"/>
  <c r="NG29" i="7"/>
  <c r="NG30" i="7"/>
  <c r="NG31" i="7"/>
  <c r="NG32" i="7"/>
  <c r="NG34" i="7"/>
  <c r="NG35" i="7"/>
  <c r="NG38" i="7"/>
  <c r="NG39" i="7"/>
  <c r="NG41" i="7"/>
  <c r="NG42" i="7"/>
  <c r="NG45" i="7"/>
  <c r="NG46" i="7"/>
  <c r="NG47" i="7"/>
  <c r="NG48" i="7"/>
  <c r="NG49" i="7"/>
  <c r="NG50" i="7"/>
  <c r="NG52" i="7"/>
  <c r="NG53" i="7"/>
  <c r="NG55" i="7"/>
  <c r="NG56" i="7"/>
  <c r="NG65" i="7" s="1"/>
  <c r="NG57" i="7"/>
  <c r="NG58" i="7"/>
  <c r="NG60" i="7"/>
  <c r="NG61" i="7"/>
  <c r="NG62" i="7"/>
  <c r="NG63" i="7"/>
  <c r="NG66" i="7"/>
  <c r="NG67" i="7"/>
  <c r="NG71" i="7"/>
  <c r="NG72" i="7"/>
  <c r="NG11" i="7"/>
  <c r="ND12" i="7"/>
  <c r="ND13" i="7"/>
  <c r="ND14" i="7"/>
  <c r="ND15" i="7"/>
  <c r="ND16" i="7"/>
  <c r="ND18" i="7"/>
  <c r="ND19" i="7"/>
  <c r="ND22" i="7"/>
  <c r="ND23" i="7"/>
  <c r="ND24" i="7"/>
  <c r="ND26" i="7"/>
  <c r="ND29" i="7"/>
  <c r="ND30" i="7"/>
  <c r="ND31" i="7"/>
  <c r="ND32" i="7"/>
  <c r="ND34" i="7"/>
  <c r="ND35" i="7"/>
  <c r="ND38" i="7"/>
  <c r="ND39" i="7"/>
  <c r="ND41" i="7"/>
  <c r="ND42" i="7"/>
  <c r="ND45" i="7"/>
  <c r="ND46" i="7"/>
  <c r="ND47" i="7"/>
  <c r="ND48" i="7"/>
  <c r="ND49" i="7"/>
  <c r="ND50" i="7"/>
  <c r="ND52" i="7"/>
  <c r="ND53" i="7"/>
  <c r="ND56" i="7"/>
  <c r="ND57" i="7"/>
  <c r="ND58" i="7"/>
  <c r="ND60" i="7"/>
  <c r="ND61" i="7"/>
  <c r="ND62" i="7"/>
  <c r="ND63" i="7"/>
  <c r="ND66" i="7"/>
  <c r="ND67" i="7"/>
  <c r="ND71" i="7"/>
  <c r="ND72" i="7"/>
  <c r="ND11" i="7"/>
  <c r="NA12" i="7"/>
  <c r="NA13" i="7"/>
  <c r="NA14" i="7"/>
  <c r="NA15" i="7"/>
  <c r="NA16" i="7"/>
  <c r="NA18" i="7"/>
  <c r="NA19" i="7"/>
  <c r="NA22" i="7"/>
  <c r="NA23" i="7"/>
  <c r="NA24" i="7"/>
  <c r="NA26" i="7"/>
  <c r="NA29" i="7"/>
  <c r="NA30" i="7"/>
  <c r="NA31" i="7"/>
  <c r="NA32" i="7"/>
  <c r="NA34" i="7"/>
  <c r="NA35" i="7"/>
  <c r="NA38" i="7"/>
  <c r="NA39" i="7"/>
  <c r="NA41" i="7"/>
  <c r="NA42" i="7"/>
  <c r="NA45" i="7"/>
  <c r="NA46" i="7"/>
  <c r="NA47" i="7"/>
  <c r="NA48" i="7"/>
  <c r="NA49" i="7"/>
  <c r="NA50" i="7"/>
  <c r="NA53" i="7"/>
  <c r="NA55" i="7"/>
  <c r="NA56" i="7"/>
  <c r="NA57" i="7"/>
  <c r="NA58" i="7"/>
  <c r="NA60" i="7"/>
  <c r="NA61" i="7"/>
  <c r="NA62" i="7"/>
  <c r="NA63" i="7"/>
  <c r="NA66" i="7"/>
  <c r="NA67" i="7"/>
  <c r="NA71" i="7"/>
  <c r="NA72" i="7"/>
  <c r="NA11" i="7"/>
  <c r="MX12" i="7"/>
  <c r="MX13" i="7"/>
  <c r="OB13" i="7" s="1"/>
  <c r="OT13" i="7" s="1"/>
  <c r="MX14" i="7"/>
  <c r="MX15" i="7"/>
  <c r="OB15" i="7" s="1"/>
  <c r="OT15" i="7" s="1"/>
  <c r="MX16" i="7"/>
  <c r="MX18" i="7"/>
  <c r="OB18" i="7" s="1"/>
  <c r="OT18" i="7" s="1"/>
  <c r="MX19" i="7"/>
  <c r="MX22" i="7"/>
  <c r="OB22" i="7" s="1"/>
  <c r="OT22" i="7" s="1"/>
  <c r="MX23" i="7"/>
  <c r="MX24" i="7"/>
  <c r="OB24" i="7" s="1"/>
  <c r="OT24" i="7" s="1"/>
  <c r="MX26" i="7"/>
  <c r="MX29" i="7"/>
  <c r="OB29" i="7" s="1"/>
  <c r="OT29" i="7" s="1"/>
  <c r="MX30" i="7"/>
  <c r="MX31" i="7"/>
  <c r="OB31" i="7" s="1"/>
  <c r="OT31" i="7" s="1"/>
  <c r="MX32" i="7"/>
  <c r="MX34" i="7"/>
  <c r="OB34" i="7" s="1"/>
  <c r="OT34" i="7" s="1"/>
  <c r="MX35" i="7"/>
  <c r="MX38" i="7"/>
  <c r="OB38" i="7" s="1"/>
  <c r="OT38" i="7" s="1"/>
  <c r="MX39" i="7"/>
  <c r="MX41" i="7"/>
  <c r="OB41" i="7" s="1"/>
  <c r="OT41" i="7" s="1"/>
  <c r="MX42" i="7"/>
  <c r="MX45" i="7"/>
  <c r="OB45" i="7" s="1"/>
  <c r="OT45" i="7" s="1"/>
  <c r="MX46" i="7"/>
  <c r="MX47" i="7"/>
  <c r="OB47" i="7" s="1"/>
  <c r="OT47" i="7" s="1"/>
  <c r="MX48" i="7"/>
  <c r="MX49" i="7"/>
  <c r="OB49" i="7" s="1"/>
  <c r="OT49" i="7" s="1"/>
  <c r="MX50" i="7"/>
  <c r="MX52" i="7"/>
  <c r="MX53" i="7"/>
  <c r="OB53" i="7" s="1"/>
  <c r="OT53" i="7" s="1"/>
  <c r="MX55" i="7"/>
  <c r="MX56" i="7"/>
  <c r="OB56" i="7" s="1"/>
  <c r="MX57" i="7"/>
  <c r="OB57" i="7" s="1"/>
  <c r="OT57" i="7" s="1"/>
  <c r="MX58" i="7"/>
  <c r="OB58" i="7" s="1"/>
  <c r="OT58" i="7" s="1"/>
  <c r="MX60" i="7"/>
  <c r="OB60" i="7" s="1"/>
  <c r="OT60" i="7" s="1"/>
  <c r="MX61" i="7"/>
  <c r="OB61" i="7" s="1"/>
  <c r="OT61" i="7" s="1"/>
  <c r="MX62" i="7"/>
  <c r="MX63" i="7"/>
  <c r="MX66" i="7"/>
  <c r="OB66" i="7" s="1"/>
  <c r="OT66" i="7" s="1"/>
  <c r="MX67" i="7"/>
  <c r="OB67" i="7" s="1"/>
  <c r="OT67" i="7" s="1"/>
  <c r="MX71" i="7"/>
  <c r="OB71" i="7" s="1"/>
  <c r="OT71" i="7" s="1"/>
  <c r="MX72" i="7"/>
  <c r="OB72" i="7" s="1"/>
  <c r="OT72" i="7" s="1"/>
  <c r="MX11" i="7"/>
  <c r="OB11" i="7" s="1"/>
  <c r="OT11" i="7" s="1"/>
  <c r="MR12" i="7"/>
  <c r="MR13" i="7"/>
  <c r="MR14" i="7"/>
  <c r="MR15" i="7"/>
  <c r="MR16" i="7"/>
  <c r="MR18" i="7"/>
  <c r="MR19" i="7"/>
  <c r="MR22" i="7"/>
  <c r="MR23" i="7"/>
  <c r="MR24" i="7"/>
  <c r="MR26" i="7"/>
  <c r="MR29" i="7"/>
  <c r="MR30" i="7"/>
  <c r="MR31" i="7"/>
  <c r="MR32" i="7"/>
  <c r="MR34" i="7"/>
  <c r="MR35" i="7"/>
  <c r="MR38" i="7"/>
  <c r="MR39" i="7"/>
  <c r="MR41" i="7"/>
  <c r="MR42" i="7"/>
  <c r="MR45" i="7"/>
  <c r="MR46" i="7"/>
  <c r="MR47" i="7"/>
  <c r="MR48" i="7"/>
  <c r="MR49" i="7"/>
  <c r="MR50" i="7"/>
  <c r="MR52" i="7"/>
  <c r="MR53" i="7"/>
  <c r="MR55" i="7"/>
  <c r="MR56" i="7"/>
  <c r="MR57" i="7"/>
  <c r="MR58" i="7"/>
  <c r="MR60" i="7"/>
  <c r="MR61" i="7"/>
  <c r="MR62" i="7"/>
  <c r="MR63" i="7"/>
  <c r="MR66" i="7"/>
  <c r="MR67" i="7"/>
  <c r="MR71" i="7"/>
  <c r="MR72" i="7"/>
  <c r="MR11" i="7"/>
  <c r="MO12" i="7"/>
  <c r="MO13" i="7"/>
  <c r="MO14" i="7"/>
  <c r="MO15" i="7"/>
  <c r="MO16" i="7"/>
  <c r="MO18" i="7"/>
  <c r="MO19" i="7"/>
  <c r="MO22" i="7"/>
  <c r="MO23" i="7"/>
  <c r="MO24" i="7"/>
  <c r="MO26" i="7"/>
  <c r="MO29" i="7"/>
  <c r="MO30" i="7"/>
  <c r="MO31" i="7"/>
  <c r="MO32" i="7"/>
  <c r="MO34" i="7"/>
  <c r="MO35" i="7"/>
  <c r="MO38" i="7"/>
  <c r="MO39" i="7"/>
  <c r="MO41" i="7"/>
  <c r="MO42" i="7"/>
  <c r="MO45" i="7"/>
  <c r="MO46" i="7"/>
  <c r="MO47" i="7"/>
  <c r="MO48" i="7"/>
  <c r="MO49" i="7"/>
  <c r="MO50" i="7"/>
  <c r="MO52" i="7"/>
  <c r="MO53" i="7"/>
  <c r="MO55" i="7"/>
  <c r="MO56" i="7"/>
  <c r="MO57" i="7"/>
  <c r="MO58" i="7"/>
  <c r="MO60" i="7"/>
  <c r="MO61" i="7"/>
  <c r="MO62" i="7"/>
  <c r="MO63" i="7"/>
  <c r="MO66" i="7"/>
  <c r="MO67" i="7"/>
  <c r="MO71" i="7"/>
  <c r="MO72" i="7"/>
  <c r="MO11" i="7"/>
  <c r="ML12" i="7"/>
  <c r="ML13" i="7"/>
  <c r="ML14" i="7"/>
  <c r="ML15" i="7"/>
  <c r="ML16" i="7"/>
  <c r="ML18" i="7"/>
  <c r="ML19" i="7"/>
  <c r="ML22" i="7"/>
  <c r="ML23" i="7"/>
  <c r="ML24" i="7"/>
  <c r="ML26" i="7"/>
  <c r="ML29" i="7"/>
  <c r="ML30" i="7"/>
  <c r="ML31" i="7"/>
  <c r="ML32" i="7"/>
  <c r="ML34" i="7"/>
  <c r="ML35" i="7"/>
  <c r="ML38" i="7"/>
  <c r="ML39" i="7"/>
  <c r="ML41" i="7"/>
  <c r="ML42" i="7"/>
  <c r="ML45" i="7"/>
  <c r="ML46" i="7"/>
  <c r="ML47" i="7"/>
  <c r="ML48" i="7"/>
  <c r="ML49" i="7"/>
  <c r="ML50" i="7"/>
  <c r="ML52" i="7"/>
  <c r="ML53" i="7"/>
  <c r="ML55" i="7"/>
  <c r="ML56" i="7"/>
  <c r="ML57" i="7"/>
  <c r="ML58" i="7"/>
  <c r="ML60" i="7"/>
  <c r="ML61" i="7"/>
  <c r="ML62" i="7"/>
  <c r="ML63" i="7"/>
  <c r="ML66" i="7"/>
  <c r="ML67" i="7"/>
  <c r="ML71" i="7"/>
  <c r="ML72" i="7"/>
  <c r="ML11" i="7"/>
  <c r="MF12" i="7"/>
  <c r="MF13" i="7"/>
  <c r="MF14" i="7"/>
  <c r="MF15" i="7"/>
  <c r="MF16" i="7"/>
  <c r="MF18" i="7"/>
  <c r="MF19" i="7"/>
  <c r="MF22" i="7"/>
  <c r="MF23" i="7"/>
  <c r="MF24" i="7"/>
  <c r="MF26" i="7"/>
  <c r="MF29" i="7"/>
  <c r="MF30" i="7"/>
  <c r="MF31" i="7"/>
  <c r="MF32" i="7"/>
  <c r="MF34" i="7"/>
  <c r="MF35" i="7"/>
  <c r="MF38" i="7"/>
  <c r="MF39" i="7"/>
  <c r="MF41" i="7"/>
  <c r="MF42" i="7"/>
  <c r="MF45" i="7"/>
  <c r="MF46" i="7"/>
  <c r="MF47" i="7"/>
  <c r="MF48" i="7"/>
  <c r="MF49" i="7"/>
  <c r="MF50" i="7"/>
  <c r="MF52" i="7"/>
  <c r="MF53" i="7"/>
  <c r="MF55" i="7"/>
  <c r="MF56" i="7"/>
  <c r="MF57" i="7"/>
  <c r="MF58" i="7"/>
  <c r="MF60" i="7"/>
  <c r="MF61" i="7"/>
  <c r="MF62" i="7"/>
  <c r="MF63" i="7"/>
  <c r="MF66" i="7"/>
  <c r="MF67" i="7"/>
  <c r="MF71" i="7"/>
  <c r="MF72" i="7"/>
  <c r="MF11" i="7"/>
  <c r="MC12" i="7"/>
  <c r="MC13" i="7"/>
  <c r="MC14" i="7"/>
  <c r="MC15" i="7"/>
  <c r="MC16" i="7"/>
  <c r="MC18" i="7"/>
  <c r="MC19" i="7"/>
  <c r="MC22" i="7"/>
  <c r="MC23" i="7"/>
  <c r="MC24" i="7"/>
  <c r="MC26" i="7"/>
  <c r="MC29" i="7"/>
  <c r="MC30" i="7"/>
  <c r="MC31" i="7"/>
  <c r="MC32" i="7"/>
  <c r="MC34" i="7"/>
  <c r="MC35" i="7"/>
  <c r="MC38" i="7"/>
  <c r="MC39" i="7"/>
  <c r="MC41" i="7"/>
  <c r="MC42" i="7"/>
  <c r="MC45" i="7"/>
  <c r="MC46" i="7"/>
  <c r="MC47" i="7"/>
  <c r="MC48" i="7"/>
  <c r="MC49" i="7"/>
  <c r="MC50" i="7"/>
  <c r="MC52" i="7"/>
  <c r="MC53" i="7"/>
  <c r="MC55" i="7"/>
  <c r="MC56" i="7"/>
  <c r="MC57" i="7"/>
  <c r="MC58" i="7"/>
  <c r="MC60" i="7"/>
  <c r="MC61" i="7"/>
  <c r="MC62" i="7"/>
  <c r="MC63" i="7"/>
  <c r="MC66" i="7"/>
  <c r="MC67" i="7"/>
  <c r="MC71" i="7"/>
  <c r="MC72" i="7"/>
  <c r="MC11" i="7"/>
  <c r="LZ12" i="7"/>
  <c r="LZ13" i="7"/>
  <c r="LZ14" i="7"/>
  <c r="LZ15" i="7"/>
  <c r="LZ16" i="7"/>
  <c r="LZ18" i="7"/>
  <c r="LZ19" i="7"/>
  <c r="LZ22" i="7"/>
  <c r="LZ23" i="7"/>
  <c r="LZ24" i="7"/>
  <c r="LZ26" i="7"/>
  <c r="LZ29" i="7"/>
  <c r="LZ30" i="7"/>
  <c r="LZ31" i="7"/>
  <c r="LZ32" i="7"/>
  <c r="LZ34" i="7"/>
  <c r="LZ35" i="7"/>
  <c r="LZ38" i="7"/>
  <c r="LZ39" i="7"/>
  <c r="LZ41" i="7"/>
  <c r="LZ42" i="7"/>
  <c r="LZ45" i="7"/>
  <c r="LZ46" i="7"/>
  <c r="LZ47" i="7"/>
  <c r="LZ48" i="7"/>
  <c r="LZ49" i="7"/>
  <c r="LZ50" i="7"/>
  <c r="LZ52" i="7"/>
  <c r="LZ53" i="7"/>
  <c r="LZ55" i="7"/>
  <c r="LZ56" i="7"/>
  <c r="LZ57" i="7"/>
  <c r="LZ58" i="7"/>
  <c r="LZ60" i="7"/>
  <c r="LZ61" i="7"/>
  <c r="LZ62" i="7"/>
  <c r="LZ63" i="7"/>
  <c r="LZ66" i="7"/>
  <c r="LZ67" i="7"/>
  <c r="LZ71" i="7"/>
  <c r="LZ72" i="7"/>
  <c r="LZ11" i="7"/>
  <c r="LW12" i="7"/>
  <c r="LW13" i="7"/>
  <c r="LW14" i="7"/>
  <c r="LW15" i="7"/>
  <c r="LW16" i="7"/>
  <c r="LW18" i="7"/>
  <c r="LW19" i="7"/>
  <c r="LW22" i="7"/>
  <c r="LW23" i="7"/>
  <c r="LW24" i="7"/>
  <c r="LW26" i="7"/>
  <c r="LW29" i="7"/>
  <c r="LW30" i="7"/>
  <c r="LW31" i="7"/>
  <c r="LW32" i="7"/>
  <c r="LW34" i="7"/>
  <c r="LW35" i="7"/>
  <c r="LW38" i="7"/>
  <c r="LW39" i="7"/>
  <c r="LW41" i="7"/>
  <c r="LW42" i="7"/>
  <c r="LW45" i="7"/>
  <c r="LW46" i="7"/>
  <c r="LW47" i="7"/>
  <c r="LW48" i="7"/>
  <c r="LW49" i="7"/>
  <c r="LW50" i="7"/>
  <c r="LW52" i="7"/>
  <c r="LW53" i="7"/>
  <c r="LW55" i="7"/>
  <c r="LW56" i="7"/>
  <c r="LW57" i="7"/>
  <c r="LW58" i="7"/>
  <c r="LW60" i="7"/>
  <c r="LW61" i="7"/>
  <c r="LW62" i="7"/>
  <c r="LW63" i="7"/>
  <c r="LW66" i="7"/>
  <c r="LW67" i="7"/>
  <c r="LW71" i="7"/>
  <c r="LW72" i="7"/>
  <c r="LW11" i="7"/>
  <c r="LT12" i="7"/>
  <c r="LT13" i="7"/>
  <c r="LT14" i="7"/>
  <c r="LT15" i="7"/>
  <c r="LT16" i="7"/>
  <c r="LT18" i="7"/>
  <c r="LT19" i="7"/>
  <c r="LT22" i="7"/>
  <c r="LT23" i="7"/>
  <c r="LT24" i="7"/>
  <c r="LT26" i="7"/>
  <c r="LT29" i="7"/>
  <c r="LT30" i="7"/>
  <c r="LT31" i="7"/>
  <c r="LT32" i="7"/>
  <c r="LT34" i="7"/>
  <c r="LT35" i="7"/>
  <c r="LT38" i="7"/>
  <c r="LT39" i="7"/>
  <c r="LT41" i="7"/>
  <c r="LT42" i="7"/>
  <c r="LT45" i="7"/>
  <c r="LT46" i="7"/>
  <c r="LT47" i="7"/>
  <c r="LT48" i="7"/>
  <c r="LT49" i="7"/>
  <c r="LT50" i="7"/>
  <c r="LT52" i="7"/>
  <c r="LT53" i="7"/>
  <c r="LT55" i="7"/>
  <c r="LT56" i="7"/>
  <c r="LT57" i="7"/>
  <c r="LT58" i="7"/>
  <c r="LT60" i="7"/>
  <c r="LT61" i="7"/>
  <c r="LT62" i="7"/>
  <c r="LT63" i="7"/>
  <c r="LT66" i="7"/>
  <c r="LT67" i="7"/>
  <c r="LT71" i="7"/>
  <c r="LT72" i="7"/>
  <c r="LT11" i="7"/>
  <c r="LQ12" i="7"/>
  <c r="MI12" i="7" s="1"/>
  <c r="LQ13" i="7"/>
  <c r="MI13" i="7" s="1"/>
  <c r="LQ14" i="7"/>
  <c r="MI14" i="7" s="1"/>
  <c r="LQ15" i="7"/>
  <c r="MI15" i="7" s="1"/>
  <c r="LQ16" i="7"/>
  <c r="MI16" i="7" s="1"/>
  <c r="LQ18" i="7"/>
  <c r="MI18" i="7" s="1"/>
  <c r="LQ19" i="7"/>
  <c r="MI19" i="7" s="1"/>
  <c r="LQ22" i="7"/>
  <c r="MI22" i="7" s="1"/>
  <c r="LQ23" i="7"/>
  <c r="MI23" i="7" s="1"/>
  <c r="LQ24" i="7"/>
  <c r="MI24" i="7" s="1"/>
  <c r="LQ26" i="7"/>
  <c r="MI26" i="7" s="1"/>
  <c r="LQ29" i="7"/>
  <c r="MI29" i="7" s="1"/>
  <c r="LQ30" i="7"/>
  <c r="MI30" i="7" s="1"/>
  <c r="LQ31" i="7"/>
  <c r="MI31" i="7" s="1"/>
  <c r="LQ32" i="7"/>
  <c r="MI32" i="7" s="1"/>
  <c r="LQ34" i="7"/>
  <c r="MI34" i="7" s="1"/>
  <c r="LQ35" i="7"/>
  <c r="MI35" i="7" s="1"/>
  <c r="LQ38" i="7"/>
  <c r="MI38" i="7" s="1"/>
  <c r="LQ39" i="7"/>
  <c r="MI39" i="7" s="1"/>
  <c r="LQ41" i="7"/>
  <c r="MI41" i="7" s="1"/>
  <c r="LQ42" i="7"/>
  <c r="MI42" i="7" s="1"/>
  <c r="LQ45" i="7"/>
  <c r="MI45" i="7" s="1"/>
  <c r="LQ46" i="7"/>
  <c r="MI46" i="7" s="1"/>
  <c r="LQ47" i="7"/>
  <c r="MI47" i="7" s="1"/>
  <c r="LQ48" i="7"/>
  <c r="MI48" i="7" s="1"/>
  <c r="LQ49" i="7"/>
  <c r="MI49" i="7" s="1"/>
  <c r="LQ50" i="7"/>
  <c r="MI50" i="7" s="1"/>
  <c r="LQ52" i="7"/>
  <c r="MI52" i="7" s="1"/>
  <c r="LQ53" i="7"/>
  <c r="MI53" i="7" s="1"/>
  <c r="LQ55" i="7"/>
  <c r="MI55" i="7" s="1"/>
  <c r="LQ56" i="7"/>
  <c r="MI56" i="7" s="1"/>
  <c r="LQ57" i="7"/>
  <c r="MI57" i="7" s="1"/>
  <c r="LQ58" i="7"/>
  <c r="MI58" i="7" s="1"/>
  <c r="LQ60" i="7"/>
  <c r="MI60" i="7" s="1"/>
  <c r="LQ61" i="7"/>
  <c r="MI61" i="7" s="1"/>
  <c r="LQ62" i="7"/>
  <c r="MI62" i="7" s="1"/>
  <c r="LQ63" i="7"/>
  <c r="MI63" i="7" s="1"/>
  <c r="LQ66" i="7"/>
  <c r="MI66" i="7" s="1"/>
  <c r="LQ67" i="7"/>
  <c r="MI67" i="7" s="1"/>
  <c r="LQ71" i="7"/>
  <c r="MI71" i="7" s="1"/>
  <c r="LQ72" i="7"/>
  <c r="MI72" i="7" s="1"/>
  <c r="LQ11" i="7"/>
  <c r="MI11" i="7" s="1"/>
  <c r="LK12" i="7"/>
  <c r="LK13" i="7"/>
  <c r="LK14" i="7"/>
  <c r="LK15" i="7"/>
  <c r="LK16" i="7"/>
  <c r="LK18" i="7"/>
  <c r="LK19" i="7"/>
  <c r="LK22" i="7"/>
  <c r="LK23" i="7"/>
  <c r="LK24" i="7"/>
  <c r="LK26" i="7"/>
  <c r="LK29" i="7"/>
  <c r="LK30" i="7"/>
  <c r="LK31" i="7"/>
  <c r="LK32" i="7"/>
  <c r="LK34" i="7"/>
  <c r="LK35" i="7"/>
  <c r="LK38" i="7"/>
  <c r="LK39" i="7"/>
  <c r="LK41" i="7"/>
  <c r="LK42" i="7"/>
  <c r="LK45" i="7"/>
  <c r="LK46" i="7"/>
  <c r="LK47" i="7"/>
  <c r="LK48" i="7"/>
  <c r="LK49" i="7"/>
  <c r="LK50" i="7"/>
  <c r="LK52" i="7"/>
  <c r="LK53" i="7"/>
  <c r="LK55" i="7"/>
  <c r="LK56" i="7"/>
  <c r="LK57" i="7"/>
  <c r="LK58" i="7"/>
  <c r="LK60" i="7"/>
  <c r="LK61" i="7"/>
  <c r="LK62" i="7"/>
  <c r="LK63" i="7"/>
  <c r="LK66" i="7"/>
  <c r="LK67" i="7"/>
  <c r="LK71" i="7"/>
  <c r="LK72" i="7"/>
  <c r="LK11" i="7"/>
  <c r="LH12" i="7"/>
  <c r="LN12" i="7" s="1"/>
  <c r="LH13" i="7"/>
  <c r="LN13" i="7" s="1"/>
  <c r="LH14" i="7"/>
  <c r="LN14" i="7" s="1"/>
  <c r="LH15" i="7"/>
  <c r="LN15" i="7" s="1"/>
  <c r="LH16" i="7"/>
  <c r="LN16" i="7" s="1"/>
  <c r="LH18" i="7"/>
  <c r="LN18" i="7" s="1"/>
  <c r="LH19" i="7"/>
  <c r="LN19" i="7" s="1"/>
  <c r="LH22" i="7"/>
  <c r="LN22" i="7" s="1"/>
  <c r="LH23" i="7"/>
  <c r="LN23" i="7" s="1"/>
  <c r="LH26" i="7"/>
  <c r="LN26" i="7" s="1"/>
  <c r="LH29" i="7"/>
  <c r="LN29" i="7" s="1"/>
  <c r="LH30" i="7"/>
  <c r="LN30" i="7" s="1"/>
  <c r="LH31" i="7"/>
  <c r="LN31" i="7" s="1"/>
  <c r="LH32" i="7"/>
  <c r="LN32" i="7" s="1"/>
  <c r="LH34" i="7"/>
  <c r="LN34" i="7" s="1"/>
  <c r="LH35" i="7"/>
  <c r="LN35" i="7" s="1"/>
  <c r="LH38" i="7"/>
  <c r="LN38" i="7" s="1"/>
  <c r="LH39" i="7"/>
  <c r="LN39" i="7" s="1"/>
  <c r="LH41" i="7"/>
  <c r="LN41" i="7" s="1"/>
  <c r="LH42" i="7"/>
  <c r="LN42" i="7" s="1"/>
  <c r="LH45" i="7"/>
  <c r="LN45" i="7" s="1"/>
  <c r="LH46" i="7"/>
  <c r="LN46" i="7" s="1"/>
  <c r="LH47" i="7"/>
  <c r="LN47" i="7" s="1"/>
  <c r="LH48" i="7"/>
  <c r="LN48" i="7" s="1"/>
  <c r="LH49" i="7"/>
  <c r="LN49" i="7" s="1"/>
  <c r="LH50" i="7"/>
  <c r="LN50" i="7" s="1"/>
  <c r="LH52" i="7"/>
  <c r="LN52" i="7" s="1"/>
  <c r="LH53" i="7"/>
  <c r="LN53" i="7" s="1"/>
  <c r="LH55" i="7"/>
  <c r="LN55" i="7" s="1"/>
  <c r="LH56" i="7"/>
  <c r="LN56" i="7" s="1"/>
  <c r="LH57" i="7"/>
  <c r="LN57" i="7" s="1"/>
  <c r="LH58" i="7"/>
  <c r="LN58" i="7" s="1"/>
  <c r="LH60" i="7"/>
  <c r="LN60" i="7" s="1"/>
  <c r="LH61" i="7"/>
  <c r="LN61" i="7" s="1"/>
  <c r="LH62" i="7"/>
  <c r="LN62" i="7" s="1"/>
  <c r="LH63" i="7"/>
  <c r="LN63" i="7" s="1"/>
  <c r="LH66" i="7"/>
  <c r="LN66" i="7" s="1"/>
  <c r="LH67" i="7"/>
  <c r="LN67" i="7" s="1"/>
  <c r="LH71" i="7"/>
  <c r="LN71" i="7" s="1"/>
  <c r="LH72" i="7"/>
  <c r="LN72" i="7" s="1"/>
  <c r="LH11" i="7"/>
  <c r="LN11" i="7" s="1"/>
  <c r="LE12" i="7"/>
  <c r="LE13" i="7"/>
  <c r="LE14" i="7"/>
  <c r="LE15" i="7"/>
  <c r="LE16" i="7"/>
  <c r="LE18" i="7"/>
  <c r="LE19" i="7"/>
  <c r="LE22" i="7"/>
  <c r="LE23" i="7"/>
  <c r="LE24" i="7"/>
  <c r="LE26" i="7"/>
  <c r="LE29" i="7"/>
  <c r="LE30" i="7"/>
  <c r="LE31" i="7"/>
  <c r="LE32" i="7"/>
  <c r="LE34" i="7"/>
  <c r="LE35" i="7"/>
  <c r="LE38" i="7"/>
  <c r="LE39" i="7"/>
  <c r="LE41" i="7"/>
  <c r="LE42" i="7"/>
  <c r="LE45" i="7"/>
  <c r="LE46" i="7"/>
  <c r="LE47" i="7"/>
  <c r="LE48" i="7"/>
  <c r="LE49" i="7"/>
  <c r="LE50" i="7"/>
  <c r="LE52" i="7"/>
  <c r="LE53" i="7"/>
  <c r="LE55" i="7"/>
  <c r="LE56" i="7"/>
  <c r="LE57" i="7"/>
  <c r="LE58" i="7"/>
  <c r="LE60" i="7"/>
  <c r="LE61" i="7"/>
  <c r="LE62" i="7"/>
  <c r="LE63" i="7"/>
  <c r="LE66" i="7"/>
  <c r="LE67" i="7"/>
  <c r="LE71" i="7"/>
  <c r="LE72" i="7"/>
  <c r="LE11" i="7"/>
  <c r="KY12" i="7"/>
  <c r="KY13" i="7"/>
  <c r="KY14" i="7"/>
  <c r="KY15" i="7"/>
  <c r="KY16" i="7"/>
  <c r="KY18" i="7"/>
  <c r="KY19" i="7"/>
  <c r="KY22" i="7"/>
  <c r="KY23" i="7"/>
  <c r="KY24" i="7"/>
  <c r="KY26" i="7"/>
  <c r="KY29" i="7"/>
  <c r="KY30" i="7"/>
  <c r="KY31" i="7"/>
  <c r="KY32" i="7"/>
  <c r="KY35" i="7"/>
  <c r="KY38" i="7"/>
  <c r="KY39" i="7"/>
  <c r="KY41" i="7"/>
  <c r="KY42" i="7"/>
  <c r="KY45" i="7"/>
  <c r="KY46" i="7"/>
  <c r="KY47" i="7"/>
  <c r="KY48" i="7"/>
  <c r="KY49" i="7"/>
  <c r="KY50" i="7"/>
  <c r="KY52" i="7"/>
  <c r="KY53" i="7"/>
  <c r="KY55" i="7"/>
  <c r="KY56" i="7"/>
  <c r="KY57" i="7"/>
  <c r="KY58" i="7"/>
  <c r="KY60" i="7"/>
  <c r="KY61" i="7"/>
  <c r="KY62" i="7"/>
  <c r="KY63" i="7"/>
  <c r="KY66" i="7"/>
  <c r="KY67" i="7"/>
  <c r="KY71" i="7"/>
  <c r="KY72" i="7"/>
  <c r="KY11" i="7"/>
  <c r="KS12" i="7"/>
  <c r="KS13" i="7"/>
  <c r="KS14" i="7"/>
  <c r="KS15" i="7"/>
  <c r="KS16" i="7"/>
  <c r="KS18" i="7"/>
  <c r="KS19" i="7"/>
  <c r="KS22" i="7"/>
  <c r="KS23" i="7"/>
  <c r="KS24" i="7"/>
  <c r="KS26" i="7"/>
  <c r="KS29" i="7"/>
  <c r="KS30" i="7"/>
  <c r="KS31" i="7"/>
  <c r="KS32" i="7"/>
  <c r="KS34" i="7"/>
  <c r="KS35" i="7"/>
  <c r="KS38" i="7"/>
  <c r="KS39" i="7"/>
  <c r="KS41" i="7"/>
  <c r="KS42" i="7"/>
  <c r="KS45" i="7"/>
  <c r="KS46" i="7"/>
  <c r="KS47" i="7"/>
  <c r="KS48" i="7"/>
  <c r="KS49" i="7"/>
  <c r="KS50" i="7"/>
  <c r="KS52" i="7"/>
  <c r="KS53" i="7"/>
  <c r="KS55" i="7"/>
  <c r="KS56" i="7"/>
  <c r="KS57" i="7"/>
  <c r="KS58" i="7"/>
  <c r="KS60" i="7"/>
  <c r="KS61" i="7"/>
  <c r="KS62" i="7"/>
  <c r="KS63" i="7"/>
  <c r="KS66" i="7"/>
  <c r="KS67" i="7"/>
  <c r="KS71" i="7"/>
  <c r="KS72" i="7"/>
  <c r="KS11" i="7"/>
  <c r="KP12" i="7"/>
  <c r="KV12" i="7" s="1"/>
  <c r="KP13" i="7"/>
  <c r="KV13" i="7" s="1"/>
  <c r="KP14" i="7"/>
  <c r="KV14" i="7" s="1"/>
  <c r="KP15" i="7"/>
  <c r="KV15" i="7" s="1"/>
  <c r="KP16" i="7"/>
  <c r="KV16" i="7" s="1"/>
  <c r="KP18" i="7"/>
  <c r="KV18" i="7" s="1"/>
  <c r="KP19" i="7"/>
  <c r="KV19" i="7" s="1"/>
  <c r="KP22" i="7"/>
  <c r="KV22" i="7" s="1"/>
  <c r="KP23" i="7"/>
  <c r="KV23" i="7" s="1"/>
  <c r="KP24" i="7"/>
  <c r="KV24" i="7" s="1"/>
  <c r="KP26" i="7"/>
  <c r="KV26" i="7" s="1"/>
  <c r="KP29" i="7"/>
  <c r="KV29" i="7" s="1"/>
  <c r="KP30" i="7"/>
  <c r="KV30" i="7" s="1"/>
  <c r="KP31" i="7"/>
  <c r="KV31" i="7" s="1"/>
  <c r="KP32" i="7"/>
  <c r="KV32" i="7" s="1"/>
  <c r="KP34" i="7"/>
  <c r="KV34" i="7" s="1"/>
  <c r="KP35" i="7"/>
  <c r="KV35" i="7" s="1"/>
  <c r="KP38" i="7"/>
  <c r="KV38" i="7" s="1"/>
  <c r="KP39" i="7"/>
  <c r="KV39" i="7" s="1"/>
  <c r="KP41" i="7"/>
  <c r="KV41" i="7" s="1"/>
  <c r="KP42" i="7"/>
  <c r="KV42" i="7" s="1"/>
  <c r="KP45" i="7"/>
  <c r="KV45" i="7" s="1"/>
  <c r="KP46" i="7"/>
  <c r="KV46" i="7" s="1"/>
  <c r="KP47" i="7"/>
  <c r="KV47" i="7" s="1"/>
  <c r="KP48" i="7"/>
  <c r="KV48" i="7" s="1"/>
  <c r="KP49" i="7"/>
  <c r="KV49" i="7" s="1"/>
  <c r="KP50" i="7"/>
  <c r="KV50" i="7" s="1"/>
  <c r="KP52" i="7"/>
  <c r="KV52" i="7" s="1"/>
  <c r="KP53" i="7"/>
  <c r="KV53" i="7" s="1"/>
  <c r="KP55" i="7"/>
  <c r="KV55" i="7" s="1"/>
  <c r="KP56" i="7"/>
  <c r="KV56" i="7" s="1"/>
  <c r="KP57" i="7"/>
  <c r="KV57" i="7" s="1"/>
  <c r="KP58" i="7"/>
  <c r="KV58" i="7" s="1"/>
  <c r="KP60" i="7"/>
  <c r="KV60" i="7" s="1"/>
  <c r="KP61" i="7"/>
  <c r="KV61" i="7" s="1"/>
  <c r="KP62" i="7"/>
  <c r="KV62" i="7" s="1"/>
  <c r="KP63" i="7"/>
  <c r="KV63" i="7" s="1"/>
  <c r="KP66" i="7"/>
  <c r="KV66" i="7" s="1"/>
  <c r="KP67" i="7"/>
  <c r="KV67" i="7" s="1"/>
  <c r="KP71" i="7"/>
  <c r="KV71" i="7" s="1"/>
  <c r="KP72" i="7"/>
  <c r="KV72" i="7" s="1"/>
  <c r="KP11" i="7"/>
  <c r="KV11" i="7" s="1"/>
  <c r="KJ12" i="7"/>
  <c r="KJ13" i="7"/>
  <c r="KJ14" i="7"/>
  <c r="KJ15" i="7"/>
  <c r="KJ16" i="7"/>
  <c r="KJ18" i="7"/>
  <c r="KJ19" i="7"/>
  <c r="KJ22" i="7"/>
  <c r="KJ23" i="7"/>
  <c r="KJ24" i="7"/>
  <c r="KJ26" i="7"/>
  <c r="KJ29" i="7"/>
  <c r="KJ30" i="7"/>
  <c r="KJ31" i="7"/>
  <c r="KJ32" i="7"/>
  <c r="KJ34" i="7"/>
  <c r="KJ35" i="7"/>
  <c r="KJ38" i="7"/>
  <c r="KJ39" i="7"/>
  <c r="KJ41" i="7"/>
  <c r="KJ42" i="7"/>
  <c r="KJ45" i="7"/>
  <c r="KJ46" i="7"/>
  <c r="KJ47" i="7"/>
  <c r="KJ48" i="7"/>
  <c r="KJ49" i="7"/>
  <c r="KJ50" i="7"/>
  <c r="KJ52" i="7"/>
  <c r="KJ53" i="7"/>
  <c r="KJ55" i="7"/>
  <c r="KJ56" i="7"/>
  <c r="KJ57" i="7"/>
  <c r="KJ58" i="7"/>
  <c r="KJ60" i="7"/>
  <c r="KJ61" i="7"/>
  <c r="KJ62" i="7"/>
  <c r="KJ63" i="7"/>
  <c r="KJ66" i="7"/>
  <c r="KJ67" i="7"/>
  <c r="KJ71" i="7"/>
  <c r="KJ72" i="7"/>
  <c r="KJ11" i="7"/>
  <c r="KG12" i="7"/>
  <c r="KG13" i="7"/>
  <c r="KG14" i="7"/>
  <c r="KG15" i="7"/>
  <c r="KG16" i="7"/>
  <c r="KG18" i="7"/>
  <c r="KG19" i="7"/>
  <c r="KG22" i="7"/>
  <c r="KG23" i="7"/>
  <c r="KG24" i="7"/>
  <c r="KG26" i="7"/>
  <c r="KG29" i="7"/>
  <c r="KG30" i="7"/>
  <c r="KG31" i="7"/>
  <c r="KG32" i="7"/>
  <c r="KG34" i="7"/>
  <c r="KG35" i="7"/>
  <c r="KG38" i="7"/>
  <c r="KG39" i="7"/>
  <c r="KG41" i="7"/>
  <c r="KG42" i="7"/>
  <c r="KG45" i="7"/>
  <c r="KG46" i="7"/>
  <c r="KG47" i="7"/>
  <c r="KG48" i="7"/>
  <c r="KG49" i="7"/>
  <c r="KG50" i="7"/>
  <c r="KG52" i="7"/>
  <c r="KG53" i="7"/>
  <c r="KG55" i="7"/>
  <c r="KG56" i="7"/>
  <c r="KG57" i="7"/>
  <c r="KG58" i="7"/>
  <c r="KG60" i="7"/>
  <c r="KG61" i="7"/>
  <c r="KG62" i="7"/>
  <c r="KG63" i="7"/>
  <c r="KG66" i="7"/>
  <c r="KG67" i="7"/>
  <c r="KG71" i="7"/>
  <c r="KG72" i="7"/>
  <c r="KG11" i="7"/>
  <c r="KD12" i="7"/>
  <c r="KM12" i="7" s="1"/>
  <c r="KD13" i="7"/>
  <c r="KM13" i="7" s="1"/>
  <c r="KD14" i="7"/>
  <c r="KM14" i="7" s="1"/>
  <c r="KD15" i="7"/>
  <c r="KM15" i="7" s="1"/>
  <c r="KD16" i="7"/>
  <c r="KM16" i="7" s="1"/>
  <c r="KD18" i="7"/>
  <c r="KM18" i="7" s="1"/>
  <c r="KD19" i="7"/>
  <c r="KM19" i="7" s="1"/>
  <c r="KD22" i="7"/>
  <c r="KM22" i="7" s="1"/>
  <c r="KD23" i="7"/>
  <c r="KM23" i="7" s="1"/>
  <c r="KD24" i="7"/>
  <c r="KM24" i="7" s="1"/>
  <c r="KD26" i="7"/>
  <c r="KM26" i="7" s="1"/>
  <c r="KD29" i="7"/>
  <c r="KM29" i="7" s="1"/>
  <c r="KD30" i="7"/>
  <c r="KM30" i="7" s="1"/>
  <c r="KD31" i="7"/>
  <c r="KM31" i="7" s="1"/>
  <c r="KD32" i="7"/>
  <c r="KM32" i="7" s="1"/>
  <c r="KD34" i="7"/>
  <c r="KM34" i="7" s="1"/>
  <c r="KD35" i="7"/>
  <c r="KM35" i="7" s="1"/>
  <c r="KD38" i="7"/>
  <c r="KM38" i="7" s="1"/>
  <c r="KD39" i="7"/>
  <c r="KM39" i="7" s="1"/>
  <c r="KD41" i="7"/>
  <c r="KM41" i="7" s="1"/>
  <c r="KD42" i="7"/>
  <c r="KM42" i="7" s="1"/>
  <c r="KD45" i="7"/>
  <c r="KM45" i="7" s="1"/>
  <c r="KD46" i="7"/>
  <c r="KM46" i="7" s="1"/>
  <c r="KD47" i="7"/>
  <c r="KM47" i="7" s="1"/>
  <c r="KD48" i="7"/>
  <c r="KM48" i="7" s="1"/>
  <c r="KD49" i="7"/>
  <c r="KM49" i="7" s="1"/>
  <c r="KD50" i="7"/>
  <c r="KM50" i="7" s="1"/>
  <c r="KD52" i="7"/>
  <c r="KM52" i="7" s="1"/>
  <c r="KD53" i="7"/>
  <c r="KM53" i="7" s="1"/>
  <c r="KD55" i="7"/>
  <c r="KM55" i="7" s="1"/>
  <c r="KD56" i="7"/>
  <c r="KM56" i="7" s="1"/>
  <c r="KD57" i="7"/>
  <c r="KM57" i="7" s="1"/>
  <c r="KD58" i="7"/>
  <c r="KM58" i="7" s="1"/>
  <c r="KD60" i="7"/>
  <c r="KM60" i="7" s="1"/>
  <c r="KD61" i="7"/>
  <c r="KM61" i="7" s="1"/>
  <c r="KD62" i="7"/>
  <c r="KM62" i="7" s="1"/>
  <c r="KD63" i="7"/>
  <c r="KM63" i="7" s="1"/>
  <c r="KD66" i="7"/>
  <c r="KM66" i="7" s="1"/>
  <c r="KD67" i="7"/>
  <c r="KM67" i="7" s="1"/>
  <c r="KD71" i="7"/>
  <c r="KM71" i="7" s="1"/>
  <c r="KD72" i="7"/>
  <c r="KM72" i="7" s="1"/>
  <c r="KD11" i="7"/>
  <c r="KM11" i="7" s="1"/>
  <c r="JX12" i="7"/>
  <c r="JX13" i="7"/>
  <c r="JX14" i="7"/>
  <c r="JX15" i="7"/>
  <c r="JX16" i="7"/>
  <c r="JX18" i="7"/>
  <c r="JX19" i="7"/>
  <c r="JX22" i="7"/>
  <c r="JX23" i="7"/>
  <c r="JX24" i="7"/>
  <c r="JX26" i="7"/>
  <c r="JX29" i="7"/>
  <c r="JX30" i="7"/>
  <c r="JX31" i="7"/>
  <c r="JX32" i="7"/>
  <c r="JX34" i="7"/>
  <c r="JX35" i="7"/>
  <c r="JX38" i="7"/>
  <c r="JX39" i="7"/>
  <c r="JX41" i="7"/>
  <c r="JX42" i="7"/>
  <c r="JX45" i="7"/>
  <c r="JX46" i="7"/>
  <c r="JX47" i="7"/>
  <c r="JX48" i="7"/>
  <c r="JX49" i="7"/>
  <c r="JX50" i="7"/>
  <c r="JX52" i="7"/>
  <c r="JX53" i="7"/>
  <c r="JX55" i="7"/>
  <c r="JX56" i="7"/>
  <c r="JX57" i="7"/>
  <c r="JX58" i="7"/>
  <c r="JX60" i="7"/>
  <c r="JX61" i="7"/>
  <c r="JX62" i="7"/>
  <c r="JX63" i="7"/>
  <c r="JX66" i="7"/>
  <c r="JX67" i="7"/>
  <c r="JX71" i="7"/>
  <c r="JX72" i="7"/>
  <c r="JX11" i="7"/>
  <c r="JU12" i="7"/>
  <c r="JU13" i="7"/>
  <c r="JU14" i="7"/>
  <c r="JU15" i="7"/>
  <c r="JU16" i="7"/>
  <c r="JU18" i="7"/>
  <c r="JU19" i="7"/>
  <c r="JU22" i="7"/>
  <c r="JU23" i="7"/>
  <c r="JU24" i="7"/>
  <c r="JU26" i="7"/>
  <c r="JU29" i="7"/>
  <c r="JU30" i="7"/>
  <c r="JU31" i="7"/>
  <c r="JU32" i="7"/>
  <c r="JU34" i="7"/>
  <c r="JU35" i="7"/>
  <c r="JU38" i="7"/>
  <c r="JU39" i="7"/>
  <c r="JU41" i="7"/>
  <c r="JU42" i="7"/>
  <c r="JU45" i="7"/>
  <c r="JU46" i="7"/>
  <c r="JU47" i="7"/>
  <c r="JU48" i="7"/>
  <c r="JU49" i="7"/>
  <c r="JU50" i="7"/>
  <c r="JU52" i="7"/>
  <c r="JU53" i="7"/>
  <c r="JU55" i="7"/>
  <c r="JU56" i="7"/>
  <c r="JU57" i="7"/>
  <c r="JU58" i="7"/>
  <c r="JU60" i="7"/>
  <c r="JU61" i="7"/>
  <c r="JU62" i="7"/>
  <c r="JU63" i="7"/>
  <c r="JU66" i="7"/>
  <c r="JU67" i="7"/>
  <c r="JU71" i="7"/>
  <c r="JU72" i="7"/>
  <c r="JU11" i="7"/>
  <c r="JR12" i="7"/>
  <c r="JR13" i="7"/>
  <c r="JR14" i="7"/>
  <c r="JR15" i="7"/>
  <c r="JR16" i="7"/>
  <c r="JR18" i="7"/>
  <c r="JR19" i="7"/>
  <c r="JR22" i="7"/>
  <c r="JR23" i="7"/>
  <c r="JR24" i="7"/>
  <c r="JR26" i="7"/>
  <c r="JR29" i="7"/>
  <c r="JR30" i="7"/>
  <c r="JR31" i="7"/>
  <c r="JR32" i="7"/>
  <c r="JR34" i="7"/>
  <c r="JR35" i="7"/>
  <c r="JR38" i="7"/>
  <c r="JR39" i="7"/>
  <c r="JR41" i="7"/>
  <c r="JR42" i="7"/>
  <c r="JR45" i="7"/>
  <c r="JR46" i="7"/>
  <c r="JR47" i="7"/>
  <c r="JR48" i="7"/>
  <c r="JR49" i="7"/>
  <c r="JR50" i="7"/>
  <c r="JR52" i="7"/>
  <c r="JR53" i="7"/>
  <c r="JR55" i="7"/>
  <c r="JR56" i="7"/>
  <c r="JR57" i="7"/>
  <c r="JR58" i="7"/>
  <c r="JR60" i="7"/>
  <c r="JR61" i="7"/>
  <c r="JR62" i="7"/>
  <c r="JR63" i="7"/>
  <c r="JR66" i="7"/>
  <c r="JR67" i="7"/>
  <c r="JR71" i="7"/>
  <c r="JR72" i="7"/>
  <c r="JR11" i="7"/>
  <c r="JO12" i="7"/>
  <c r="KA12" i="7" s="1"/>
  <c r="JO13" i="7"/>
  <c r="KA13" i="7" s="1"/>
  <c r="JO14" i="7"/>
  <c r="KA14" i="7" s="1"/>
  <c r="JO15" i="7"/>
  <c r="KA15" i="7" s="1"/>
  <c r="JO16" i="7"/>
  <c r="KA16" i="7" s="1"/>
  <c r="JO18" i="7"/>
  <c r="KA18" i="7" s="1"/>
  <c r="JO19" i="7"/>
  <c r="KA19" i="7" s="1"/>
  <c r="JO22" i="7"/>
  <c r="KA22" i="7" s="1"/>
  <c r="JO23" i="7"/>
  <c r="KA23" i="7" s="1"/>
  <c r="JO24" i="7"/>
  <c r="KA24" i="7" s="1"/>
  <c r="JO26" i="7"/>
  <c r="KA26" i="7" s="1"/>
  <c r="JO29" i="7"/>
  <c r="KA29" i="7" s="1"/>
  <c r="JO30" i="7"/>
  <c r="KA30" i="7" s="1"/>
  <c r="JO31" i="7"/>
  <c r="KA31" i="7" s="1"/>
  <c r="JO32" i="7"/>
  <c r="KA32" i="7" s="1"/>
  <c r="JO34" i="7"/>
  <c r="KA34" i="7" s="1"/>
  <c r="JO35" i="7"/>
  <c r="KA35" i="7" s="1"/>
  <c r="JO38" i="7"/>
  <c r="KA38" i="7" s="1"/>
  <c r="JO39" i="7"/>
  <c r="KA39" i="7" s="1"/>
  <c r="JO41" i="7"/>
  <c r="KA41" i="7" s="1"/>
  <c r="JO42" i="7"/>
  <c r="KA42" i="7" s="1"/>
  <c r="JO45" i="7"/>
  <c r="KA45" i="7" s="1"/>
  <c r="JO46" i="7"/>
  <c r="KA46" i="7" s="1"/>
  <c r="JO47" i="7"/>
  <c r="KA47" i="7" s="1"/>
  <c r="JO48" i="7"/>
  <c r="KA48" i="7" s="1"/>
  <c r="JO49" i="7"/>
  <c r="KA49" i="7" s="1"/>
  <c r="JO50" i="7"/>
  <c r="KA50" i="7" s="1"/>
  <c r="JO52" i="7"/>
  <c r="KA52" i="7" s="1"/>
  <c r="JO53" i="7"/>
  <c r="KA53" i="7" s="1"/>
  <c r="JO55" i="7"/>
  <c r="KA55" i="7" s="1"/>
  <c r="JO56" i="7"/>
  <c r="KA56" i="7" s="1"/>
  <c r="JO57" i="7"/>
  <c r="KA57" i="7" s="1"/>
  <c r="JO58" i="7"/>
  <c r="KA58" i="7" s="1"/>
  <c r="JO60" i="7"/>
  <c r="KA60" i="7" s="1"/>
  <c r="JO61" i="7"/>
  <c r="KA61" i="7" s="1"/>
  <c r="JO62" i="7"/>
  <c r="KA62" i="7" s="1"/>
  <c r="JO63" i="7"/>
  <c r="KA63" i="7" s="1"/>
  <c r="JO66" i="7"/>
  <c r="KA66" i="7" s="1"/>
  <c r="JO67" i="7"/>
  <c r="KA67" i="7" s="1"/>
  <c r="JO71" i="7"/>
  <c r="KA71" i="7" s="1"/>
  <c r="JO72" i="7"/>
  <c r="KA72" i="7" s="1"/>
  <c r="JO11" i="7"/>
  <c r="KA11" i="7" s="1"/>
  <c r="JI12" i="7"/>
  <c r="JI13" i="7"/>
  <c r="JI14" i="7"/>
  <c r="JI15" i="7"/>
  <c r="JI16" i="7"/>
  <c r="JI18" i="7"/>
  <c r="JI19" i="7"/>
  <c r="JI22" i="7"/>
  <c r="JI23" i="7"/>
  <c r="JI24" i="7"/>
  <c r="JI26" i="7"/>
  <c r="JI29" i="7"/>
  <c r="JI30" i="7"/>
  <c r="JI31" i="7"/>
  <c r="JI32" i="7"/>
  <c r="JI34" i="7"/>
  <c r="JI35" i="7"/>
  <c r="JI38" i="7"/>
  <c r="JI39" i="7"/>
  <c r="JI41" i="7"/>
  <c r="JI42" i="7"/>
  <c r="JI45" i="7"/>
  <c r="JI46" i="7"/>
  <c r="JI47" i="7"/>
  <c r="JI48" i="7"/>
  <c r="JI49" i="7"/>
  <c r="JI50" i="7"/>
  <c r="JI52" i="7"/>
  <c r="JI53" i="7"/>
  <c r="JI55" i="7"/>
  <c r="JI56" i="7"/>
  <c r="JI57" i="7"/>
  <c r="JI58" i="7"/>
  <c r="JI60" i="7"/>
  <c r="JI61" i="7"/>
  <c r="JI62" i="7"/>
  <c r="JI63" i="7"/>
  <c r="JI66" i="7"/>
  <c r="JI67" i="7"/>
  <c r="JI71" i="7"/>
  <c r="JI72" i="7"/>
  <c r="JI11" i="7"/>
  <c r="JF12" i="7"/>
  <c r="JL12" i="7" s="1"/>
  <c r="JF13" i="7"/>
  <c r="JL13" i="7" s="1"/>
  <c r="JF14" i="7"/>
  <c r="JL14" i="7" s="1"/>
  <c r="JF15" i="7"/>
  <c r="JL15" i="7" s="1"/>
  <c r="JF16" i="7"/>
  <c r="JL16" i="7" s="1"/>
  <c r="JF18" i="7"/>
  <c r="JL18" i="7" s="1"/>
  <c r="JF19" i="7"/>
  <c r="JL19" i="7" s="1"/>
  <c r="JF22" i="7"/>
  <c r="JL22" i="7" s="1"/>
  <c r="JF23" i="7"/>
  <c r="JL23" i="7" s="1"/>
  <c r="JF24" i="7"/>
  <c r="JL24" i="7" s="1"/>
  <c r="JF26" i="7"/>
  <c r="JL26" i="7" s="1"/>
  <c r="JF29" i="7"/>
  <c r="JL29" i="7" s="1"/>
  <c r="JF30" i="7"/>
  <c r="JL30" i="7" s="1"/>
  <c r="JF31" i="7"/>
  <c r="JL31" i="7" s="1"/>
  <c r="JF32" i="7"/>
  <c r="JL32" i="7" s="1"/>
  <c r="JF34" i="7"/>
  <c r="JL34" i="7" s="1"/>
  <c r="JF35" i="7"/>
  <c r="JL35" i="7" s="1"/>
  <c r="JF38" i="7"/>
  <c r="JL38" i="7" s="1"/>
  <c r="JF39" i="7"/>
  <c r="JL39" i="7" s="1"/>
  <c r="JF41" i="7"/>
  <c r="JL41" i="7" s="1"/>
  <c r="JF42" i="7"/>
  <c r="JL42" i="7" s="1"/>
  <c r="JF45" i="7"/>
  <c r="JL45" i="7" s="1"/>
  <c r="JF46" i="7"/>
  <c r="JL46" i="7" s="1"/>
  <c r="JF47" i="7"/>
  <c r="JL47" i="7" s="1"/>
  <c r="JF48" i="7"/>
  <c r="JL48" i="7" s="1"/>
  <c r="JF49" i="7"/>
  <c r="JL49" i="7" s="1"/>
  <c r="JF50" i="7"/>
  <c r="JL50" i="7" s="1"/>
  <c r="JF52" i="7"/>
  <c r="JL52" i="7" s="1"/>
  <c r="JF53" i="7"/>
  <c r="JL53" i="7" s="1"/>
  <c r="JF55" i="7"/>
  <c r="JL55" i="7" s="1"/>
  <c r="JF56" i="7"/>
  <c r="JL56" i="7" s="1"/>
  <c r="JF57" i="7"/>
  <c r="JL57" i="7" s="1"/>
  <c r="JF58" i="7"/>
  <c r="JL58" i="7" s="1"/>
  <c r="JF60" i="7"/>
  <c r="JL60" i="7" s="1"/>
  <c r="JF61" i="7"/>
  <c r="JL61" i="7" s="1"/>
  <c r="JF62" i="7"/>
  <c r="JL62" i="7" s="1"/>
  <c r="JF63" i="7"/>
  <c r="JL63" i="7" s="1"/>
  <c r="JF66" i="7"/>
  <c r="JL66" i="7" s="1"/>
  <c r="JF67" i="7"/>
  <c r="JL67" i="7" s="1"/>
  <c r="JF71" i="7"/>
  <c r="JL71" i="7" s="1"/>
  <c r="JF72" i="7"/>
  <c r="JL72" i="7" s="1"/>
  <c r="JF11" i="7"/>
  <c r="JL11" i="7" s="1"/>
  <c r="IZ12" i="7"/>
  <c r="IZ13" i="7"/>
  <c r="IZ14" i="7"/>
  <c r="IZ15" i="7"/>
  <c r="IZ16" i="7"/>
  <c r="IZ18" i="7"/>
  <c r="IZ19" i="7"/>
  <c r="IZ22" i="7"/>
  <c r="IZ23" i="7"/>
  <c r="IZ24" i="7"/>
  <c r="IZ26" i="7"/>
  <c r="IZ29" i="7"/>
  <c r="IZ30" i="7"/>
  <c r="IZ31" i="7"/>
  <c r="IZ32" i="7"/>
  <c r="IZ34" i="7"/>
  <c r="IZ35" i="7"/>
  <c r="IZ38" i="7"/>
  <c r="IZ39" i="7"/>
  <c r="IZ41" i="7"/>
  <c r="IZ42" i="7"/>
  <c r="IZ45" i="7"/>
  <c r="IZ46" i="7"/>
  <c r="IZ47" i="7"/>
  <c r="IZ48" i="7"/>
  <c r="IZ49" i="7"/>
  <c r="IZ50" i="7"/>
  <c r="IZ52" i="7"/>
  <c r="IZ53" i="7"/>
  <c r="IZ55" i="7"/>
  <c r="IZ56" i="7"/>
  <c r="IZ57" i="7"/>
  <c r="IZ58" i="7"/>
  <c r="IZ60" i="7"/>
  <c r="IZ61" i="7"/>
  <c r="IZ62" i="7"/>
  <c r="IZ63" i="7"/>
  <c r="IZ66" i="7"/>
  <c r="IZ67" i="7"/>
  <c r="IZ71" i="7"/>
  <c r="IZ72" i="7"/>
  <c r="IZ11" i="7"/>
  <c r="IW12" i="7"/>
  <c r="JC12" i="7" s="1"/>
  <c r="IW13" i="7"/>
  <c r="JC13" i="7" s="1"/>
  <c r="IW14" i="7"/>
  <c r="JC14" i="7" s="1"/>
  <c r="IW15" i="7"/>
  <c r="JC15" i="7" s="1"/>
  <c r="IW16" i="7"/>
  <c r="JC16" i="7" s="1"/>
  <c r="IW18" i="7"/>
  <c r="JC18" i="7" s="1"/>
  <c r="IW19" i="7"/>
  <c r="JC19" i="7" s="1"/>
  <c r="IW22" i="7"/>
  <c r="JC22" i="7" s="1"/>
  <c r="IW23" i="7"/>
  <c r="JC23" i="7" s="1"/>
  <c r="IW24" i="7"/>
  <c r="JC24" i="7" s="1"/>
  <c r="IW26" i="7"/>
  <c r="JC26" i="7" s="1"/>
  <c r="IW29" i="7"/>
  <c r="JC29" i="7" s="1"/>
  <c r="IW30" i="7"/>
  <c r="JC30" i="7" s="1"/>
  <c r="IW31" i="7"/>
  <c r="JC31" i="7" s="1"/>
  <c r="IW32" i="7"/>
  <c r="JC32" i="7" s="1"/>
  <c r="IW34" i="7"/>
  <c r="JC34" i="7" s="1"/>
  <c r="IW35" i="7"/>
  <c r="JC35" i="7" s="1"/>
  <c r="IW38" i="7"/>
  <c r="JC38" i="7" s="1"/>
  <c r="IW39" i="7"/>
  <c r="JC39" i="7" s="1"/>
  <c r="IW41" i="7"/>
  <c r="JC41" i="7" s="1"/>
  <c r="IW42" i="7"/>
  <c r="JC42" i="7" s="1"/>
  <c r="IW45" i="7"/>
  <c r="JC45" i="7" s="1"/>
  <c r="IW46" i="7"/>
  <c r="JC46" i="7" s="1"/>
  <c r="IW47" i="7"/>
  <c r="JC47" i="7" s="1"/>
  <c r="IW48" i="7"/>
  <c r="JC48" i="7" s="1"/>
  <c r="IW49" i="7"/>
  <c r="JC49" i="7" s="1"/>
  <c r="IW50" i="7"/>
  <c r="JC50" i="7" s="1"/>
  <c r="IW52" i="7"/>
  <c r="JC52" i="7" s="1"/>
  <c r="IW53" i="7"/>
  <c r="JC53" i="7" s="1"/>
  <c r="IW55" i="7"/>
  <c r="JC55" i="7" s="1"/>
  <c r="IW56" i="7"/>
  <c r="JC56" i="7" s="1"/>
  <c r="IW57" i="7"/>
  <c r="JC57" i="7" s="1"/>
  <c r="IW58" i="7"/>
  <c r="JC58" i="7" s="1"/>
  <c r="IW60" i="7"/>
  <c r="JC60" i="7" s="1"/>
  <c r="IW61" i="7"/>
  <c r="JC61" i="7" s="1"/>
  <c r="IW62" i="7"/>
  <c r="JC62" i="7" s="1"/>
  <c r="IW63" i="7"/>
  <c r="JC63" i="7" s="1"/>
  <c r="IW66" i="7"/>
  <c r="JC66" i="7" s="1"/>
  <c r="IW67" i="7"/>
  <c r="JC67" i="7" s="1"/>
  <c r="IW71" i="7"/>
  <c r="JC71" i="7" s="1"/>
  <c r="IW72" i="7"/>
  <c r="JC72" i="7" s="1"/>
  <c r="IW11" i="7"/>
  <c r="JC11" i="7" s="1"/>
  <c r="IQ12" i="7"/>
  <c r="IQ13" i="7"/>
  <c r="IQ14" i="7"/>
  <c r="IQ15" i="7"/>
  <c r="IQ16" i="7"/>
  <c r="IQ18" i="7"/>
  <c r="IQ19" i="7"/>
  <c r="IQ22" i="7"/>
  <c r="IQ23" i="7"/>
  <c r="IQ24" i="7"/>
  <c r="IQ26" i="7"/>
  <c r="IQ29" i="7"/>
  <c r="IQ30" i="7"/>
  <c r="IQ31" i="7"/>
  <c r="IQ32" i="7"/>
  <c r="IQ34" i="7"/>
  <c r="IQ35" i="7"/>
  <c r="IQ38" i="7"/>
  <c r="IQ39" i="7"/>
  <c r="IQ41" i="7"/>
  <c r="IQ42" i="7"/>
  <c r="IQ45" i="7"/>
  <c r="IQ46" i="7"/>
  <c r="IQ47" i="7"/>
  <c r="IQ48" i="7"/>
  <c r="IQ49" i="7"/>
  <c r="IQ50" i="7"/>
  <c r="IQ52" i="7"/>
  <c r="IQ53" i="7"/>
  <c r="IQ55" i="7"/>
  <c r="IQ56" i="7"/>
  <c r="IQ57" i="7"/>
  <c r="IQ58" i="7"/>
  <c r="IQ60" i="7"/>
  <c r="IQ61" i="7"/>
  <c r="IQ62" i="7"/>
  <c r="IQ63" i="7"/>
  <c r="IQ66" i="7"/>
  <c r="IQ67" i="7"/>
  <c r="IQ71" i="7"/>
  <c r="IQ72" i="7"/>
  <c r="IQ11" i="7"/>
  <c r="IN12" i="7"/>
  <c r="IT12" i="7" s="1"/>
  <c r="IN13" i="7"/>
  <c r="IT13" i="7" s="1"/>
  <c r="IN14" i="7"/>
  <c r="IT14" i="7" s="1"/>
  <c r="IN15" i="7"/>
  <c r="IT15" i="7" s="1"/>
  <c r="IN16" i="7"/>
  <c r="IT16" i="7" s="1"/>
  <c r="IN18" i="7"/>
  <c r="IT18" i="7" s="1"/>
  <c r="IN19" i="7"/>
  <c r="IT19" i="7" s="1"/>
  <c r="IN22" i="7"/>
  <c r="IT22" i="7" s="1"/>
  <c r="IN23" i="7"/>
  <c r="IT23" i="7" s="1"/>
  <c r="IN24" i="7"/>
  <c r="IT24" i="7" s="1"/>
  <c r="IN26" i="7"/>
  <c r="IT26" i="7" s="1"/>
  <c r="IN29" i="7"/>
  <c r="IT29" i="7" s="1"/>
  <c r="IN30" i="7"/>
  <c r="IT30" i="7" s="1"/>
  <c r="IN31" i="7"/>
  <c r="IT31" i="7" s="1"/>
  <c r="IN32" i="7"/>
  <c r="IT32" i="7" s="1"/>
  <c r="IN34" i="7"/>
  <c r="IT34" i="7" s="1"/>
  <c r="IN35" i="7"/>
  <c r="IT35" i="7" s="1"/>
  <c r="IN39" i="7"/>
  <c r="IT39" i="7" s="1"/>
  <c r="IN41" i="7"/>
  <c r="IT41" i="7" s="1"/>
  <c r="IN42" i="7"/>
  <c r="IT42" i="7" s="1"/>
  <c r="IN45" i="7"/>
  <c r="IT45" i="7" s="1"/>
  <c r="IN46" i="7"/>
  <c r="IT46" i="7" s="1"/>
  <c r="IN47" i="7"/>
  <c r="IT47" i="7" s="1"/>
  <c r="IN48" i="7"/>
  <c r="IT48" i="7" s="1"/>
  <c r="IN49" i="7"/>
  <c r="IT49" i="7" s="1"/>
  <c r="IN50" i="7"/>
  <c r="IT50" i="7" s="1"/>
  <c r="IN52" i="7"/>
  <c r="IT52" i="7" s="1"/>
  <c r="IN53" i="7"/>
  <c r="IT53" i="7" s="1"/>
  <c r="IN55" i="7"/>
  <c r="IT55" i="7" s="1"/>
  <c r="IN56" i="7"/>
  <c r="IT56" i="7" s="1"/>
  <c r="IN57" i="7"/>
  <c r="IT57" i="7" s="1"/>
  <c r="IN58" i="7"/>
  <c r="IT58" i="7" s="1"/>
  <c r="IN60" i="7"/>
  <c r="IT60" i="7" s="1"/>
  <c r="IN61" i="7"/>
  <c r="IT61" i="7" s="1"/>
  <c r="IN62" i="7"/>
  <c r="IT62" i="7" s="1"/>
  <c r="IN63" i="7"/>
  <c r="IT63" i="7" s="1"/>
  <c r="IN66" i="7"/>
  <c r="IT66" i="7" s="1"/>
  <c r="IN67" i="7"/>
  <c r="IT67" i="7" s="1"/>
  <c r="IN71" i="7"/>
  <c r="IT71" i="7" s="1"/>
  <c r="IN72" i="7"/>
  <c r="IT72" i="7" s="1"/>
  <c r="IN11" i="7"/>
  <c r="IT11" i="7" s="1"/>
  <c r="IH12" i="7"/>
  <c r="IH13" i="7"/>
  <c r="IH14" i="7"/>
  <c r="IH15" i="7"/>
  <c r="IH16" i="7"/>
  <c r="IH18" i="7"/>
  <c r="IH19" i="7"/>
  <c r="IH22" i="7"/>
  <c r="IH23" i="7"/>
  <c r="IH24" i="7"/>
  <c r="IH26" i="7"/>
  <c r="IH29" i="7"/>
  <c r="IH30" i="7"/>
  <c r="IH31" i="7"/>
  <c r="IH32" i="7"/>
  <c r="IH34" i="7"/>
  <c r="IH35" i="7"/>
  <c r="IH38" i="7"/>
  <c r="IH39" i="7"/>
  <c r="IH42" i="7"/>
  <c r="IH45" i="7"/>
  <c r="IH46" i="7"/>
  <c r="IH47" i="7"/>
  <c r="IH48" i="7"/>
  <c r="IH49" i="7"/>
  <c r="IH50" i="7"/>
  <c r="IH52" i="7"/>
  <c r="IH53" i="7"/>
  <c r="IH55" i="7"/>
  <c r="IH56" i="7"/>
  <c r="IH57" i="7"/>
  <c r="IH58" i="7"/>
  <c r="IH60" i="7"/>
  <c r="IH61" i="7"/>
  <c r="IH62" i="7"/>
  <c r="IH63" i="7"/>
  <c r="IH66" i="7"/>
  <c r="IH67" i="7"/>
  <c r="IH71" i="7"/>
  <c r="IH72" i="7"/>
  <c r="IH11" i="7"/>
  <c r="IE12" i="7"/>
  <c r="IE13" i="7"/>
  <c r="IE14" i="7"/>
  <c r="IE15" i="7"/>
  <c r="IE16" i="7"/>
  <c r="IE18" i="7"/>
  <c r="IE19" i="7"/>
  <c r="IE22" i="7"/>
  <c r="IE23" i="7"/>
  <c r="IE24" i="7"/>
  <c r="IE26" i="7"/>
  <c r="IE29" i="7"/>
  <c r="IE30" i="7"/>
  <c r="IE31" i="7"/>
  <c r="IE32" i="7"/>
  <c r="IE34" i="7"/>
  <c r="IE35" i="7"/>
  <c r="IE38" i="7"/>
  <c r="IE39" i="7"/>
  <c r="IE41" i="7"/>
  <c r="IE42" i="7"/>
  <c r="IE45" i="7"/>
  <c r="IE46" i="7"/>
  <c r="IE47" i="7"/>
  <c r="IE48" i="7"/>
  <c r="IE49" i="7"/>
  <c r="IE50" i="7"/>
  <c r="IE52" i="7"/>
  <c r="IE53" i="7"/>
  <c r="IE55" i="7"/>
  <c r="IE56" i="7"/>
  <c r="IE57" i="7"/>
  <c r="IE58" i="7"/>
  <c r="IE60" i="7"/>
  <c r="IE61" i="7"/>
  <c r="IE62" i="7"/>
  <c r="IE63" i="7"/>
  <c r="IE66" i="7"/>
  <c r="IE67" i="7"/>
  <c r="IE71" i="7"/>
  <c r="IE11" i="7"/>
  <c r="IB12" i="7"/>
  <c r="IB13" i="7"/>
  <c r="IB14" i="7"/>
  <c r="IB15" i="7"/>
  <c r="IB16" i="7"/>
  <c r="IB18" i="7"/>
  <c r="IB19" i="7"/>
  <c r="IB22" i="7"/>
  <c r="IB23" i="7"/>
  <c r="IB24" i="7"/>
  <c r="IB26" i="7"/>
  <c r="IB29" i="7"/>
  <c r="IB30" i="7"/>
  <c r="IB31" i="7"/>
  <c r="IB32" i="7"/>
  <c r="IB34" i="7"/>
  <c r="IB35" i="7"/>
  <c r="IB38" i="7"/>
  <c r="IB39" i="7"/>
  <c r="IB41" i="7"/>
  <c r="IB42" i="7"/>
  <c r="IB45" i="7"/>
  <c r="IB46" i="7"/>
  <c r="IB47" i="7"/>
  <c r="IB48" i="7"/>
  <c r="IB49" i="7"/>
  <c r="IB50" i="7"/>
  <c r="IB52" i="7"/>
  <c r="IB53" i="7"/>
  <c r="IB55" i="7"/>
  <c r="IB56" i="7"/>
  <c r="IB57" i="7"/>
  <c r="IB58" i="7"/>
  <c r="IB60" i="7"/>
  <c r="IB61" i="7"/>
  <c r="IB62" i="7"/>
  <c r="IB63" i="7"/>
  <c r="IB66" i="7"/>
  <c r="IB67" i="7"/>
  <c r="IB71" i="7"/>
  <c r="IB72" i="7"/>
  <c r="IB11" i="7"/>
  <c r="HY12" i="7"/>
  <c r="HY13" i="7"/>
  <c r="HY14" i="7"/>
  <c r="HY15" i="7"/>
  <c r="HY16" i="7"/>
  <c r="HY18" i="7"/>
  <c r="HY19" i="7"/>
  <c r="HY23" i="7"/>
  <c r="HY24" i="7"/>
  <c r="HY26" i="7"/>
  <c r="HY29" i="7"/>
  <c r="HY30" i="7"/>
  <c r="HY31" i="7"/>
  <c r="HY32" i="7"/>
  <c r="HY34" i="7"/>
  <c r="HY35" i="7"/>
  <c r="HY38" i="7"/>
  <c r="HY39" i="7"/>
  <c r="HY41" i="7"/>
  <c r="HY42" i="7"/>
  <c r="HY45" i="7"/>
  <c r="HY46" i="7"/>
  <c r="HY47" i="7"/>
  <c r="HY48" i="7"/>
  <c r="HY49" i="7"/>
  <c r="HY50" i="7"/>
  <c r="HY52" i="7"/>
  <c r="HY53" i="7"/>
  <c r="HY55" i="7"/>
  <c r="HY56" i="7"/>
  <c r="HY57" i="7"/>
  <c r="HY58" i="7"/>
  <c r="HY60" i="7"/>
  <c r="HY61" i="7"/>
  <c r="HY62" i="7"/>
  <c r="HY63" i="7"/>
  <c r="HY66" i="7"/>
  <c r="HY67" i="7"/>
  <c r="HY71" i="7"/>
  <c r="HY72" i="7"/>
  <c r="HY11" i="7"/>
  <c r="HV12" i="7"/>
  <c r="HV13" i="7"/>
  <c r="HV14" i="7"/>
  <c r="HV15" i="7"/>
  <c r="HV16" i="7"/>
  <c r="HV18" i="7"/>
  <c r="HV19" i="7"/>
  <c r="HV22" i="7"/>
  <c r="HV23" i="7"/>
  <c r="HV24" i="7"/>
  <c r="HV26" i="7"/>
  <c r="HV29" i="7"/>
  <c r="HV30" i="7"/>
  <c r="HV31" i="7"/>
  <c r="HV32" i="7"/>
  <c r="HV34" i="7"/>
  <c r="HV35" i="7"/>
  <c r="HV38" i="7"/>
  <c r="HV39" i="7"/>
  <c r="HV41" i="7"/>
  <c r="HV42" i="7"/>
  <c r="HV45" i="7"/>
  <c r="HV46" i="7"/>
  <c r="HV47" i="7"/>
  <c r="HV48" i="7"/>
  <c r="HV49" i="7"/>
  <c r="HV50" i="7"/>
  <c r="HV52" i="7"/>
  <c r="HV53" i="7"/>
  <c r="HV55" i="7"/>
  <c r="HV56" i="7"/>
  <c r="HV57" i="7"/>
  <c r="HV58" i="7"/>
  <c r="HV60" i="7"/>
  <c r="HV61" i="7"/>
  <c r="HV62" i="7"/>
  <c r="HV63" i="7"/>
  <c r="HV66" i="7"/>
  <c r="HV67" i="7"/>
  <c r="HV71" i="7"/>
  <c r="HV72" i="7"/>
  <c r="HV11" i="7"/>
  <c r="HS12" i="7"/>
  <c r="HS13" i="7"/>
  <c r="HS14" i="7"/>
  <c r="HS15" i="7"/>
  <c r="HS16" i="7"/>
  <c r="HS18" i="7"/>
  <c r="HS19" i="7"/>
  <c r="HS22" i="7"/>
  <c r="HS23" i="7"/>
  <c r="HS24" i="7"/>
  <c r="HS26" i="7"/>
  <c r="HS29" i="7"/>
  <c r="HS30" i="7"/>
  <c r="HS31" i="7"/>
  <c r="HS32" i="7"/>
  <c r="HS34" i="7"/>
  <c r="HS35" i="7"/>
  <c r="HS38" i="7"/>
  <c r="HS39" i="7"/>
  <c r="HS41" i="7"/>
  <c r="HS42" i="7"/>
  <c r="HS45" i="7"/>
  <c r="HS46" i="7"/>
  <c r="HS47" i="7"/>
  <c r="HS48" i="7"/>
  <c r="HS49" i="7"/>
  <c r="HS50" i="7"/>
  <c r="HS52" i="7"/>
  <c r="HS53" i="7"/>
  <c r="HS55" i="7"/>
  <c r="HS56" i="7"/>
  <c r="HS57" i="7"/>
  <c r="HS58" i="7"/>
  <c r="HS60" i="7"/>
  <c r="HS61" i="7"/>
  <c r="HS62" i="7"/>
  <c r="HS63" i="7"/>
  <c r="HS66" i="7"/>
  <c r="HS67" i="7"/>
  <c r="HS71" i="7"/>
  <c r="HS72" i="7"/>
  <c r="HS11" i="7"/>
  <c r="IK12" i="7"/>
  <c r="IK13" i="7"/>
  <c r="IK14" i="7"/>
  <c r="IK15" i="7"/>
  <c r="IK18" i="7"/>
  <c r="IK29" i="7"/>
  <c r="IK30" i="7"/>
  <c r="IK31" i="7"/>
  <c r="IK34" i="7"/>
  <c r="IK38" i="7"/>
  <c r="IK41" i="7"/>
  <c r="IK45" i="7"/>
  <c r="IK46" i="7"/>
  <c r="IK47" i="7"/>
  <c r="IK48" i="7"/>
  <c r="IK49" i="7"/>
  <c r="IK52" i="7"/>
  <c r="IK55" i="7"/>
  <c r="IK56" i="7"/>
  <c r="IK57" i="7"/>
  <c r="IK58" i="7"/>
  <c r="IK60" i="7"/>
  <c r="IK61" i="7"/>
  <c r="IK62" i="7"/>
  <c r="IK66" i="7"/>
  <c r="IK71" i="7"/>
  <c r="IK72" i="7"/>
  <c r="IK11" i="7"/>
  <c r="HG12" i="7"/>
  <c r="HG13" i="7"/>
  <c r="HG14" i="7"/>
  <c r="HG15" i="7"/>
  <c r="HG16" i="7"/>
  <c r="HG18" i="7"/>
  <c r="HG19" i="7"/>
  <c r="HG22" i="7"/>
  <c r="HG23" i="7"/>
  <c r="HG24" i="7"/>
  <c r="HG26" i="7"/>
  <c r="HG29" i="7"/>
  <c r="HG30" i="7"/>
  <c r="HG31" i="7"/>
  <c r="HG32" i="7"/>
  <c r="HG34" i="7"/>
  <c r="HG35" i="7"/>
  <c r="HG38" i="7"/>
  <c r="HG39" i="7"/>
  <c r="HG41" i="7"/>
  <c r="HG42" i="7"/>
  <c r="HG45" i="7"/>
  <c r="HG46" i="7"/>
  <c r="HG47" i="7"/>
  <c r="HG48" i="7"/>
  <c r="HG49" i="7"/>
  <c r="HG50" i="7"/>
  <c r="HG52" i="7"/>
  <c r="HG53" i="7"/>
  <c r="HG55" i="7"/>
  <c r="HG56" i="7"/>
  <c r="HG57" i="7"/>
  <c r="HG58" i="7"/>
  <c r="HG60" i="7"/>
  <c r="HG61" i="7"/>
  <c r="HG62" i="7"/>
  <c r="HG63" i="7"/>
  <c r="HG66" i="7"/>
  <c r="HG67" i="7"/>
  <c r="HG71" i="7"/>
  <c r="HG72" i="7"/>
  <c r="HG11" i="7"/>
  <c r="HD12" i="7"/>
  <c r="HJ12" i="7" s="1"/>
  <c r="HD13" i="7"/>
  <c r="HJ13" i="7" s="1"/>
  <c r="HD14" i="7"/>
  <c r="HJ14" i="7" s="1"/>
  <c r="HD15" i="7"/>
  <c r="HJ15" i="7" s="1"/>
  <c r="HD16" i="7"/>
  <c r="HJ16" i="7" s="1"/>
  <c r="HD18" i="7"/>
  <c r="HJ18" i="7" s="1"/>
  <c r="HD19" i="7"/>
  <c r="HJ19" i="7" s="1"/>
  <c r="HD22" i="7"/>
  <c r="HJ22" i="7" s="1"/>
  <c r="HD23" i="7"/>
  <c r="HJ23" i="7" s="1"/>
  <c r="HD24" i="7"/>
  <c r="HJ24" i="7" s="1"/>
  <c r="HD26" i="7"/>
  <c r="HJ26" i="7" s="1"/>
  <c r="HD29" i="7"/>
  <c r="HJ29" i="7" s="1"/>
  <c r="HD30" i="7"/>
  <c r="HJ30" i="7" s="1"/>
  <c r="HD31" i="7"/>
  <c r="HJ31" i="7" s="1"/>
  <c r="HD32" i="7"/>
  <c r="HJ32" i="7" s="1"/>
  <c r="HD34" i="7"/>
  <c r="HJ34" i="7" s="1"/>
  <c r="HD35" i="7"/>
  <c r="HJ35" i="7" s="1"/>
  <c r="HD38" i="7"/>
  <c r="HJ38" i="7" s="1"/>
  <c r="HD39" i="7"/>
  <c r="HJ39" i="7" s="1"/>
  <c r="HD41" i="7"/>
  <c r="HJ41" i="7" s="1"/>
  <c r="HD42" i="7"/>
  <c r="HJ42" i="7" s="1"/>
  <c r="HD45" i="7"/>
  <c r="HJ45" i="7" s="1"/>
  <c r="HD46" i="7"/>
  <c r="HJ46" i="7" s="1"/>
  <c r="HD47" i="7"/>
  <c r="HJ47" i="7" s="1"/>
  <c r="HD48" i="7"/>
  <c r="HJ48" i="7" s="1"/>
  <c r="HD49" i="7"/>
  <c r="HJ49" i="7" s="1"/>
  <c r="HD50" i="7"/>
  <c r="HJ50" i="7" s="1"/>
  <c r="HD52" i="7"/>
  <c r="HJ52" i="7" s="1"/>
  <c r="HD53" i="7"/>
  <c r="HJ53" i="7" s="1"/>
  <c r="HD55" i="7"/>
  <c r="HJ55" i="7" s="1"/>
  <c r="HD56" i="7"/>
  <c r="HJ56" i="7" s="1"/>
  <c r="HD57" i="7"/>
  <c r="HJ57" i="7" s="1"/>
  <c r="HD58" i="7"/>
  <c r="HJ58" i="7" s="1"/>
  <c r="HD60" i="7"/>
  <c r="HJ60" i="7" s="1"/>
  <c r="HD61" i="7"/>
  <c r="HJ61" i="7" s="1"/>
  <c r="HD62" i="7"/>
  <c r="HJ62" i="7" s="1"/>
  <c r="HD63" i="7"/>
  <c r="HJ63" i="7" s="1"/>
  <c r="HD66" i="7"/>
  <c r="HJ66" i="7" s="1"/>
  <c r="HD67" i="7"/>
  <c r="HJ67" i="7" s="1"/>
  <c r="HD71" i="7"/>
  <c r="HJ71" i="7" s="1"/>
  <c r="HD72" i="7"/>
  <c r="HJ72" i="7" s="1"/>
  <c r="HD11" i="7"/>
  <c r="HJ11" i="7" s="1"/>
  <c r="GX12" i="7"/>
  <c r="GX13" i="7"/>
  <c r="GX14" i="7"/>
  <c r="GX15" i="7"/>
  <c r="GX16" i="7"/>
  <c r="GX18" i="7"/>
  <c r="GX19" i="7"/>
  <c r="GX22" i="7"/>
  <c r="GX23" i="7"/>
  <c r="GX24" i="7"/>
  <c r="GX26" i="7"/>
  <c r="GX29" i="7"/>
  <c r="GX30" i="7"/>
  <c r="GX31" i="7"/>
  <c r="GX32" i="7"/>
  <c r="GX34" i="7"/>
  <c r="GX35" i="7"/>
  <c r="GX38" i="7"/>
  <c r="GX39" i="7"/>
  <c r="GX41" i="7"/>
  <c r="GX42" i="7"/>
  <c r="GX45" i="7"/>
  <c r="GX46" i="7"/>
  <c r="GX47" i="7"/>
  <c r="GX48" i="7"/>
  <c r="GX49" i="7"/>
  <c r="GX50" i="7"/>
  <c r="GX52" i="7"/>
  <c r="GX53" i="7"/>
  <c r="GX55" i="7"/>
  <c r="GX56" i="7"/>
  <c r="GX57" i="7"/>
  <c r="GX58" i="7"/>
  <c r="GX60" i="7"/>
  <c r="GX61" i="7"/>
  <c r="GX62" i="7"/>
  <c r="GX63" i="7"/>
  <c r="GX66" i="7"/>
  <c r="GX67" i="7"/>
  <c r="GX71" i="7"/>
  <c r="GX72" i="7"/>
  <c r="GX11" i="7"/>
  <c r="GU12" i="7"/>
  <c r="GU13" i="7"/>
  <c r="GU14" i="7"/>
  <c r="GU15" i="7"/>
  <c r="GU16" i="7"/>
  <c r="GU18" i="7"/>
  <c r="GU19" i="7"/>
  <c r="GU22" i="7"/>
  <c r="GU23" i="7"/>
  <c r="GU24" i="7"/>
  <c r="GU26" i="7"/>
  <c r="GU29" i="7"/>
  <c r="GU30" i="7"/>
  <c r="GU31" i="7"/>
  <c r="GU32" i="7"/>
  <c r="GU34" i="7"/>
  <c r="GU35" i="7"/>
  <c r="GU38" i="7"/>
  <c r="GU39" i="7"/>
  <c r="GU41" i="7"/>
  <c r="GU42" i="7"/>
  <c r="GU45" i="7"/>
  <c r="GU46" i="7"/>
  <c r="GU47" i="7"/>
  <c r="GU48" i="7"/>
  <c r="GU49" i="7"/>
  <c r="GU50" i="7"/>
  <c r="GU52" i="7"/>
  <c r="GU53" i="7"/>
  <c r="GU55" i="7"/>
  <c r="GU56" i="7"/>
  <c r="GU57" i="7"/>
  <c r="GU58" i="7"/>
  <c r="GU60" i="7"/>
  <c r="GU61" i="7"/>
  <c r="GU62" i="7"/>
  <c r="GU63" i="7"/>
  <c r="GU66" i="7"/>
  <c r="GU67" i="7"/>
  <c r="GU71" i="7"/>
  <c r="GU72" i="7"/>
  <c r="GU11" i="7"/>
  <c r="GR12" i="7"/>
  <c r="GR13" i="7"/>
  <c r="GR14" i="7"/>
  <c r="GR15" i="7"/>
  <c r="GR16" i="7"/>
  <c r="GR18" i="7"/>
  <c r="GR19" i="7"/>
  <c r="GR22" i="7"/>
  <c r="GR23" i="7"/>
  <c r="GR24" i="7"/>
  <c r="GR26" i="7"/>
  <c r="GR29" i="7"/>
  <c r="GR30" i="7"/>
  <c r="GR31" i="7"/>
  <c r="GR32" i="7"/>
  <c r="GR34" i="7"/>
  <c r="GR35" i="7"/>
  <c r="GR38" i="7"/>
  <c r="GR39" i="7"/>
  <c r="GR41" i="7"/>
  <c r="GR42" i="7"/>
  <c r="GR45" i="7"/>
  <c r="GR46" i="7"/>
  <c r="GR47" i="7"/>
  <c r="GR48" i="7"/>
  <c r="GR49" i="7"/>
  <c r="GR50" i="7"/>
  <c r="GR52" i="7"/>
  <c r="GR53" i="7"/>
  <c r="GR55" i="7"/>
  <c r="GR56" i="7"/>
  <c r="GR57" i="7"/>
  <c r="GR58" i="7"/>
  <c r="GR60" i="7"/>
  <c r="GR61" i="7"/>
  <c r="GR62" i="7"/>
  <c r="GR63" i="7"/>
  <c r="GR66" i="7"/>
  <c r="GR67" i="7"/>
  <c r="GR71" i="7"/>
  <c r="GR72" i="7"/>
  <c r="GR11" i="7"/>
  <c r="GO12" i="7"/>
  <c r="HA12" i="7" s="1"/>
  <c r="GO13" i="7"/>
  <c r="HA13" i="7" s="1"/>
  <c r="GO14" i="7"/>
  <c r="HA14" i="7" s="1"/>
  <c r="GO15" i="7"/>
  <c r="HA15" i="7" s="1"/>
  <c r="GO16" i="7"/>
  <c r="HA16" i="7" s="1"/>
  <c r="GO18" i="7"/>
  <c r="HA18" i="7" s="1"/>
  <c r="GO19" i="7"/>
  <c r="HA19" i="7" s="1"/>
  <c r="GO22" i="7"/>
  <c r="HA22" i="7" s="1"/>
  <c r="GO23" i="7"/>
  <c r="HA23" i="7" s="1"/>
  <c r="GO24" i="7"/>
  <c r="HA24" i="7" s="1"/>
  <c r="GO26" i="7"/>
  <c r="HA26" i="7" s="1"/>
  <c r="GO29" i="7"/>
  <c r="HA29" i="7" s="1"/>
  <c r="GO30" i="7"/>
  <c r="HA30" i="7" s="1"/>
  <c r="GO31" i="7"/>
  <c r="HA31" i="7" s="1"/>
  <c r="GO32" i="7"/>
  <c r="HA32" i="7" s="1"/>
  <c r="GO34" i="7"/>
  <c r="HA34" i="7" s="1"/>
  <c r="GO35" i="7"/>
  <c r="HA35" i="7" s="1"/>
  <c r="GO38" i="7"/>
  <c r="HA38" i="7" s="1"/>
  <c r="GO39" i="7"/>
  <c r="HA39" i="7" s="1"/>
  <c r="GO41" i="7"/>
  <c r="HA41" i="7" s="1"/>
  <c r="GO42" i="7"/>
  <c r="HA42" i="7" s="1"/>
  <c r="GO45" i="7"/>
  <c r="HA45" i="7" s="1"/>
  <c r="GO46" i="7"/>
  <c r="HA46" i="7" s="1"/>
  <c r="GO47" i="7"/>
  <c r="HA47" i="7" s="1"/>
  <c r="GO48" i="7"/>
  <c r="HA48" i="7" s="1"/>
  <c r="GO49" i="7"/>
  <c r="HA49" i="7" s="1"/>
  <c r="GO50" i="7"/>
  <c r="HA50" i="7" s="1"/>
  <c r="GO52" i="7"/>
  <c r="HA52" i="7" s="1"/>
  <c r="GO53" i="7"/>
  <c r="HA53" i="7" s="1"/>
  <c r="GO55" i="7"/>
  <c r="HA55" i="7" s="1"/>
  <c r="GO56" i="7"/>
  <c r="HA56" i="7" s="1"/>
  <c r="GO57" i="7"/>
  <c r="HA57" i="7" s="1"/>
  <c r="GO58" i="7"/>
  <c r="HA58" i="7" s="1"/>
  <c r="GO60" i="7"/>
  <c r="HA60" i="7" s="1"/>
  <c r="GO61" i="7"/>
  <c r="HA61" i="7" s="1"/>
  <c r="GO62" i="7"/>
  <c r="HA62" i="7" s="1"/>
  <c r="GO63" i="7"/>
  <c r="HA63" i="7" s="1"/>
  <c r="GO66" i="7"/>
  <c r="HA66" i="7" s="1"/>
  <c r="GO67" i="7"/>
  <c r="HA67" i="7" s="1"/>
  <c r="GO71" i="7"/>
  <c r="HA71" i="7" s="1"/>
  <c r="GO72" i="7"/>
  <c r="HA72" i="7" s="1"/>
  <c r="GO11" i="7"/>
  <c r="HA11" i="7" s="1"/>
  <c r="GI12" i="7"/>
  <c r="GI13" i="7"/>
  <c r="GI14" i="7"/>
  <c r="GI15" i="7"/>
  <c r="GI16" i="7"/>
  <c r="GI18" i="7"/>
  <c r="GI19" i="7"/>
  <c r="GI22" i="7"/>
  <c r="GI23" i="7"/>
  <c r="GI24" i="7"/>
  <c r="GI26" i="7"/>
  <c r="GI29" i="7"/>
  <c r="GI30" i="7"/>
  <c r="GI31" i="7"/>
  <c r="GI32" i="7"/>
  <c r="GI34" i="7"/>
  <c r="GI35" i="7"/>
  <c r="GI38" i="7"/>
  <c r="GI39" i="7"/>
  <c r="GI41" i="7"/>
  <c r="GI42" i="7"/>
  <c r="GI45" i="7"/>
  <c r="GI46" i="7"/>
  <c r="GI47" i="7"/>
  <c r="GI48" i="7"/>
  <c r="GI49" i="7"/>
  <c r="GI50" i="7"/>
  <c r="GI52" i="7"/>
  <c r="GI53" i="7"/>
  <c r="GI55" i="7"/>
  <c r="GI56" i="7"/>
  <c r="GI57" i="7"/>
  <c r="GI58" i="7"/>
  <c r="GI60" i="7"/>
  <c r="GI61" i="7"/>
  <c r="GI62" i="7"/>
  <c r="GI63" i="7"/>
  <c r="GI66" i="7"/>
  <c r="GI67" i="7"/>
  <c r="GI71" i="7"/>
  <c r="GI72" i="7"/>
  <c r="GI11" i="7"/>
  <c r="GF12" i="7"/>
  <c r="GF13" i="7"/>
  <c r="GF14" i="7"/>
  <c r="GF15" i="7"/>
  <c r="GF16" i="7"/>
  <c r="GF18" i="7"/>
  <c r="GF19" i="7"/>
  <c r="GF22" i="7"/>
  <c r="GF23" i="7"/>
  <c r="GF24" i="7"/>
  <c r="GF26" i="7"/>
  <c r="GF29" i="7"/>
  <c r="GF30" i="7"/>
  <c r="GF31" i="7"/>
  <c r="GF32" i="7"/>
  <c r="GF34" i="7"/>
  <c r="GF35" i="7"/>
  <c r="GF38" i="7"/>
  <c r="GF39" i="7"/>
  <c r="GF41" i="7"/>
  <c r="GF42" i="7"/>
  <c r="GF45" i="7"/>
  <c r="GF46" i="7"/>
  <c r="GF47" i="7"/>
  <c r="GF48" i="7"/>
  <c r="GF49" i="7"/>
  <c r="GF50" i="7"/>
  <c r="GF52" i="7"/>
  <c r="GF53" i="7"/>
  <c r="GF55" i="7"/>
  <c r="GF56" i="7"/>
  <c r="GF57" i="7"/>
  <c r="GF58" i="7"/>
  <c r="GF60" i="7"/>
  <c r="GF61" i="7"/>
  <c r="GF62" i="7"/>
  <c r="GF63" i="7"/>
  <c r="GF66" i="7"/>
  <c r="GF67" i="7"/>
  <c r="GF71" i="7"/>
  <c r="GF72" i="7"/>
  <c r="GF11" i="7"/>
  <c r="GC12" i="7"/>
  <c r="GC13" i="7"/>
  <c r="GC14" i="7"/>
  <c r="GC15" i="7"/>
  <c r="GC16" i="7"/>
  <c r="GC18" i="7"/>
  <c r="GC19" i="7"/>
  <c r="GC22" i="7"/>
  <c r="GC23" i="7"/>
  <c r="GC24" i="7"/>
  <c r="GC26" i="7"/>
  <c r="GC29" i="7"/>
  <c r="GC30" i="7"/>
  <c r="GC31" i="7"/>
  <c r="GC32" i="7"/>
  <c r="GC34" i="7"/>
  <c r="GC35" i="7"/>
  <c r="GC38" i="7"/>
  <c r="GC39" i="7"/>
  <c r="GC41" i="7"/>
  <c r="GC42" i="7"/>
  <c r="GC45" i="7"/>
  <c r="GC46" i="7"/>
  <c r="GC47" i="7"/>
  <c r="GC48" i="7"/>
  <c r="GC49" i="7"/>
  <c r="GC50" i="7"/>
  <c r="GC52" i="7"/>
  <c r="GC53" i="7"/>
  <c r="GC55" i="7"/>
  <c r="GC56" i="7"/>
  <c r="GC57" i="7"/>
  <c r="GC58" i="7"/>
  <c r="GC60" i="7"/>
  <c r="GC61" i="7"/>
  <c r="GC62" i="7"/>
  <c r="GC63" i="7"/>
  <c r="GC66" i="7"/>
  <c r="GC67" i="7"/>
  <c r="GC71" i="7"/>
  <c r="GC72" i="7"/>
  <c r="GC11" i="7"/>
  <c r="FZ12" i="7"/>
  <c r="FZ13" i="7"/>
  <c r="FZ14" i="7"/>
  <c r="FZ15" i="7"/>
  <c r="FZ16" i="7"/>
  <c r="FZ18" i="7"/>
  <c r="FZ19" i="7"/>
  <c r="FZ22" i="7"/>
  <c r="FZ23" i="7"/>
  <c r="FZ24" i="7"/>
  <c r="FZ26" i="7"/>
  <c r="FZ29" i="7"/>
  <c r="FZ30" i="7"/>
  <c r="FZ31" i="7"/>
  <c r="FZ32" i="7"/>
  <c r="FZ34" i="7"/>
  <c r="FZ35" i="7"/>
  <c r="FZ38" i="7"/>
  <c r="FZ39" i="7"/>
  <c r="FZ41" i="7"/>
  <c r="FZ42" i="7"/>
  <c r="FZ45" i="7"/>
  <c r="FZ46" i="7"/>
  <c r="FZ47" i="7"/>
  <c r="FZ48" i="7"/>
  <c r="FZ49" i="7"/>
  <c r="FZ50" i="7"/>
  <c r="FZ52" i="7"/>
  <c r="FZ53" i="7"/>
  <c r="FZ55" i="7"/>
  <c r="FZ56" i="7"/>
  <c r="FZ57" i="7"/>
  <c r="FZ58" i="7"/>
  <c r="FZ60" i="7"/>
  <c r="FZ61" i="7"/>
  <c r="FZ62" i="7"/>
  <c r="FZ63" i="7"/>
  <c r="FZ66" i="7"/>
  <c r="FZ67" i="7"/>
  <c r="FZ71" i="7"/>
  <c r="FZ72" i="7"/>
  <c r="FZ11" i="7"/>
  <c r="FW12" i="7"/>
  <c r="FW13" i="7"/>
  <c r="FW14" i="7"/>
  <c r="FW15" i="7"/>
  <c r="FW16" i="7"/>
  <c r="FW18" i="7"/>
  <c r="FW19" i="7"/>
  <c r="FW22" i="7"/>
  <c r="FW23" i="7"/>
  <c r="FW24" i="7"/>
  <c r="FW26" i="7"/>
  <c r="FW29" i="7"/>
  <c r="FW30" i="7"/>
  <c r="FW31" i="7"/>
  <c r="FW32" i="7"/>
  <c r="FW34" i="7"/>
  <c r="FW35" i="7"/>
  <c r="FW38" i="7"/>
  <c r="FW39" i="7"/>
  <c r="FW41" i="7"/>
  <c r="FW42" i="7"/>
  <c r="FW45" i="7"/>
  <c r="FW47" i="7"/>
  <c r="FW48" i="7"/>
  <c r="FW49" i="7"/>
  <c r="FW50" i="7"/>
  <c r="FW52" i="7"/>
  <c r="FW53" i="7"/>
  <c r="FW55" i="7"/>
  <c r="FW56" i="7"/>
  <c r="FW57" i="7"/>
  <c r="FW58" i="7"/>
  <c r="FW60" i="7"/>
  <c r="FW61" i="7"/>
  <c r="FW62" i="7"/>
  <c r="FW63" i="7"/>
  <c r="FW66" i="7"/>
  <c r="FW67" i="7"/>
  <c r="FW71" i="7"/>
  <c r="FW72" i="7"/>
  <c r="FW11" i="7"/>
  <c r="FT12" i="7"/>
  <c r="FT13" i="7"/>
  <c r="FT14" i="7"/>
  <c r="FT15" i="7"/>
  <c r="FT16" i="7"/>
  <c r="FT18" i="7"/>
  <c r="FT19" i="7"/>
  <c r="FT22" i="7"/>
  <c r="FT23" i="7"/>
  <c r="FT24" i="7"/>
  <c r="FT26" i="7"/>
  <c r="FT29" i="7"/>
  <c r="FT30" i="7"/>
  <c r="FT31" i="7"/>
  <c r="FT32" i="7"/>
  <c r="FT34" i="7"/>
  <c r="FT35" i="7"/>
  <c r="FT38" i="7"/>
  <c r="FT39" i="7"/>
  <c r="FT41" i="7"/>
  <c r="FT42" i="7"/>
  <c r="FT45" i="7"/>
  <c r="FT46" i="7"/>
  <c r="FT47" i="7"/>
  <c r="FT48" i="7"/>
  <c r="FT49" i="7"/>
  <c r="FT50" i="7"/>
  <c r="FT52" i="7"/>
  <c r="FT53" i="7"/>
  <c r="FT55" i="7"/>
  <c r="FT56" i="7"/>
  <c r="FT57" i="7"/>
  <c r="FT58" i="7"/>
  <c r="FT60" i="7"/>
  <c r="FT61" i="7"/>
  <c r="FT62" i="7"/>
  <c r="FT63" i="7"/>
  <c r="FT66" i="7"/>
  <c r="FT67" i="7"/>
  <c r="FT71" i="7"/>
  <c r="FT72" i="7"/>
  <c r="FT11" i="7"/>
  <c r="FQ12" i="7"/>
  <c r="GL12" i="7" s="1"/>
  <c r="FQ13" i="7"/>
  <c r="FQ14" i="7"/>
  <c r="GL14" i="7" s="1"/>
  <c r="FQ15" i="7"/>
  <c r="GL15" i="7" s="1"/>
  <c r="FQ16" i="7"/>
  <c r="GL16" i="7" s="1"/>
  <c r="FQ18" i="7"/>
  <c r="GL18" i="7" s="1"/>
  <c r="FQ19" i="7"/>
  <c r="GL19" i="7" s="1"/>
  <c r="FQ22" i="7"/>
  <c r="GL22" i="7" s="1"/>
  <c r="FQ23" i="7"/>
  <c r="GL23" i="7" s="1"/>
  <c r="FQ24" i="7"/>
  <c r="GL24" i="7" s="1"/>
  <c r="FQ26" i="7"/>
  <c r="GL26" i="7" s="1"/>
  <c r="FQ29" i="7"/>
  <c r="GL29" i="7" s="1"/>
  <c r="FQ30" i="7"/>
  <c r="GL30" i="7" s="1"/>
  <c r="FQ31" i="7"/>
  <c r="GL31" i="7" s="1"/>
  <c r="FQ32" i="7"/>
  <c r="GL32" i="7" s="1"/>
  <c r="FQ34" i="7"/>
  <c r="GL34" i="7" s="1"/>
  <c r="FQ35" i="7"/>
  <c r="GL35" i="7" s="1"/>
  <c r="FQ38" i="7"/>
  <c r="GL38" i="7" s="1"/>
  <c r="FQ39" i="7"/>
  <c r="GL39" i="7" s="1"/>
  <c r="FQ41" i="7"/>
  <c r="GL41" i="7" s="1"/>
  <c r="FQ42" i="7"/>
  <c r="GL42" i="7" s="1"/>
  <c r="FQ45" i="7"/>
  <c r="GL45" i="7" s="1"/>
  <c r="FQ46" i="7"/>
  <c r="FQ47" i="7"/>
  <c r="GL47" i="7" s="1"/>
  <c r="FQ48" i="7"/>
  <c r="GL48" i="7" s="1"/>
  <c r="FQ49" i="7"/>
  <c r="GL49" i="7" s="1"/>
  <c r="FQ50" i="7"/>
  <c r="GL50" i="7" s="1"/>
  <c r="FQ52" i="7"/>
  <c r="GL52" i="7" s="1"/>
  <c r="FQ53" i="7"/>
  <c r="GL53" i="7" s="1"/>
  <c r="FQ55" i="7"/>
  <c r="GL55" i="7" s="1"/>
  <c r="FQ56" i="7"/>
  <c r="GL56" i="7" s="1"/>
  <c r="FQ57" i="7"/>
  <c r="GL57" i="7" s="1"/>
  <c r="FQ58" i="7"/>
  <c r="GL58" i="7" s="1"/>
  <c r="FQ60" i="7"/>
  <c r="GL60" i="7" s="1"/>
  <c r="FQ61" i="7"/>
  <c r="GL61" i="7" s="1"/>
  <c r="FQ62" i="7"/>
  <c r="GL62" i="7" s="1"/>
  <c r="FQ63" i="7"/>
  <c r="GL63" i="7" s="1"/>
  <c r="FQ66" i="7"/>
  <c r="GL66" i="7" s="1"/>
  <c r="FQ67" i="7"/>
  <c r="GL67" i="7" s="1"/>
  <c r="FQ71" i="7"/>
  <c r="GL71" i="7" s="1"/>
  <c r="FQ72" i="7"/>
  <c r="GL72" i="7" s="1"/>
  <c r="FQ11" i="7"/>
  <c r="GL11" i="7" s="1"/>
  <c r="FH12" i="7"/>
  <c r="FH13" i="7"/>
  <c r="FH14" i="7"/>
  <c r="FH15" i="7"/>
  <c r="FH16" i="7"/>
  <c r="FH18" i="7"/>
  <c r="FH19" i="7"/>
  <c r="FH22" i="7"/>
  <c r="FH23" i="7"/>
  <c r="FH24" i="7"/>
  <c r="FH26" i="7"/>
  <c r="FH29" i="7"/>
  <c r="FH30" i="7"/>
  <c r="FH31" i="7"/>
  <c r="FH32" i="7"/>
  <c r="FH34" i="7"/>
  <c r="FH35" i="7"/>
  <c r="FH38" i="7"/>
  <c r="FH39" i="7"/>
  <c r="FH41" i="7"/>
  <c r="FH42" i="7"/>
  <c r="FH45" i="7"/>
  <c r="FH46" i="7"/>
  <c r="FH47" i="7"/>
  <c r="FH48" i="7"/>
  <c r="FH49" i="7"/>
  <c r="FH50" i="7"/>
  <c r="FH52" i="7"/>
  <c r="FH53" i="7"/>
  <c r="FH55" i="7"/>
  <c r="FH56" i="7"/>
  <c r="FH57" i="7"/>
  <c r="FH58" i="7"/>
  <c r="FH60" i="7"/>
  <c r="FH61" i="7"/>
  <c r="FH62" i="7"/>
  <c r="FH63" i="7"/>
  <c r="FH66" i="7"/>
  <c r="FH67" i="7"/>
  <c r="FH71" i="7"/>
  <c r="FH72" i="7"/>
  <c r="FH11" i="7"/>
  <c r="FE12" i="7"/>
  <c r="FE13" i="7"/>
  <c r="FE14" i="7"/>
  <c r="FE15" i="7"/>
  <c r="FE16" i="7"/>
  <c r="FE18" i="7"/>
  <c r="FE19" i="7"/>
  <c r="FE22" i="7"/>
  <c r="FE23" i="7"/>
  <c r="FE24" i="7"/>
  <c r="FE26" i="7"/>
  <c r="FE29" i="7"/>
  <c r="FE30" i="7"/>
  <c r="FE31" i="7"/>
  <c r="FE32" i="7"/>
  <c r="FE34" i="7"/>
  <c r="FE35" i="7"/>
  <c r="FE38" i="7"/>
  <c r="FE39" i="7"/>
  <c r="FE41" i="7"/>
  <c r="FE42" i="7"/>
  <c r="FE45" i="7"/>
  <c r="FE46" i="7"/>
  <c r="FE47" i="7"/>
  <c r="FE48" i="7"/>
  <c r="FE49" i="7"/>
  <c r="FE50" i="7"/>
  <c r="FE52" i="7"/>
  <c r="FE53" i="7"/>
  <c r="FE55" i="7"/>
  <c r="FE56" i="7"/>
  <c r="FE57" i="7"/>
  <c r="FE58" i="7"/>
  <c r="FE60" i="7"/>
  <c r="FE61" i="7"/>
  <c r="FE62" i="7"/>
  <c r="FE63" i="7"/>
  <c r="FE66" i="7"/>
  <c r="FE67" i="7"/>
  <c r="FE71" i="7"/>
  <c r="FE72" i="7"/>
  <c r="FE11" i="7"/>
  <c r="FB12" i="7"/>
  <c r="FB13" i="7"/>
  <c r="FB14" i="7"/>
  <c r="FB15" i="7"/>
  <c r="FB16" i="7"/>
  <c r="FB18" i="7"/>
  <c r="FB19" i="7"/>
  <c r="FB22" i="7"/>
  <c r="FB23" i="7"/>
  <c r="FB24" i="7"/>
  <c r="FB26" i="7"/>
  <c r="FB29" i="7"/>
  <c r="FB30" i="7"/>
  <c r="FB31" i="7"/>
  <c r="FB32" i="7"/>
  <c r="FB34" i="7"/>
  <c r="FB35" i="7"/>
  <c r="FB38" i="7"/>
  <c r="FB39" i="7"/>
  <c r="FB41" i="7"/>
  <c r="FB42" i="7"/>
  <c r="FB45" i="7"/>
  <c r="FB46" i="7"/>
  <c r="FB47" i="7"/>
  <c r="FB48" i="7"/>
  <c r="FB49" i="7"/>
  <c r="FB50" i="7"/>
  <c r="FB52" i="7"/>
  <c r="FB53" i="7"/>
  <c r="FB55" i="7"/>
  <c r="FB56" i="7"/>
  <c r="FB57" i="7"/>
  <c r="FB58" i="7"/>
  <c r="FB60" i="7"/>
  <c r="FB61" i="7"/>
  <c r="FB62" i="7"/>
  <c r="FB63" i="7"/>
  <c r="FB66" i="7"/>
  <c r="FB67" i="7"/>
  <c r="FB71" i="7"/>
  <c r="FB72" i="7"/>
  <c r="FB11" i="7"/>
  <c r="EY12" i="7"/>
  <c r="EY13" i="7"/>
  <c r="EY14" i="7"/>
  <c r="EY15" i="7"/>
  <c r="EY16" i="7"/>
  <c r="EY18" i="7"/>
  <c r="EY19" i="7"/>
  <c r="EY22" i="7"/>
  <c r="EY23" i="7"/>
  <c r="EY24" i="7"/>
  <c r="EY26" i="7"/>
  <c r="EY29" i="7"/>
  <c r="EY30" i="7"/>
  <c r="EY31" i="7"/>
  <c r="EY32" i="7"/>
  <c r="EY34" i="7"/>
  <c r="EY35" i="7"/>
  <c r="EY38" i="7"/>
  <c r="EY39" i="7"/>
  <c r="EY41" i="7"/>
  <c r="EY42" i="7"/>
  <c r="EY45" i="7"/>
  <c r="EY46" i="7"/>
  <c r="EY47" i="7"/>
  <c r="EY48" i="7"/>
  <c r="EY49" i="7"/>
  <c r="EY50" i="7"/>
  <c r="EY52" i="7"/>
  <c r="EY53" i="7"/>
  <c r="EY55" i="7"/>
  <c r="EY56" i="7"/>
  <c r="EY57" i="7"/>
  <c r="EY58" i="7"/>
  <c r="EY60" i="7"/>
  <c r="EY61" i="7"/>
  <c r="EY62" i="7"/>
  <c r="EY63" i="7"/>
  <c r="EY66" i="7"/>
  <c r="EY67" i="7"/>
  <c r="EY71" i="7"/>
  <c r="EY72" i="7"/>
  <c r="EY11" i="7"/>
  <c r="EV12" i="7"/>
  <c r="EV13" i="7"/>
  <c r="EV14" i="7"/>
  <c r="EV15" i="7"/>
  <c r="EV16" i="7"/>
  <c r="EV18" i="7"/>
  <c r="EV19" i="7"/>
  <c r="EV22" i="7"/>
  <c r="EV23" i="7"/>
  <c r="EV24" i="7"/>
  <c r="EV26" i="7"/>
  <c r="EV29" i="7"/>
  <c r="EV30" i="7"/>
  <c r="EV31" i="7"/>
  <c r="EV32" i="7"/>
  <c r="EV34" i="7"/>
  <c r="EV35" i="7"/>
  <c r="EV38" i="7"/>
  <c r="EV39" i="7"/>
  <c r="EV41" i="7"/>
  <c r="EV42" i="7"/>
  <c r="EV45" i="7"/>
  <c r="EV46" i="7"/>
  <c r="EV47" i="7"/>
  <c r="EV48" i="7"/>
  <c r="EV49" i="7"/>
  <c r="EV50" i="7"/>
  <c r="EV52" i="7"/>
  <c r="EV53" i="7"/>
  <c r="EV55" i="7"/>
  <c r="EV56" i="7"/>
  <c r="EV57" i="7"/>
  <c r="EV58" i="7"/>
  <c r="EV60" i="7"/>
  <c r="EV61" i="7"/>
  <c r="EV62" i="7"/>
  <c r="EV63" i="7"/>
  <c r="EV66" i="7"/>
  <c r="EV67" i="7"/>
  <c r="EV71" i="7"/>
  <c r="EV72" i="7"/>
  <c r="EV11" i="7"/>
  <c r="ES12" i="7"/>
  <c r="ES13" i="7"/>
  <c r="ES14" i="7"/>
  <c r="ES15" i="7"/>
  <c r="ES16" i="7"/>
  <c r="ES18" i="7"/>
  <c r="ES19" i="7"/>
  <c r="ES22" i="7"/>
  <c r="ES23" i="7"/>
  <c r="ES24" i="7"/>
  <c r="ES26" i="7"/>
  <c r="ES29" i="7"/>
  <c r="ES30" i="7"/>
  <c r="ES31" i="7"/>
  <c r="ES32" i="7"/>
  <c r="ES34" i="7"/>
  <c r="ES35" i="7"/>
  <c r="ES38" i="7"/>
  <c r="ES39" i="7"/>
  <c r="ES41" i="7"/>
  <c r="ES42" i="7"/>
  <c r="ES45" i="7"/>
  <c r="ES46" i="7"/>
  <c r="ES47" i="7"/>
  <c r="ES48" i="7"/>
  <c r="ES49" i="7"/>
  <c r="ES50" i="7"/>
  <c r="ES52" i="7"/>
  <c r="ES53" i="7"/>
  <c r="ES55" i="7"/>
  <c r="ES56" i="7"/>
  <c r="ES57" i="7"/>
  <c r="ES58" i="7"/>
  <c r="ES60" i="7"/>
  <c r="ES61" i="7"/>
  <c r="ES62" i="7"/>
  <c r="ES63" i="7"/>
  <c r="ES66" i="7"/>
  <c r="ES67" i="7"/>
  <c r="ES71" i="7"/>
  <c r="ES72" i="7"/>
  <c r="ES11" i="7"/>
  <c r="EP12" i="7"/>
  <c r="FN12" i="7" s="1"/>
  <c r="EP13" i="7"/>
  <c r="FN13" i="7" s="1"/>
  <c r="EP14" i="7"/>
  <c r="FN14" i="7" s="1"/>
  <c r="EP15" i="7"/>
  <c r="FN15" i="7" s="1"/>
  <c r="EP16" i="7"/>
  <c r="FN16" i="7" s="1"/>
  <c r="EP18" i="7"/>
  <c r="FN18" i="7" s="1"/>
  <c r="EP19" i="7"/>
  <c r="FN19" i="7" s="1"/>
  <c r="EP22" i="7"/>
  <c r="FN22" i="7" s="1"/>
  <c r="EP23" i="7"/>
  <c r="FN23" i="7" s="1"/>
  <c r="EP24" i="7"/>
  <c r="FN24" i="7" s="1"/>
  <c r="EP26" i="7"/>
  <c r="FN26" i="7" s="1"/>
  <c r="EP29" i="7"/>
  <c r="FN29" i="7" s="1"/>
  <c r="EP30" i="7"/>
  <c r="FN30" i="7" s="1"/>
  <c r="EP31" i="7"/>
  <c r="FN31" i="7" s="1"/>
  <c r="EP32" i="7"/>
  <c r="FN32" i="7" s="1"/>
  <c r="EP34" i="7"/>
  <c r="FN34" i="7" s="1"/>
  <c r="EP35" i="7"/>
  <c r="FN35" i="7" s="1"/>
  <c r="EP38" i="7"/>
  <c r="FN38" i="7" s="1"/>
  <c r="EP39" i="7"/>
  <c r="FN39" i="7" s="1"/>
  <c r="EP41" i="7"/>
  <c r="FN41" i="7" s="1"/>
  <c r="EP42" i="7"/>
  <c r="FN42" i="7" s="1"/>
  <c r="EP45" i="7"/>
  <c r="FN45" i="7" s="1"/>
  <c r="EP46" i="7"/>
  <c r="FN46" i="7" s="1"/>
  <c r="EP47" i="7"/>
  <c r="FN47" i="7" s="1"/>
  <c r="EP48" i="7"/>
  <c r="FN48" i="7" s="1"/>
  <c r="EP49" i="7"/>
  <c r="FN49" i="7" s="1"/>
  <c r="EP50" i="7"/>
  <c r="FN50" i="7" s="1"/>
  <c r="EP52" i="7"/>
  <c r="FN52" i="7" s="1"/>
  <c r="EP53" i="7"/>
  <c r="FN53" i="7" s="1"/>
  <c r="EP55" i="7"/>
  <c r="FN55" i="7" s="1"/>
  <c r="EP56" i="7"/>
  <c r="FN56" i="7" s="1"/>
  <c r="EP57" i="7"/>
  <c r="FN57" i="7" s="1"/>
  <c r="EP58" i="7"/>
  <c r="FN58" i="7" s="1"/>
  <c r="EP60" i="7"/>
  <c r="FN60" i="7" s="1"/>
  <c r="EP61" i="7"/>
  <c r="FN61" i="7" s="1"/>
  <c r="EP62" i="7"/>
  <c r="FN62" i="7" s="1"/>
  <c r="EP63" i="7"/>
  <c r="FN63" i="7" s="1"/>
  <c r="EP66" i="7"/>
  <c r="FN66" i="7" s="1"/>
  <c r="EP67" i="7"/>
  <c r="FN67" i="7" s="1"/>
  <c r="EP71" i="7"/>
  <c r="FN71" i="7" s="1"/>
  <c r="EP72" i="7"/>
  <c r="FN72" i="7" s="1"/>
  <c r="EP11" i="7"/>
  <c r="EJ12" i="7"/>
  <c r="EJ13" i="7"/>
  <c r="EJ14" i="7"/>
  <c r="EJ15" i="7"/>
  <c r="EJ16" i="7"/>
  <c r="EJ18" i="7"/>
  <c r="EJ19" i="7"/>
  <c r="EJ22" i="7"/>
  <c r="EJ23" i="7"/>
  <c r="EJ24" i="7"/>
  <c r="EJ26" i="7"/>
  <c r="EJ29" i="7"/>
  <c r="EJ30" i="7"/>
  <c r="EJ31" i="7"/>
  <c r="EJ32" i="7"/>
  <c r="EJ34" i="7"/>
  <c r="EJ35" i="7"/>
  <c r="EJ38" i="7"/>
  <c r="EJ39" i="7"/>
  <c r="EJ41" i="7"/>
  <c r="EJ42" i="7"/>
  <c r="EJ45" i="7"/>
  <c r="EJ46" i="7"/>
  <c r="EJ47" i="7"/>
  <c r="EJ48" i="7"/>
  <c r="EJ49" i="7"/>
  <c r="EJ50" i="7"/>
  <c r="EJ52" i="7"/>
  <c r="EJ53" i="7"/>
  <c r="EJ55" i="7"/>
  <c r="EJ56" i="7"/>
  <c r="EJ57" i="7"/>
  <c r="EJ58" i="7"/>
  <c r="EJ60" i="7"/>
  <c r="EJ61" i="7"/>
  <c r="EJ62" i="7"/>
  <c r="EJ63" i="7"/>
  <c r="EJ66" i="7"/>
  <c r="EJ67" i="7"/>
  <c r="EJ71" i="7"/>
  <c r="EJ72" i="7"/>
  <c r="EJ11" i="7"/>
  <c r="EG12" i="7"/>
  <c r="EM12" i="7" s="1"/>
  <c r="EG13" i="7"/>
  <c r="EM13" i="7" s="1"/>
  <c r="EG14" i="7"/>
  <c r="EM14" i="7" s="1"/>
  <c r="EG15" i="7"/>
  <c r="EM15" i="7" s="1"/>
  <c r="EG16" i="7"/>
  <c r="EM16" i="7" s="1"/>
  <c r="EG18" i="7"/>
  <c r="EM18" i="7" s="1"/>
  <c r="EG19" i="7"/>
  <c r="EM19" i="7" s="1"/>
  <c r="EG22" i="7"/>
  <c r="EM22" i="7" s="1"/>
  <c r="EG23" i="7"/>
  <c r="EM23" i="7" s="1"/>
  <c r="EG24" i="7"/>
  <c r="EM24" i="7" s="1"/>
  <c r="EG26" i="7"/>
  <c r="EM26" i="7" s="1"/>
  <c r="EG29" i="7"/>
  <c r="EM29" i="7" s="1"/>
  <c r="EG30" i="7"/>
  <c r="EM30" i="7" s="1"/>
  <c r="EG31" i="7"/>
  <c r="EM31" i="7" s="1"/>
  <c r="EG32" i="7"/>
  <c r="EM32" i="7" s="1"/>
  <c r="EG34" i="7"/>
  <c r="EM34" i="7" s="1"/>
  <c r="EG35" i="7"/>
  <c r="EM35" i="7" s="1"/>
  <c r="EG38" i="7"/>
  <c r="EM38" i="7" s="1"/>
  <c r="EG39" i="7"/>
  <c r="EM39" i="7" s="1"/>
  <c r="EG41" i="7"/>
  <c r="EM41" i="7" s="1"/>
  <c r="EG42" i="7"/>
  <c r="EM42" i="7" s="1"/>
  <c r="EG45" i="7"/>
  <c r="EM45" i="7" s="1"/>
  <c r="EG46" i="7"/>
  <c r="EM46" i="7" s="1"/>
  <c r="EG47" i="7"/>
  <c r="EM47" i="7" s="1"/>
  <c r="EG48" i="7"/>
  <c r="EM48" i="7" s="1"/>
  <c r="EG49" i="7"/>
  <c r="EM49" i="7" s="1"/>
  <c r="EG50" i="7"/>
  <c r="EM50" i="7" s="1"/>
  <c r="EG52" i="7"/>
  <c r="EM52" i="7" s="1"/>
  <c r="EG53" i="7"/>
  <c r="EM53" i="7" s="1"/>
  <c r="EG55" i="7"/>
  <c r="EM55" i="7" s="1"/>
  <c r="EG56" i="7"/>
  <c r="EM56" i="7" s="1"/>
  <c r="EG57" i="7"/>
  <c r="EM57" i="7" s="1"/>
  <c r="EG58" i="7"/>
  <c r="EM58" i="7" s="1"/>
  <c r="EG60" i="7"/>
  <c r="EM60" i="7" s="1"/>
  <c r="EG61" i="7"/>
  <c r="EM61" i="7" s="1"/>
  <c r="EG62" i="7"/>
  <c r="EM62" i="7" s="1"/>
  <c r="EG63" i="7"/>
  <c r="EM63" i="7" s="1"/>
  <c r="EG66" i="7"/>
  <c r="EM66" i="7" s="1"/>
  <c r="EG67" i="7"/>
  <c r="EM67" i="7" s="1"/>
  <c r="EG71" i="7"/>
  <c r="EM71" i="7" s="1"/>
  <c r="EG72" i="7"/>
  <c r="EM72" i="7" s="1"/>
  <c r="EG11" i="7"/>
  <c r="EM11" i="7" s="1"/>
  <c r="EA12" i="7"/>
  <c r="EA13" i="7"/>
  <c r="EA14" i="7"/>
  <c r="EA15" i="7"/>
  <c r="EA16" i="7"/>
  <c r="EA18" i="7"/>
  <c r="EA19" i="7"/>
  <c r="EA22" i="7"/>
  <c r="EA23" i="7"/>
  <c r="EA24" i="7"/>
  <c r="EA26" i="7"/>
  <c r="EA29" i="7"/>
  <c r="EA30" i="7"/>
  <c r="EA31" i="7"/>
  <c r="EA32" i="7"/>
  <c r="EA34" i="7"/>
  <c r="EA35" i="7"/>
  <c r="EA38" i="7"/>
  <c r="EA39" i="7"/>
  <c r="EA41" i="7"/>
  <c r="EA42" i="7"/>
  <c r="EA45" i="7"/>
  <c r="EA46" i="7"/>
  <c r="EA47" i="7"/>
  <c r="EA48" i="7"/>
  <c r="EA49" i="7"/>
  <c r="EA50" i="7"/>
  <c r="EA52" i="7"/>
  <c r="EA53" i="7"/>
  <c r="EA55" i="7"/>
  <c r="EA56" i="7"/>
  <c r="EA57" i="7"/>
  <c r="EA58" i="7"/>
  <c r="EA60" i="7"/>
  <c r="EA61" i="7"/>
  <c r="EA62" i="7"/>
  <c r="EA63" i="7"/>
  <c r="EA66" i="7"/>
  <c r="EA67" i="7"/>
  <c r="EA71" i="7"/>
  <c r="EA72" i="7"/>
  <c r="EA11" i="7"/>
  <c r="DX12" i="7"/>
  <c r="DX13" i="7"/>
  <c r="DX14" i="7"/>
  <c r="DX15" i="7"/>
  <c r="DX16" i="7"/>
  <c r="DX18" i="7"/>
  <c r="DX19" i="7"/>
  <c r="DX22" i="7"/>
  <c r="DX23" i="7"/>
  <c r="DX24" i="7"/>
  <c r="DX26" i="7"/>
  <c r="DX29" i="7"/>
  <c r="DX30" i="7"/>
  <c r="DX31" i="7"/>
  <c r="DX32" i="7"/>
  <c r="DX34" i="7"/>
  <c r="DX35" i="7"/>
  <c r="DX38" i="7"/>
  <c r="DX39" i="7"/>
  <c r="DX41" i="7"/>
  <c r="DX42" i="7"/>
  <c r="DX45" i="7"/>
  <c r="DX46" i="7"/>
  <c r="DX47" i="7"/>
  <c r="DX48" i="7"/>
  <c r="DX49" i="7"/>
  <c r="DX50" i="7"/>
  <c r="DX52" i="7"/>
  <c r="DX53" i="7"/>
  <c r="DX55" i="7"/>
  <c r="DX56" i="7"/>
  <c r="DX57" i="7"/>
  <c r="DX58" i="7"/>
  <c r="DX60" i="7"/>
  <c r="DX61" i="7"/>
  <c r="DX62" i="7"/>
  <c r="DX63" i="7"/>
  <c r="DX66" i="7"/>
  <c r="DX67" i="7"/>
  <c r="DX71" i="7"/>
  <c r="DX72" i="7"/>
  <c r="DX11" i="7"/>
  <c r="DU12" i="7"/>
  <c r="DU13" i="7"/>
  <c r="DU14" i="7"/>
  <c r="DU15" i="7"/>
  <c r="DU16" i="7"/>
  <c r="DU18" i="7"/>
  <c r="DU19" i="7"/>
  <c r="DU22" i="7"/>
  <c r="DU23" i="7"/>
  <c r="DU24" i="7"/>
  <c r="DU26" i="7"/>
  <c r="DU29" i="7"/>
  <c r="DU30" i="7"/>
  <c r="DU31" i="7"/>
  <c r="DU32" i="7"/>
  <c r="DU34" i="7"/>
  <c r="DU35" i="7"/>
  <c r="DU38" i="7"/>
  <c r="DU39" i="7"/>
  <c r="DU41" i="7"/>
  <c r="DU42" i="7"/>
  <c r="DU45" i="7"/>
  <c r="DU46" i="7"/>
  <c r="DU47" i="7"/>
  <c r="DU48" i="7"/>
  <c r="DU49" i="7"/>
  <c r="DU50" i="7"/>
  <c r="DU52" i="7"/>
  <c r="DU53" i="7"/>
  <c r="DU55" i="7"/>
  <c r="DU56" i="7"/>
  <c r="DU57" i="7"/>
  <c r="DU58" i="7"/>
  <c r="DU60" i="7"/>
  <c r="DU61" i="7"/>
  <c r="DU62" i="7"/>
  <c r="DU63" i="7"/>
  <c r="DU66" i="7"/>
  <c r="DU67" i="7"/>
  <c r="DU71" i="7"/>
  <c r="DU72" i="7"/>
  <c r="DU11" i="7"/>
  <c r="DR12" i="7"/>
  <c r="ED12" i="7" s="1"/>
  <c r="DR13" i="7"/>
  <c r="ED13" i="7" s="1"/>
  <c r="DR14" i="7"/>
  <c r="ED14" i="7" s="1"/>
  <c r="DR15" i="7"/>
  <c r="ED15" i="7" s="1"/>
  <c r="DR16" i="7"/>
  <c r="ED16" i="7" s="1"/>
  <c r="DR18" i="7"/>
  <c r="ED18" i="7" s="1"/>
  <c r="DR19" i="7"/>
  <c r="ED19" i="7" s="1"/>
  <c r="DR22" i="7"/>
  <c r="ED22" i="7" s="1"/>
  <c r="DR23" i="7"/>
  <c r="ED23" i="7" s="1"/>
  <c r="DR24" i="7"/>
  <c r="ED24" i="7" s="1"/>
  <c r="DR26" i="7"/>
  <c r="ED26" i="7" s="1"/>
  <c r="DR29" i="7"/>
  <c r="ED29" i="7" s="1"/>
  <c r="DR30" i="7"/>
  <c r="ED30" i="7" s="1"/>
  <c r="DR31" i="7"/>
  <c r="ED31" i="7" s="1"/>
  <c r="DR32" i="7"/>
  <c r="ED32" i="7" s="1"/>
  <c r="DR34" i="7"/>
  <c r="ED34" i="7" s="1"/>
  <c r="DR35" i="7"/>
  <c r="ED35" i="7" s="1"/>
  <c r="DR38" i="7"/>
  <c r="ED38" i="7" s="1"/>
  <c r="DR39" i="7"/>
  <c r="ED39" i="7" s="1"/>
  <c r="DR41" i="7"/>
  <c r="ED41" i="7" s="1"/>
  <c r="DR42" i="7"/>
  <c r="ED42" i="7" s="1"/>
  <c r="DR45" i="7"/>
  <c r="ED45" i="7" s="1"/>
  <c r="DR46" i="7"/>
  <c r="ED46" i="7" s="1"/>
  <c r="DR47" i="7"/>
  <c r="ED47" i="7" s="1"/>
  <c r="DR48" i="7"/>
  <c r="ED48" i="7" s="1"/>
  <c r="DR49" i="7"/>
  <c r="ED49" i="7" s="1"/>
  <c r="DR50" i="7"/>
  <c r="ED50" i="7" s="1"/>
  <c r="DR52" i="7"/>
  <c r="ED52" i="7" s="1"/>
  <c r="DR53" i="7"/>
  <c r="ED53" i="7" s="1"/>
  <c r="DR55" i="7"/>
  <c r="ED55" i="7" s="1"/>
  <c r="DR56" i="7"/>
  <c r="ED56" i="7" s="1"/>
  <c r="DR57" i="7"/>
  <c r="ED57" i="7" s="1"/>
  <c r="DR58" i="7"/>
  <c r="ED58" i="7" s="1"/>
  <c r="DR60" i="7"/>
  <c r="ED60" i="7" s="1"/>
  <c r="DR61" i="7"/>
  <c r="ED61" i="7" s="1"/>
  <c r="DR62" i="7"/>
  <c r="ED62" i="7" s="1"/>
  <c r="DR63" i="7"/>
  <c r="ED63" i="7" s="1"/>
  <c r="DR66" i="7"/>
  <c r="ED66" i="7" s="1"/>
  <c r="DR67" i="7"/>
  <c r="ED67" i="7" s="1"/>
  <c r="DR71" i="7"/>
  <c r="ED71" i="7" s="1"/>
  <c r="DR72" i="7"/>
  <c r="ED72" i="7" s="1"/>
  <c r="DR11" i="7"/>
  <c r="ED11" i="7" s="1"/>
  <c r="DL12" i="7"/>
  <c r="DL13" i="7"/>
  <c r="DL14" i="7"/>
  <c r="DL15" i="7"/>
  <c r="DL16" i="7"/>
  <c r="DL18" i="7"/>
  <c r="DL19" i="7"/>
  <c r="DL22" i="7"/>
  <c r="DL23" i="7"/>
  <c r="DL24" i="7"/>
  <c r="DL26" i="7"/>
  <c r="DL29" i="7"/>
  <c r="DL30" i="7"/>
  <c r="DL31" i="7"/>
  <c r="DL32" i="7"/>
  <c r="DL34" i="7"/>
  <c r="DL35" i="7"/>
  <c r="DL38" i="7"/>
  <c r="DL39" i="7"/>
  <c r="DL41" i="7"/>
  <c r="DL42" i="7"/>
  <c r="DL45" i="7"/>
  <c r="DL46" i="7"/>
  <c r="DL47" i="7"/>
  <c r="DL48" i="7"/>
  <c r="DL49" i="7"/>
  <c r="DL50" i="7"/>
  <c r="DL52" i="7"/>
  <c r="DL53" i="7"/>
  <c r="DL55" i="7"/>
  <c r="DL56" i="7"/>
  <c r="DL57" i="7"/>
  <c r="DL58" i="7"/>
  <c r="DL60" i="7"/>
  <c r="DL61" i="7"/>
  <c r="DL62" i="7"/>
  <c r="DL63" i="7"/>
  <c r="DL66" i="7"/>
  <c r="DL67" i="7"/>
  <c r="DL71" i="7"/>
  <c r="DL72" i="7"/>
  <c r="DL11" i="7"/>
  <c r="DI12" i="7"/>
  <c r="DI13" i="7"/>
  <c r="DI14" i="7"/>
  <c r="DI15" i="7"/>
  <c r="DI16" i="7"/>
  <c r="DI18" i="7"/>
  <c r="DI19" i="7"/>
  <c r="DI22" i="7"/>
  <c r="DI23" i="7"/>
  <c r="DI24" i="7"/>
  <c r="DI26" i="7"/>
  <c r="DI29" i="7"/>
  <c r="DI30" i="7"/>
  <c r="DI31" i="7"/>
  <c r="DI32" i="7"/>
  <c r="DI34" i="7"/>
  <c r="DI35" i="7"/>
  <c r="DI38" i="7"/>
  <c r="DI39" i="7"/>
  <c r="DI41" i="7"/>
  <c r="DI42" i="7"/>
  <c r="DI45" i="7"/>
  <c r="DI46" i="7"/>
  <c r="DI47" i="7"/>
  <c r="DI48" i="7"/>
  <c r="DI49" i="7"/>
  <c r="DI50" i="7"/>
  <c r="DI52" i="7"/>
  <c r="DI53" i="7"/>
  <c r="DI55" i="7"/>
  <c r="DI56" i="7"/>
  <c r="DI57" i="7"/>
  <c r="DI58" i="7"/>
  <c r="DI60" i="7"/>
  <c r="DI61" i="7"/>
  <c r="DI62" i="7"/>
  <c r="DI63" i="7"/>
  <c r="DI66" i="7"/>
  <c r="DI67" i="7"/>
  <c r="DI71" i="7"/>
  <c r="DI72" i="7"/>
  <c r="DI11" i="7"/>
  <c r="DF12" i="7"/>
  <c r="DF13" i="7"/>
  <c r="DF14" i="7"/>
  <c r="DF15" i="7"/>
  <c r="DF16" i="7"/>
  <c r="DF18" i="7"/>
  <c r="DF19" i="7"/>
  <c r="DF22" i="7"/>
  <c r="DF23" i="7"/>
  <c r="DF24" i="7"/>
  <c r="DF26" i="7"/>
  <c r="DF29" i="7"/>
  <c r="DF30" i="7"/>
  <c r="DF31" i="7"/>
  <c r="DF32" i="7"/>
  <c r="DF34" i="7"/>
  <c r="DF35" i="7"/>
  <c r="DF38" i="7"/>
  <c r="DF39" i="7"/>
  <c r="DF41" i="7"/>
  <c r="DF42" i="7"/>
  <c r="DF45" i="7"/>
  <c r="DF46" i="7"/>
  <c r="DF47" i="7"/>
  <c r="DF48" i="7"/>
  <c r="DF49" i="7"/>
  <c r="DF50" i="7"/>
  <c r="DF52" i="7"/>
  <c r="DF53" i="7"/>
  <c r="DF55" i="7"/>
  <c r="DF56" i="7"/>
  <c r="DF57" i="7"/>
  <c r="DF58" i="7"/>
  <c r="DF60" i="7"/>
  <c r="DF61" i="7"/>
  <c r="DF62" i="7"/>
  <c r="DF63" i="7"/>
  <c r="DF66" i="7"/>
  <c r="DF67" i="7"/>
  <c r="DF71" i="7"/>
  <c r="DF72" i="7"/>
  <c r="DF11" i="7"/>
  <c r="DC12" i="7"/>
  <c r="DC13" i="7"/>
  <c r="DC14" i="7"/>
  <c r="DC15" i="7"/>
  <c r="DC16" i="7"/>
  <c r="DC18" i="7"/>
  <c r="DC19" i="7"/>
  <c r="DC22" i="7"/>
  <c r="DC23" i="7"/>
  <c r="DC24" i="7"/>
  <c r="DC26" i="7"/>
  <c r="DC29" i="7"/>
  <c r="DC30" i="7"/>
  <c r="DC31" i="7"/>
  <c r="DC32" i="7"/>
  <c r="DC34" i="7"/>
  <c r="DC35" i="7"/>
  <c r="DC38" i="7"/>
  <c r="DC39" i="7"/>
  <c r="DC41" i="7"/>
  <c r="DC42" i="7"/>
  <c r="DC45" i="7"/>
  <c r="DC46" i="7"/>
  <c r="DC47" i="7"/>
  <c r="DC48" i="7"/>
  <c r="DC49" i="7"/>
  <c r="DC50" i="7"/>
  <c r="DC52" i="7"/>
  <c r="DC53" i="7"/>
  <c r="DC55" i="7"/>
  <c r="DC56" i="7"/>
  <c r="DC57" i="7"/>
  <c r="DC58" i="7"/>
  <c r="DC60" i="7"/>
  <c r="DC61" i="7"/>
  <c r="DC62" i="7"/>
  <c r="DC63" i="7"/>
  <c r="DC66" i="7"/>
  <c r="DC67" i="7"/>
  <c r="DC71" i="7"/>
  <c r="DC72" i="7"/>
  <c r="DC11" i="7"/>
  <c r="CZ12" i="7"/>
  <c r="DO12" i="7" s="1"/>
  <c r="CZ13" i="7"/>
  <c r="DO13" i="7" s="1"/>
  <c r="CZ14" i="7"/>
  <c r="DO14" i="7" s="1"/>
  <c r="CZ15" i="7"/>
  <c r="DO15" i="7" s="1"/>
  <c r="CZ16" i="7"/>
  <c r="DO16" i="7" s="1"/>
  <c r="CZ18" i="7"/>
  <c r="DO18" i="7" s="1"/>
  <c r="CZ19" i="7"/>
  <c r="DO19" i="7" s="1"/>
  <c r="CZ22" i="7"/>
  <c r="DO22" i="7" s="1"/>
  <c r="CZ23" i="7"/>
  <c r="DO23" i="7" s="1"/>
  <c r="CZ24" i="7"/>
  <c r="DO24" i="7" s="1"/>
  <c r="CZ26" i="7"/>
  <c r="DO26" i="7" s="1"/>
  <c r="CZ29" i="7"/>
  <c r="DO29" i="7" s="1"/>
  <c r="CZ30" i="7"/>
  <c r="DO30" i="7" s="1"/>
  <c r="CZ31" i="7"/>
  <c r="DO31" i="7" s="1"/>
  <c r="CZ32" i="7"/>
  <c r="DO32" i="7" s="1"/>
  <c r="CZ34" i="7"/>
  <c r="DO34" i="7" s="1"/>
  <c r="CZ35" i="7"/>
  <c r="DO35" i="7" s="1"/>
  <c r="CZ38" i="7"/>
  <c r="DO38" i="7" s="1"/>
  <c r="CZ39" i="7"/>
  <c r="DO39" i="7" s="1"/>
  <c r="CZ41" i="7"/>
  <c r="DO41" i="7" s="1"/>
  <c r="CZ42" i="7"/>
  <c r="DO42" i="7" s="1"/>
  <c r="CZ45" i="7"/>
  <c r="DO45" i="7" s="1"/>
  <c r="CZ46" i="7"/>
  <c r="DO46" i="7" s="1"/>
  <c r="CZ47" i="7"/>
  <c r="DO47" i="7" s="1"/>
  <c r="CZ48" i="7"/>
  <c r="DO48" i="7" s="1"/>
  <c r="CZ49" i="7"/>
  <c r="DO49" i="7" s="1"/>
  <c r="CZ50" i="7"/>
  <c r="DO50" i="7" s="1"/>
  <c r="CZ52" i="7"/>
  <c r="DO52" i="7" s="1"/>
  <c r="CZ53" i="7"/>
  <c r="DO53" i="7" s="1"/>
  <c r="CZ55" i="7"/>
  <c r="DO55" i="7" s="1"/>
  <c r="CZ56" i="7"/>
  <c r="DO56" i="7" s="1"/>
  <c r="CZ57" i="7"/>
  <c r="DO57" i="7" s="1"/>
  <c r="CZ58" i="7"/>
  <c r="DO58" i="7" s="1"/>
  <c r="CZ60" i="7"/>
  <c r="DO60" i="7" s="1"/>
  <c r="CZ61" i="7"/>
  <c r="DO61" i="7" s="1"/>
  <c r="CZ62" i="7"/>
  <c r="DO62" i="7" s="1"/>
  <c r="CZ63" i="7"/>
  <c r="DO63" i="7" s="1"/>
  <c r="CZ66" i="7"/>
  <c r="DO66" i="7" s="1"/>
  <c r="CZ67" i="7"/>
  <c r="DO67" i="7" s="1"/>
  <c r="CZ71" i="7"/>
  <c r="DO71" i="7" s="1"/>
  <c r="CZ72" i="7"/>
  <c r="DO72" i="7" s="1"/>
  <c r="CZ11" i="7"/>
  <c r="DO11" i="7" s="1"/>
  <c r="CT12" i="7"/>
  <c r="CT13" i="7"/>
  <c r="CT14" i="7"/>
  <c r="CT15" i="7"/>
  <c r="CT16" i="7"/>
  <c r="CT18" i="7"/>
  <c r="CT19" i="7"/>
  <c r="CT22" i="7"/>
  <c r="CT23" i="7"/>
  <c r="CT24" i="7"/>
  <c r="CT26" i="7"/>
  <c r="CT29" i="7"/>
  <c r="CT30" i="7"/>
  <c r="CT31" i="7"/>
  <c r="CT32" i="7"/>
  <c r="CT34" i="7"/>
  <c r="CT35" i="7"/>
  <c r="CT38" i="7"/>
  <c r="CT39" i="7"/>
  <c r="CT41" i="7"/>
  <c r="CT42" i="7"/>
  <c r="CT45" i="7"/>
  <c r="CT46" i="7"/>
  <c r="CT47" i="7"/>
  <c r="CT48" i="7"/>
  <c r="CT49" i="7"/>
  <c r="CT50" i="7"/>
  <c r="CT52" i="7"/>
  <c r="CT53" i="7"/>
  <c r="CT55" i="7"/>
  <c r="CT56" i="7"/>
  <c r="CT57" i="7"/>
  <c r="CT58" i="7"/>
  <c r="CT60" i="7"/>
  <c r="CT61" i="7"/>
  <c r="CT62" i="7"/>
  <c r="CT63" i="7"/>
  <c r="CT66" i="7"/>
  <c r="CT67" i="7"/>
  <c r="CT71" i="7"/>
  <c r="CT72" i="7"/>
  <c r="CT11" i="7"/>
  <c r="CQ12" i="7"/>
  <c r="CQ13" i="7"/>
  <c r="CQ14" i="7"/>
  <c r="CQ15" i="7"/>
  <c r="CQ16" i="7"/>
  <c r="CQ18" i="7"/>
  <c r="CQ19" i="7"/>
  <c r="CQ22" i="7"/>
  <c r="CQ23" i="7"/>
  <c r="CQ24" i="7"/>
  <c r="CQ26" i="7"/>
  <c r="CQ29" i="7"/>
  <c r="CQ30" i="7"/>
  <c r="CQ31" i="7"/>
  <c r="CQ32" i="7"/>
  <c r="CQ34" i="7"/>
  <c r="CQ35" i="7"/>
  <c r="CQ38" i="7"/>
  <c r="CQ39" i="7"/>
  <c r="CQ41" i="7"/>
  <c r="CQ42" i="7"/>
  <c r="CQ45" i="7"/>
  <c r="CQ46" i="7"/>
  <c r="CQ47" i="7"/>
  <c r="CQ48" i="7"/>
  <c r="CQ49" i="7"/>
  <c r="CQ50" i="7"/>
  <c r="CQ52" i="7"/>
  <c r="CQ53" i="7"/>
  <c r="CQ55" i="7"/>
  <c r="CQ56" i="7"/>
  <c r="CQ57" i="7"/>
  <c r="CQ58" i="7"/>
  <c r="CQ60" i="7"/>
  <c r="CQ61" i="7"/>
  <c r="CQ62" i="7"/>
  <c r="CQ63" i="7"/>
  <c r="CQ66" i="7"/>
  <c r="CQ67" i="7"/>
  <c r="CQ71" i="7"/>
  <c r="CQ72" i="7"/>
  <c r="CQ11" i="7"/>
  <c r="CN12" i="7"/>
  <c r="CN13" i="7"/>
  <c r="CN14" i="7"/>
  <c r="CN15" i="7"/>
  <c r="CN16" i="7"/>
  <c r="CN18" i="7"/>
  <c r="CN19" i="7"/>
  <c r="CN22" i="7"/>
  <c r="CN23" i="7"/>
  <c r="CN24" i="7"/>
  <c r="CN26" i="7"/>
  <c r="CN29" i="7"/>
  <c r="CN30" i="7"/>
  <c r="CN31" i="7"/>
  <c r="CN32" i="7"/>
  <c r="CN34" i="7"/>
  <c r="CN35" i="7"/>
  <c r="CN38" i="7"/>
  <c r="CN39" i="7"/>
  <c r="CN41" i="7"/>
  <c r="CN42" i="7"/>
  <c r="CN45" i="7"/>
  <c r="CN46" i="7"/>
  <c r="CN47" i="7"/>
  <c r="CN48" i="7"/>
  <c r="CN49" i="7"/>
  <c r="CN50" i="7"/>
  <c r="CN52" i="7"/>
  <c r="CN53" i="7"/>
  <c r="CN55" i="7"/>
  <c r="CN56" i="7"/>
  <c r="CN57" i="7"/>
  <c r="CN58" i="7"/>
  <c r="CN60" i="7"/>
  <c r="CN61" i="7"/>
  <c r="CN62" i="7"/>
  <c r="CN63" i="7"/>
  <c r="CN66" i="7"/>
  <c r="CN67" i="7"/>
  <c r="CN71" i="7"/>
  <c r="CN72" i="7"/>
  <c r="CN11" i="7"/>
  <c r="CK12" i="7"/>
  <c r="CK13" i="7"/>
  <c r="CK14" i="7"/>
  <c r="CK15" i="7"/>
  <c r="CK16" i="7"/>
  <c r="CK18" i="7"/>
  <c r="CK19" i="7"/>
  <c r="CK22" i="7"/>
  <c r="CK23" i="7"/>
  <c r="CK24" i="7"/>
  <c r="CK26" i="7"/>
  <c r="CK29" i="7"/>
  <c r="CK30" i="7"/>
  <c r="CK31" i="7"/>
  <c r="CK32" i="7"/>
  <c r="CK34" i="7"/>
  <c r="CK35" i="7"/>
  <c r="CK38" i="7"/>
  <c r="CK39" i="7"/>
  <c r="CK41" i="7"/>
  <c r="CK42" i="7"/>
  <c r="CK45" i="7"/>
  <c r="CK46" i="7"/>
  <c r="CK47" i="7"/>
  <c r="CK48" i="7"/>
  <c r="CK49" i="7"/>
  <c r="CK50" i="7"/>
  <c r="CK52" i="7"/>
  <c r="CK53" i="7"/>
  <c r="CK55" i="7"/>
  <c r="CK56" i="7"/>
  <c r="CK57" i="7"/>
  <c r="CK58" i="7"/>
  <c r="CK60" i="7"/>
  <c r="CK61" i="7"/>
  <c r="CK62" i="7"/>
  <c r="CK63" i="7"/>
  <c r="CK66" i="7"/>
  <c r="CK67" i="7"/>
  <c r="CK71" i="7"/>
  <c r="CK72" i="7"/>
  <c r="CK11" i="7"/>
  <c r="CH12" i="7"/>
  <c r="CH13" i="7"/>
  <c r="CH14" i="7"/>
  <c r="CH15" i="7"/>
  <c r="CH16" i="7"/>
  <c r="CH18" i="7"/>
  <c r="CH19" i="7"/>
  <c r="CH22" i="7"/>
  <c r="CH23" i="7"/>
  <c r="CH24" i="7"/>
  <c r="CH26" i="7"/>
  <c r="CH29" i="7"/>
  <c r="CH30" i="7"/>
  <c r="CH31" i="7"/>
  <c r="CH32" i="7"/>
  <c r="CH34" i="7"/>
  <c r="CH35" i="7"/>
  <c r="CH38" i="7"/>
  <c r="CH39" i="7"/>
  <c r="CH41" i="7"/>
  <c r="CH42" i="7"/>
  <c r="CH45" i="7"/>
  <c r="CH46" i="7"/>
  <c r="CH47" i="7"/>
  <c r="CH48" i="7"/>
  <c r="CH49" i="7"/>
  <c r="CH50" i="7"/>
  <c r="CH52" i="7"/>
  <c r="CH53" i="7"/>
  <c r="CH55" i="7"/>
  <c r="CH56" i="7"/>
  <c r="CH57" i="7"/>
  <c r="CH58" i="7"/>
  <c r="CH60" i="7"/>
  <c r="CH61" i="7"/>
  <c r="CH62" i="7"/>
  <c r="CH63" i="7"/>
  <c r="CH66" i="7"/>
  <c r="CH67" i="7"/>
  <c r="CH71" i="7"/>
  <c r="CH72" i="7"/>
  <c r="CH11" i="7"/>
  <c r="CE12" i="7"/>
  <c r="CE13" i="7"/>
  <c r="CE14" i="7"/>
  <c r="CE15" i="7"/>
  <c r="CE16" i="7"/>
  <c r="CE18" i="7"/>
  <c r="CE19" i="7"/>
  <c r="CE22" i="7"/>
  <c r="CE23" i="7"/>
  <c r="CE24" i="7"/>
  <c r="CE26" i="7"/>
  <c r="CE29" i="7"/>
  <c r="CE30" i="7"/>
  <c r="CE31" i="7"/>
  <c r="CE32" i="7"/>
  <c r="CE34" i="7"/>
  <c r="CE35" i="7"/>
  <c r="CE38" i="7"/>
  <c r="CE39" i="7"/>
  <c r="CE41" i="7"/>
  <c r="CE42" i="7"/>
  <c r="CE45" i="7"/>
  <c r="CE46" i="7"/>
  <c r="CE47" i="7"/>
  <c r="CE48" i="7"/>
  <c r="CE49" i="7"/>
  <c r="CE50" i="7"/>
  <c r="CE52" i="7"/>
  <c r="CE53" i="7"/>
  <c r="CE55" i="7"/>
  <c r="CE56" i="7"/>
  <c r="CE57" i="7"/>
  <c r="CE58" i="7"/>
  <c r="CE60" i="7"/>
  <c r="CE61" i="7"/>
  <c r="CE62" i="7"/>
  <c r="CE63" i="7"/>
  <c r="CE66" i="7"/>
  <c r="CE67" i="7"/>
  <c r="CE71" i="7"/>
  <c r="CE72" i="7"/>
  <c r="CE11" i="7"/>
  <c r="CB12" i="7"/>
  <c r="CW12" i="7" s="1"/>
  <c r="HM12" i="7" s="1"/>
  <c r="CB13" i="7"/>
  <c r="CW13" i="7" s="1"/>
  <c r="CB14" i="7"/>
  <c r="CW14" i="7" s="1"/>
  <c r="HM14" i="7" s="1"/>
  <c r="CB15" i="7"/>
  <c r="CW15" i="7" s="1"/>
  <c r="HM15" i="7" s="1"/>
  <c r="CB16" i="7"/>
  <c r="CW16" i="7" s="1"/>
  <c r="HM16" i="7" s="1"/>
  <c r="CB18" i="7"/>
  <c r="CW18" i="7" s="1"/>
  <c r="HM18" i="7" s="1"/>
  <c r="CB19" i="7"/>
  <c r="CW19" i="7" s="1"/>
  <c r="HM19" i="7" s="1"/>
  <c r="CB22" i="7"/>
  <c r="CW22" i="7" s="1"/>
  <c r="HM22" i="7" s="1"/>
  <c r="CB23" i="7"/>
  <c r="CW23" i="7" s="1"/>
  <c r="HM23" i="7" s="1"/>
  <c r="CB24" i="7"/>
  <c r="CW24" i="7" s="1"/>
  <c r="HM24" i="7" s="1"/>
  <c r="CB26" i="7"/>
  <c r="CW26" i="7" s="1"/>
  <c r="HM26" i="7" s="1"/>
  <c r="CB29" i="7"/>
  <c r="CW29" i="7" s="1"/>
  <c r="HM29" i="7" s="1"/>
  <c r="CB30" i="7"/>
  <c r="CW30" i="7" s="1"/>
  <c r="HM30" i="7" s="1"/>
  <c r="CB31" i="7"/>
  <c r="CW31" i="7" s="1"/>
  <c r="HM31" i="7" s="1"/>
  <c r="CB32" i="7"/>
  <c r="CW32" i="7" s="1"/>
  <c r="HM32" i="7" s="1"/>
  <c r="CB34" i="7"/>
  <c r="CW34" i="7" s="1"/>
  <c r="HM34" i="7" s="1"/>
  <c r="CB35" i="7"/>
  <c r="CW35" i="7" s="1"/>
  <c r="HM35" i="7" s="1"/>
  <c r="CB38" i="7"/>
  <c r="CW38" i="7" s="1"/>
  <c r="HM38" i="7" s="1"/>
  <c r="CB39" i="7"/>
  <c r="CW39" i="7" s="1"/>
  <c r="HM39" i="7" s="1"/>
  <c r="CB41" i="7"/>
  <c r="CW41" i="7" s="1"/>
  <c r="HM41" i="7" s="1"/>
  <c r="CB42" i="7"/>
  <c r="CW42" i="7" s="1"/>
  <c r="HM42" i="7" s="1"/>
  <c r="CB45" i="7"/>
  <c r="CW45" i="7" s="1"/>
  <c r="HM45" i="7" s="1"/>
  <c r="CB46" i="7"/>
  <c r="CW46" i="7" s="1"/>
  <c r="CB47" i="7"/>
  <c r="CW47" i="7" s="1"/>
  <c r="HM47" i="7" s="1"/>
  <c r="CB48" i="7"/>
  <c r="CW48" i="7" s="1"/>
  <c r="HM48" i="7" s="1"/>
  <c r="CB49" i="7"/>
  <c r="CW49" i="7" s="1"/>
  <c r="HM49" i="7" s="1"/>
  <c r="CB50" i="7"/>
  <c r="CW50" i="7" s="1"/>
  <c r="HM50" i="7" s="1"/>
  <c r="CB52" i="7"/>
  <c r="CW52" i="7" s="1"/>
  <c r="HM52" i="7" s="1"/>
  <c r="CB53" i="7"/>
  <c r="CW53" i="7" s="1"/>
  <c r="HM53" i="7" s="1"/>
  <c r="CB55" i="7"/>
  <c r="CW55" i="7" s="1"/>
  <c r="HM55" i="7" s="1"/>
  <c r="CB56" i="7"/>
  <c r="CW56" i="7" s="1"/>
  <c r="HM56" i="7" s="1"/>
  <c r="CB57" i="7"/>
  <c r="CW57" i="7" s="1"/>
  <c r="HM57" i="7" s="1"/>
  <c r="CB58" i="7"/>
  <c r="CW58" i="7" s="1"/>
  <c r="HM58" i="7" s="1"/>
  <c r="CB60" i="7"/>
  <c r="CW60" i="7" s="1"/>
  <c r="HM60" i="7" s="1"/>
  <c r="CB61" i="7"/>
  <c r="CW61" i="7" s="1"/>
  <c r="HM61" i="7" s="1"/>
  <c r="CB62" i="7"/>
  <c r="CW62" i="7" s="1"/>
  <c r="HM62" i="7" s="1"/>
  <c r="CB63" i="7"/>
  <c r="CW63" i="7" s="1"/>
  <c r="HM63" i="7" s="1"/>
  <c r="CB66" i="7"/>
  <c r="CW66" i="7" s="1"/>
  <c r="HM66" i="7" s="1"/>
  <c r="CB67" i="7"/>
  <c r="CW67" i="7" s="1"/>
  <c r="HM67" i="7" s="1"/>
  <c r="CB71" i="7"/>
  <c r="CW71" i="7" s="1"/>
  <c r="HM71" i="7" s="1"/>
  <c r="CB72" i="7"/>
  <c r="CW72" i="7" s="1"/>
  <c r="HM72" i="7" s="1"/>
  <c r="CB11" i="7"/>
  <c r="CW11" i="7" s="1"/>
  <c r="HM11" i="7" s="1"/>
  <c r="BV12" i="7"/>
  <c r="BV13" i="7"/>
  <c r="BV14" i="7"/>
  <c r="BV15" i="7"/>
  <c r="BV16" i="7"/>
  <c r="BV18" i="7"/>
  <c r="BV19" i="7"/>
  <c r="BV22" i="7"/>
  <c r="BV23" i="7"/>
  <c r="BV24" i="7"/>
  <c r="BV26" i="7"/>
  <c r="BV29" i="7"/>
  <c r="BV30" i="7"/>
  <c r="BV31" i="7"/>
  <c r="BV32" i="7"/>
  <c r="BV34" i="7"/>
  <c r="BV35" i="7"/>
  <c r="BV38" i="7"/>
  <c r="BV39" i="7"/>
  <c r="BV41" i="7"/>
  <c r="BV42" i="7"/>
  <c r="BV45" i="7"/>
  <c r="BV46" i="7"/>
  <c r="BV47" i="7"/>
  <c r="BV48" i="7"/>
  <c r="BV49" i="7"/>
  <c r="BV50" i="7"/>
  <c r="BV52" i="7"/>
  <c r="BV53" i="7"/>
  <c r="BV55" i="7"/>
  <c r="BV56" i="7"/>
  <c r="BV57" i="7"/>
  <c r="BV58" i="7"/>
  <c r="BV60" i="7"/>
  <c r="BV61" i="7"/>
  <c r="BV62" i="7"/>
  <c r="BV63" i="7"/>
  <c r="BV66" i="7"/>
  <c r="BV67" i="7"/>
  <c r="BV71" i="7"/>
  <c r="BV72" i="7"/>
  <c r="BV11" i="7"/>
  <c r="BS12" i="7"/>
  <c r="BS13" i="7"/>
  <c r="BS14" i="7"/>
  <c r="BS15" i="7"/>
  <c r="BS16" i="7"/>
  <c r="BS18" i="7"/>
  <c r="BS19" i="7"/>
  <c r="BS22" i="7"/>
  <c r="BS23" i="7"/>
  <c r="BS24" i="7"/>
  <c r="BS26" i="7"/>
  <c r="BS29" i="7"/>
  <c r="BS30" i="7"/>
  <c r="BS31" i="7"/>
  <c r="BS32" i="7"/>
  <c r="BS34" i="7"/>
  <c r="BS35" i="7"/>
  <c r="BS38" i="7"/>
  <c r="BS39" i="7"/>
  <c r="BS41" i="7"/>
  <c r="BS42" i="7"/>
  <c r="BS45" i="7"/>
  <c r="BS46" i="7"/>
  <c r="BS47" i="7"/>
  <c r="BS48" i="7"/>
  <c r="BS49" i="7"/>
  <c r="BS50" i="7"/>
  <c r="BS52" i="7"/>
  <c r="BS53" i="7"/>
  <c r="BS55" i="7"/>
  <c r="BS56" i="7"/>
  <c r="BS57" i="7"/>
  <c r="BS58" i="7"/>
  <c r="BS60" i="7"/>
  <c r="BS61" i="7"/>
  <c r="BS62" i="7"/>
  <c r="BS63" i="7"/>
  <c r="BS66" i="7"/>
  <c r="BS67" i="7"/>
  <c r="BS71" i="7"/>
  <c r="BS72" i="7"/>
  <c r="BS11" i="7"/>
  <c r="BP12" i="7"/>
  <c r="BP13" i="7"/>
  <c r="BP14" i="7"/>
  <c r="BP15" i="7"/>
  <c r="BP16" i="7"/>
  <c r="BP18" i="7"/>
  <c r="BP19" i="7"/>
  <c r="BP22" i="7"/>
  <c r="BP23" i="7"/>
  <c r="BP24" i="7"/>
  <c r="BP26" i="7"/>
  <c r="BP29" i="7"/>
  <c r="BP30" i="7"/>
  <c r="BP31" i="7"/>
  <c r="BP32" i="7"/>
  <c r="BP34" i="7"/>
  <c r="BP35" i="7"/>
  <c r="BP38" i="7"/>
  <c r="BP39" i="7"/>
  <c r="BP41" i="7"/>
  <c r="BP42" i="7"/>
  <c r="BP45" i="7"/>
  <c r="BP46" i="7"/>
  <c r="BP47" i="7"/>
  <c r="BP48" i="7"/>
  <c r="BP49" i="7"/>
  <c r="BP50" i="7"/>
  <c r="BP52" i="7"/>
  <c r="BP53" i="7"/>
  <c r="BP55" i="7"/>
  <c r="BP56" i="7"/>
  <c r="BP57" i="7"/>
  <c r="BP58" i="7"/>
  <c r="BP60" i="7"/>
  <c r="BP61" i="7"/>
  <c r="BP62" i="7"/>
  <c r="BP63" i="7"/>
  <c r="BP66" i="7"/>
  <c r="BP67" i="7"/>
  <c r="BP71" i="7"/>
  <c r="BP72" i="7"/>
  <c r="BP11" i="7"/>
  <c r="BM12" i="7"/>
  <c r="BM13" i="7"/>
  <c r="BM14" i="7"/>
  <c r="BM15" i="7"/>
  <c r="BM16" i="7"/>
  <c r="BM18" i="7"/>
  <c r="BM19" i="7"/>
  <c r="BM22" i="7"/>
  <c r="BM23" i="7"/>
  <c r="BM24" i="7"/>
  <c r="BM26" i="7"/>
  <c r="BM29" i="7"/>
  <c r="BM30" i="7"/>
  <c r="BM31" i="7"/>
  <c r="BM32" i="7"/>
  <c r="BM34" i="7"/>
  <c r="BM35" i="7"/>
  <c r="BM38" i="7"/>
  <c r="BM39" i="7"/>
  <c r="BM41" i="7"/>
  <c r="BM42" i="7"/>
  <c r="BM45" i="7"/>
  <c r="BM46" i="7"/>
  <c r="BM47" i="7"/>
  <c r="BM48" i="7"/>
  <c r="BM49" i="7"/>
  <c r="BM50" i="7"/>
  <c r="BM52" i="7"/>
  <c r="BM53" i="7"/>
  <c r="BM55" i="7"/>
  <c r="BM56" i="7"/>
  <c r="BM57" i="7"/>
  <c r="BM58" i="7"/>
  <c r="BM60" i="7"/>
  <c r="BM61" i="7"/>
  <c r="BM62" i="7"/>
  <c r="BM63" i="7"/>
  <c r="BM66" i="7"/>
  <c r="BM67" i="7"/>
  <c r="BM71" i="7"/>
  <c r="BM72" i="7"/>
  <c r="BM11" i="7"/>
  <c r="BJ12" i="7"/>
  <c r="BJ13" i="7"/>
  <c r="BJ14" i="7"/>
  <c r="BJ15" i="7"/>
  <c r="BJ16" i="7"/>
  <c r="BJ18" i="7"/>
  <c r="BJ19" i="7"/>
  <c r="BJ22" i="7"/>
  <c r="BJ23" i="7"/>
  <c r="BJ24" i="7"/>
  <c r="BJ26" i="7"/>
  <c r="BJ29" i="7"/>
  <c r="BJ30" i="7"/>
  <c r="BJ31" i="7"/>
  <c r="BJ32" i="7"/>
  <c r="BJ34" i="7"/>
  <c r="BJ35" i="7"/>
  <c r="BJ38" i="7"/>
  <c r="BJ39" i="7"/>
  <c r="BJ41" i="7"/>
  <c r="BJ42" i="7"/>
  <c r="BJ45" i="7"/>
  <c r="BJ46" i="7"/>
  <c r="BJ47" i="7"/>
  <c r="BJ48" i="7"/>
  <c r="BJ49" i="7"/>
  <c r="BJ50" i="7"/>
  <c r="BJ52" i="7"/>
  <c r="BJ53" i="7"/>
  <c r="BJ55" i="7"/>
  <c r="BJ56" i="7"/>
  <c r="BJ57" i="7"/>
  <c r="BJ58" i="7"/>
  <c r="BJ60" i="7"/>
  <c r="BJ61" i="7"/>
  <c r="BJ62" i="7"/>
  <c r="BJ63" i="7"/>
  <c r="BJ66" i="7"/>
  <c r="BJ67" i="7"/>
  <c r="BJ71" i="7"/>
  <c r="BJ72" i="7"/>
  <c r="BJ11" i="7"/>
  <c r="BG12" i="7"/>
  <c r="BG13" i="7"/>
  <c r="BG14" i="7"/>
  <c r="BG15" i="7"/>
  <c r="BG16" i="7"/>
  <c r="BG18" i="7"/>
  <c r="BG19" i="7"/>
  <c r="BG22" i="7"/>
  <c r="BG23" i="7"/>
  <c r="BG24" i="7"/>
  <c r="BG26" i="7"/>
  <c r="BG29" i="7"/>
  <c r="BG30" i="7"/>
  <c r="BG31" i="7"/>
  <c r="BG32" i="7"/>
  <c r="BG34" i="7"/>
  <c r="BG35" i="7"/>
  <c r="BG38" i="7"/>
  <c r="BG39" i="7"/>
  <c r="BG41" i="7"/>
  <c r="BG42" i="7"/>
  <c r="BG45" i="7"/>
  <c r="BG46" i="7"/>
  <c r="BG47" i="7"/>
  <c r="BG48" i="7"/>
  <c r="BG49" i="7"/>
  <c r="BG50" i="7"/>
  <c r="BG52" i="7"/>
  <c r="BG53" i="7"/>
  <c r="BG55" i="7"/>
  <c r="BG56" i="7"/>
  <c r="BG57" i="7"/>
  <c r="BG58" i="7"/>
  <c r="BG60" i="7"/>
  <c r="BG61" i="7"/>
  <c r="BG62" i="7"/>
  <c r="BG63" i="7"/>
  <c r="BG66" i="7"/>
  <c r="BG67" i="7"/>
  <c r="BG71" i="7"/>
  <c r="BG72" i="7"/>
  <c r="BG11" i="7"/>
  <c r="BD12" i="7"/>
  <c r="BD13" i="7"/>
  <c r="BD14" i="7"/>
  <c r="BD15" i="7"/>
  <c r="BD16" i="7"/>
  <c r="BD18" i="7"/>
  <c r="BD19" i="7"/>
  <c r="BD22" i="7"/>
  <c r="BD23" i="7"/>
  <c r="BD24" i="7"/>
  <c r="BD26" i="7"/>
  <c r="BD29" i="7"/>
  <c r="BD30" i="7"/>
  <c r="BD31" i="7"/>
  <c r="BD32" i="7"/>
  <c r="BD34" i="7"/>
  <c r="BD35" i="7"/>
  <c r="BD38" i="7"/>
  <c r="BD39" i="7"/>
  <c r="BD41" i="7"/>
  <c r="BD42" i="7"/>
  <c r="BD45" i="7"/>
  <c r="BD46" i="7"/>
  <c r="BD47" i="7"/>
  <c r="BD48" i="7"/>
  <c r="BD49" i="7"/>
  <c r="BD50" i="7"/>
  <c r="BD52" i="7"/>
  <c r="BD53" i="7"/>
  <c r="BD55" i="7"/>
  <c r="BD56" i="7"/>
  <c r="BD57" i="7"/>
  <c r="BD58" i="7"/>
  <c r="BD60" i="7"/>
  <c r="BD61" i="7"/>
  <c r="BD62" i="7"/>
  <c r="BD63" i="7"/>
  <c r="BD66" i="7"/>
  <c r="BD67" i="7"/>
  <c r="BD71" i="7"/>
  <c r="BD72" i="7"/>
  <c r="BD11" i="7"/>
  <c r="BA12" i="7"/>
  <c r="BA13" i="7"/>
  <c r="BA14" i="7"/>
  <c r="BA15" i="7"/>
  <c r="BA16" i="7"/>
  <c r="BA18" i="7"/>
  <c r="BA19" i="7"/>
  <c r="BA22" i="7"/>
  <c r="BA23" i="7"/>
  <c r="BA24" i="7"/>
  <c r="BA26" i="7"/>
  <c r="BA29" i="7"/>
  <c r="BA30" i="7"/>
  <c r="BA31" i="7"/>
  <c r="BA32" i="7"/>
  <c r="BA34" i="7"/>
  <c r="BA35" i="7"/>
  <c r="BA38" i="7"/>
  <c r="BA39" i="7"/>
  <c r="BA41" i="7"/>
  <c r="BA42" i="7"/>
  <c r="BA45" i="7"/>
  <c r="BA46" i="7"/>
  <c r="BA47" i="7"/>
  <c r="BA48" i="7"/>
  <c r="BA49" i="7"/>
  <c r="BA50" i="7"/>
  <c r="BA52" i="7"/>
  <c r="BA53" i="7"/>
  <c r="BA55" i="7"/>
  <c r="BA56" i="7"/>
  <c r="BA57" i="7"/>
  <c r="BA58" i="7"/>
  <c r="BA60" i="7"/>
  <c r="BA61" i="7"/>
  <c r="BA62" i="7"/>
  <c r="BA63" i="7"/>
  <c r="BA66" i="7"/>
  <c r="BA67" i="7"/>
  <c r="BA71" i="7"/>
  <c r="BA72" i="7"/>
  <c r="BA11" i="7"/>
  <c r="AX12" i="7"/>
  <c r="AX13" i="7"/>
  <c r="AX14" i="7"/>
  <c r="AX15" i="7"/>
  <c r="AX16" i="7"/>
  <c r="AX18" i="7"/>
  <c r="AX19" i="7"/>
  <c r="AX22" i="7"/>
  <c r="AX23" i="7"/>
  <c r="AX24" i="7"/>
  <c r="AX26" i="7"/>
  <c r="AX29" i="7"/>
  <c r="AX30" i="7"/>
  <c r="AX31" i="7"/>
  <c r="AX32" i="7"/>
  <c r="AX34" i="7"/>
  <c r="AX35" i="7"/>
  <c r="AX38" i="7"/>
  <c r="AX39" i="7"/>
  <c r="AX41" i="7"/>
  <c r="AX42" i="7"/>
  <c r="AX45" i="7"/>
  <c r="AX46" i="7"/>
  <c r="AX47" i="7"/>
  <c r="AX48" i="7"/>
  <c r="AX49" i="7"/>
  <c r="AX50" i="7"/>
  <c r="AX52" i="7"/>
  <c r="AX53" i="7"/>
  <c r="AX55" i="7"/>
  <c r="AX56" i="7"/>
  <c r="AX57" i="7"/>
  <c r="AX58" i="7"/>
  <c r="AX60" i="7"/>
  <c r="AX61" i="7"/>
  <c r="AX62" i="7"/>
  <c r="AX63" i="7"/>
  <c r="AX66" i="7"/>
  <c r="AX67" i="7"/>
  <c r="AX71" i="7"/>
  <c r="AX72" i="7"/>
  <c r="AX11" i="7"/>
  <c r="AU12" i="7"/>
  <c r="AU13" i="7"/>
  <c r="AU14" i="7"/>
  <c r="AU15" i="7"/>
  <c r="AU16" i="7"/>
  <c r="AU18" i="7"/>
  <c r="AU19" i="7"/>
  <c r="AU22" i="7"/>
  <c r="AU23" i="7"/>
  <c r="AU24" i="7"/>
  <c r="AU26" i="7"/>
  <c r="AU29" i="7"/>
  <c r="AU30" i="7"/>
  <c r="AU31" i="7"/>
  <c r="AU32" i="7"/>
  <c r="AU34" i="7"/>
  <c r="AU35" i="7"/>
  <c r="AU38" i="7"/>
  <c r="AU39" i="7"/>
  <c r="AU41" i="7"/>
  <c r="AU42" i="7"/>
  <c r="AU45" i="7"/>
  <c r="AU46" i="7"/>
  <c r="AU47" i="7"/>
  <c r="AU48" i="7"/>
  <c r="AU49" i="7"/>
  <c r="AU50" i="7"/>
  <c r="AU52" i="7"/>
  <c r="AU53" i="7"/>
  <c r="AU55" i="7"/>
  <c r="AU56" i="7"/>
  <c r="AU57" i="7"/>
  <c r="AU58" i="7"/>
  <c r="AU60" i="7"/>
  <c r="AU61" i="7"/>
  <c r="AU62" i="7"/>
  <c r="AU63" i="7"/>
  <c r="AU66" i="7"/>
  <c r="AU67" i="7"/>
  <c r="AU71" i="7"/>
  <c r="AU72" i="7"/>
  <c r="AU11" i="7"/>
  <c r="AR12" i="7"/>
  <c r="AR13" i="7"/>
  <c r="AR14" i="7"/>
  <c r="AR15" i="7"/>
  <c r="AR16" i="7"/>
  <c r="AR18" i="7"/>
  <c r="AR19" i="7"/>
  <c r="AR22" i="7"/>
  <c r="AR23" i="7"/>
  <c r="AR24" i="7"/>
  <c r="AR26" i="7"/>
  <c r="AR29" i="7"/>
  <c r="AR30" i="7"/>
  <c r="AR31" i="7"/>
  <c r="AR32" i="7"/>
  <c r="AR34" i="7"/>
  <c r="AR35" i="7"/>
  <c r="AR38" i="7"/>
  <c r="AR39" i="7"/>
  <c r="AR41" i="7"/>
  <c r="AR42" i="7"/>
  <c r="AR45" i="7"/>
  <c r="AR46" i="7"/>
  <c r="AR47" i="7"/>
  <c r="AR48" i="7"/>
  <c r="AR49" i="7"/>
  <c r="AR50" i="7"/>
  <c r="AR52" i="7"/>
  <c r="AR53" i="7"/>
  <c r="AR55" i="7"/>
  <c r="AR56" i="7"/>
  <c r="AR57" i="7"/>
  <c r="AR58" i="7"/>
  <c r="AR60" i="7"/>
  <c r="AR61" i="7"/>
  <c r="AR62" i="7"/>
  <c r="AR63" i="7"/>
  <c r="AR66" i="7"/>
  <c r="AR67" i="7"/>
  <c r="AR71" i="7"/>
  <c r="AR72" i="7"/>
  <c r="AR11" i="7"/>
  <c r="AO12" i="7"/>
  <c r="AO13" i="7"/>
  <c r="AO14" i="7"/>
  <c r="AO15" i="7"/>
  <c r="AO16" i="7"/>
  <c r="AO18" i="7"/>
  <c r="AO19" i="7"/>
  <c r="AO22" i="7"/>
  <c r="AO23" i="7"/>
  <c r="AO24" i="7"/>
  <c r="AO26" i="7"/>
  <c r="AO29" i="7"/>
  <c r="AO30" i="7"/>
  <c r="AO31" i="7"/>
  <c r="AO32" i="7"/>
  <c r="AO34" i="7"/>
  <c r="AO35" i="7"/>
  <c r="AO38" i="7"/>
  <c r="AO39" i="7"/>
  <c r="AO41" i="7"/>
  <c r="AO42" i="7"/>
  <c r="AO45" i="7"/>
  <c r="AO46" i="7"/>
  <c r="AO47" i="7"/>
  <c r="AO48" i="7"/>
  <c r="AO49" i="7"/>
  <c r="AO50" i="7"/>
  <c r="AO52" i="7"/>
  <c r="AO53" i="7"/>
  <c r="AO55" i="7"/>
  <c r="AO56" i="7"/>
  <c r="AO57" i="7"/>
  <c r="AO58" i="7"/>
  <c r="AO60" i="7"/>
  <c r="AO61" i="7"/>
  <c r="AO62" i="7"/>
  <c r="AO63" i="7"/>
  <c r="AO66" i="7"/>
  <c r="AO67" i="7"/>
  <c r="AO71" i="7"/>
  <c r="AO72" i="7"/>
  <c r="AO11" i="7"/>
  <c r="AL12" i="7"/>
  <c r="BY12" i="7" s="1"/>
  <c r="AL13" i="7"/>
  <c r="BY13" i="7" s="1"/>
  <c r="AL14" i="7"/>
  <c r="BY14" i="7" s="1"/>
  <c r="AL15" i="7"/>
  <c r="BY15" i="7" s="1"/>
  <c r="AL16" i="7"/>
  <c r="BY16" i="7" s="1"/>
  <c r="AL18" i="7"/>
  <c r="BY18" i="7" s="1"/>
  <c r="AL19" i="7"/>
  <c r="BY19" i="7" s="1"/>
  <c r="AL22" i="7"/>
  <c r="BY22" i="7" s="1"/>
  <c r="AL23" i="7"/>
  <c r="BY23" i="7" s="1"/>
  <c r="AL24" i="7"/>
  <c r="BY24" i="7" s="1"/>
  <c r="AL26" i="7"/>
  <c r="BY26" i="7" s="1"/>
  <c r="AL29" i="7"/>
  <c r="BY29" i="7" s="1"/>
  <c r="AL30" i="7"/>
  <c r="BY30" i="7" s="1"/>
  <c r="AL31" i="7"/>
  <c r="BY31" i="7" s="1"/>
  <c r="AL32" i="7"/>
  <c r="BY32" i="7" s="1"/>
  <c r="AL34" i="7"/>
  <c r="BY34" i="7" s="1"/>
  <c r="AL35" i="7"/>
  <c r="BY35" i="7" s="1"/>
  <c r="AL38" i="7"/>
  <c r="BY38" i="7" s="1"/>
  <c r="AL39" i="7"/>
  <c r="BY39" i="7" s="1"/>
  <c r="AL41" i="7"/>
  <c r="BY41" i="7" s="1"/>
  <c r="AL42" i="7"/>
  <c r="BY42" i="7" s="1"/>
  <c r="AL45" i="7"/>
  <c r="BY45" i="7" s="1"/>
  <c r="AL46" i="7"/>
  <c r="BY46" i="7" s="1"/>
  <c r="AL47" i="7"/>
  <c r="BY47" i="7" s="1"/>
  <c r="AL48" i="7"/>
  <c r="BY48" i="7" s="1"/>
  <c r="AL49" i="7"/>
  <c r="BY49" i="7" s="1"/>
  <c r="AL50" i="7"/>
  <c r="BY50" i="7" s="1"/>
  <c r="AL52" i="7"/>
  <c r="BY52" i="7" s="1"/>
  <c r="AL53" i="7"/>
  <c r="BY53" i="7" s="1"/>
  <c r="AL55" i="7"/>
  <c r="BY55" i="7" s="1"/>
  <c r="AL56" i="7"/>
  <c r="BY56" i="7" s="1"/>
  <c r="AL57" i="7"/>
  <c r="BY57" i="7" s="1"/>
  <c r="AL58" i="7"/>
  <c r="BY58" i="7" s="1"/>
  <c r="AL60" i="7"/>
  <c r="BY60" i="7" s="1"/>
  <c r="AL61" i="7"/>
  <c r="BY61" i="7" s="1"/>
  <c r="AL62" i="7"/>
  <c r="BY62" i="7" s="1"/>
  <c r="AL63" i="7"/>
  <c r="BY63" i="7" s="1"/>
  <c r="AL66" i="7"/>
  <c r="BY66" i="7" s="1"/>
  <c r="AL67" i="7"/>
  <c r="BY67" i="7" s="1"/>
  <c r="AL71" i="7"/>
  <c r="BY71" i="7" s="1"/>
  <c r="AL72" i="7"/>
  <c r="BY72" i="7" s="1"/>
  <c r="AL11" i="7"/>
  <c r="BY11" i="7" s="1"/>
  <c r="AF12" i="7"/>
  <c r="AF13" i="7"/>
  <c r="AF14" i="7"/>
  <c r="AF15" i="7"/>
  <c r="AF16" i="7"/>
  <c r="AF18" i="7"/>
  <c r="AF19" i="7"/>
  <c r="AF22" i="7"/>
  <c r="AF23" i="7"/>
  <c r="AF24" i="7"/>
  <c r="AF26" i="7"/>
  <c r="AF29" i="7"/>
  <c r="AF30" i="7"/>
  <c r="AF31" i="7"/>
  <c r="AF32" i="7"/>
  <c r="AF34" i="7"/>
  <c r="AF35" i="7"/>
  <c r="AF38" i="7"/>
  <c r="AF39" i="7"/>
  <c r="AF41" i="7"/>
  <c r="AF42" i="7"/>
  <c r="AF45" i="7"/>
  <c r="AF46" i="7"/>
  <c r="AF47" i="7"/>
  <c r="AF48" i="7"/>
  <c r="AF49" i="7"/>
  <c r="AF50" i="7"/>
  <c r="AF52" i="7"/>
  <c r="AF53" i="7"/>
  <c r="AF55" i="7"/>
  <c r="AF56" i="7"/>
  <c r="AF57" i="7"/>
  <c r="AF58" i="7"/>
  <c r="AF60" i="7"/>
  <c r="AF61" i="7"/>
  <c r="AF62" i="7"/>
  <c r="AF63" i="7"/>
  <c r="AF66" i="7"/>
  <c r="AF67" i="7"/>
  <c r="AF71" i="7"/>
  <c r="AF72" i="7"/>
  <c r="AF11" i="7"/>
  <c r="AC45" i="7"/>
  <c r="AC71" i="7"/>
  <c r="Z12" i="7"/>
  <c r="Z13" i="7"/>
  <c r="Z14" i="7"/>
  <c r="Z15" i="7"/>
  <c r="Z16" i="7"/>
  <c r="Z18" i="7"/>
  <c r="Z19" i="7"/>
  <c r="Z22" i="7"/>
  <c r="Z23" i="7"/>
  <c r="Z24" i="7"/>
  <c r="Z26" i="7"/>
  <c r="Z29" i="7"/>
  <c r="Z30" i="7"/>
  <c r="Z31" i="7"/>
  <c r="Z32" i="7"/>
  <c r="Z34" i="7"/>
  <c r="Z35" i="7"/>
  <c r="Z38" i="7"/>
  <c r="Z39" i="7"/>
  <c r="Z41" i="7"/>
  <c r="Z42" i="7"/>
  <c r="Z45" i="7"/>
  <c r="Z46" i="7"/>
  <c r="Z47" i="7"/>
  <c r="Z48" i="7"/>
  <c r="Z49" i="7"/>
  <c r="Z50" i="7"/>
  <c r="Z52" i="7"/>
  <c r="Z53" i="7"/>
  <c r="Z55" i="7"/>
  <c r="Z56" i="7"/>
  <c r="Z57" i="7"/>
  <c r="Z58" i="7"/>
  <c r="Z60" i="7"/>
  <c r="Z61" i="7"/>
  <c r="Z62" i="7"/>
  <c r="Z63" i="7"/>
  <c r="Z66" i="7"/>
  <c r="Z67" i="7"/>
  <c r="Z71" i="7"/>
  <c r="Z72" i="7"/>
  <c r="Z11" i="7"/>
  <c r="W12" i="7"/>
  <c r="W13" i="7"/>
  <c r="W14" i="7"/>
  <c r="W15" i="7"/>
  <c r="W16" i="7"/>
  <c r="W18" i="7"/>
  <c r="W19" i="7"/>
  <c r="W22" i="7"/>
  <c r="W23" i="7"/>
  <c r="W24" i="7"/>
  <c r="W26" i="7"/>
  <c r="W29" i="7"/>
  <c r="W30" i="7"/>
  <c r="W31" i="7"/>
  <c r="W32" i="7"/>
  <c r="W34" i="7"/>
  <c r="W35" i="7"/>
  <c r="W38" i="7"/>
  <c r="W39" i="7"/>
  <c r="W41" i="7"/>
  <c r="W42" i="7"/>
  <c r="W45" i="7"/>
  <c r="W46" i="7"/>
  <c r="W47" i="7"/>
  <c r="W48" i="7"/>
  <c r="W49" i="7"/>
  <c r="W50" i="7"/>
  <c r="W52" i="7"/>
  <c r="W53" i="7"/>
  <c r="W55" i="7"/>
  <c r="W56" i="7"/>
  <c r="W57" i="7"/>
  <c r="W58" i="7"/>
  <c r="W60" i="7"/>
  <c r="W61" i="7"/>
  <c r="W62" i="7"/>
  <c r="W63" i="7"/>
  <c r="W66" i="7"/>
  <c r="W67" i="7"/>
  <c r="W71" i="7"/>
  <c r="W72" i="7"/>
  <c r="W11" i="7"/>
  <c r="T12" i="7"/>
  <c r="T13" i="7"/>
  <c r="T14" i="7"/>
  <c r="T15" i="7"/>
  <c r="T16" i="7"/>
  <c r="T18" i="7"/>
  <c r="T19" i="7"/>
  <c r="T22" i="7"/>
  <c r="T23" i="7"/>
  <c r="T24" i="7"/>
  <c r="T26" i="7"/>
  <c r="T29" i="7"/>
  <c r="T30" i="7"/>
  <c r="T31" i="7"/>
  <c r="T32" i="7"/>
  <c r="T34" i="7"/>
  <c r="T35" i="7"/>
  <c r="T38" i="7"/>
  <c r="T39" i="7"/>
  <c r="T41" i="7"/>
  <c r="T42" i="7"/>
  <c r="T45" i="7"/>
  <c r="T46" i="7"/>
  <c r="T47" i="7"/>
  <c r="T48" i="7"/>
  <c r="T49" i="7"/>
  <c r="T50" i="7"/>
  <c r="T52" i="7"/>
  <c r="T53" i="7"/>
  <c r="T55" i="7"/>
  <c r="T56" i="7"/>
  <c r="T57" i="7"/>
  <c r="T58" i="7"/>
  <c r="T60" i="7"/>
  <c r="T61" i="7"/>
  <c r="T62" i="7"/>
  <c r="T63" i="7"/>
  <c r="T66" i="7"/>
  <c r="T67" i="7"/>
  <c r="T71" i="7"/>
  <c r="T72" i="7"/>
  <c r="T11" i="7"/>
  <c r="Q12" i="7"/>
  <c r="Q13" i="7"/>
  <c r="Q14" i="7"/>
  <c r="Q15" i="7"/>
  <c r="Q16" i="7"/>
  <c r="Q18" i="7"/>
  <c r="Q19" i="7"/>
  <c r="Q22" i="7"/>
  <c r="Q23" i="7"/>
  <c r="Q24" i="7"/>
  <c r="Q26" i="7"/>
  <c r="Q29" i="7"/>
  <c r="Q30" i="7"/>
  <c r="Q31" i="7"/>
  <c r="Q32" i="7"/>
  <c r="Q34" i="7"/>
  <c r="Q35" i="7"/>
  <c r="Q38" i="7"/>
  <c r="Q39" i="7"/>
  <c r="Q41" i="7"/>
  <c r="Q42" i="7"/>
  <c r="Q45" i="7"/>
  <c r="Q46" i="7"/>
  <c r="Q47" i="7"/>
  <c r="Q48" i="7"/>
  <c r="Q49" i="7"/>
  <c r="Q50" i="7"/>
  <c r="Q52" i="7"/>
  <c r="Q53" i="7"/>
  <c r="Q55" i="7"/>
  <c r="Q56" i="7"/>
  <c r="Q57" i="7"/>
  <c r="Q58" i="7"/>
  <c r="Q60" i="7"/>
  <c r="Q61" i="7"/>
  <c r="Q62" i="7"/>
  <c r="Q63" i="7"/>
  <c r="Q66" i="7"/>
  <c r="Q67" i="7"/>
  <c r="Q71" i="7"/>
  <c r="Q72" i="7"/>
  <c r="Q11" i="7"/>
  <c r="N12" i="7"/>
  <c r="N13" i="7"/>
  <c r="N14" i="7"/>
  <c r="N15" i="7"/>
  <c r="N16" i="7"/>
  <c r="N18" i="7"/>
  <c r="N19" i="7"/>
  <c r="N22" i="7"/>
  <c r="N23" i="7"/>
  <c r="N24" i="7"/>
  <c r="N26" i="7"/>
  <c r="N29" i="7"/>
  <c r="N30" i="7"/>
  <c r="N31" i="7"/>
  <c r="N32" i="7"/>
  <c r="N34" i="7"/>
  <c r="N35" i="7"/>
  <c r="N38" i="7"/>
  <c r="N39" i="7"/>
  <c r="N41" i="7"/>
  <c r="N42" i="7"/>
  <c r="N45" i="7"/>
  <c r="N46" i="7"/>
  <c r="N47" i="7"/>
  <c r="N48" i="7"/>
  <c r="N49" i="7"/>
  <c r="N50" i="7"/>
  <c r="N52" i="7"/>
  <c r="N53" i="7"/>
  <c r="N55" i="7"/>
  <c r="N56" i="7"/>
  <c r="N57" i="7"/>
  <c r="N58" i="7"/>
  <c r="N60" i="7"/>
  <c r="N61" i="7"/>
  <c r="N62" i="7"/>
  <c r="N63" i="7"/>
  <c r="N66" i="7"/>
  <c r="N67" i="7"/>
  <c r="N71" i="7"/>
  <c r="N72" i="7"/>
  <c r="N11" i="7"/>
  <c r="K12" i="7"/>
  <c r="K13" i="7"/>
  <c r="K14" i="7"/>
  <c r="K15" i="7"/>
  <c r="K16" i="7"/>
  <c r="K18" i="7"/>
  <c r="K19" i="7"/>
  <c r="K22" i="7"/>
  <c r="K23" i="7"/>
  <c r="K24" i="7"/>
  <c r="K26" i="7"/>
  <c r="K29" i="7"/>
  <c r="K30" i="7"/>
  <c r="K31" i="7"/>
  <c r="K32" i="7"/>
  <c r="K34" i="7"/>
  <c r="K35" i="7"/>
  <c r="K38" i="7"/>
  <c r="K39" i="7"/>
  <c r="K41" i="7"/>
  <c r="K42" i="7"/>
  <c r="K45" i="7"/>
  <c r="K46" i="7"/>
  <c r="K47" i="7"/>
  <c r="K48" i="7"/>
  <c r="K49" i="7"/>
  <c r="K50" i="7"/>
  <c r="K52" i="7"/>
  <c r="K53" i="7"/>
  <c r="K55" i="7"/>
  <c r="K56" i="7"/>
  <c r="K57" i="7"/>
  <c r="K58" i="7"/>
  <c r="K60" i="7"/>
  <c r="K61" i="7"/>
  <c r="K62" i="7"/>
  <c r="K63" i="7"/>
  <c r="K66" i="7"/>
  <c r="K67" i="7"/>
  <c r="K71" i="7"/>
  <c r="K72" i="7"/>
  <c r="K11" i="7"/>
  <c r="H12" i="7"/>
  <c r="H13" i="7"/>
  <c r="H14" i="7"/>
  <c r="H15" i="7"/>
  <c r="H16" i="7"/>
  <c r="H18" i="7"/>
  <c r="H19" i="7"/>
  <c r="H22" i="7"/>
  <c r="H23" i="7"/>
  <c r="H24" i="7"/>
  <c r="H26" i="7"/>
  <c r="H29" i="7"/>
  <c r="H30" i="7"/>
  <c r="H31" i="7"/>
  <c r="H32" i="7"/>
  <c r="H34" i="7"/>
  <c r="H35" i="7"/>
  <c r="H38" i="7"/>
  <c r="H39" i="7"/>
  <c r="H41" i="7"/>
  <c r="H42" i="7"/>
  <c r="H45" i="7"/>
  <c r="H46" i="7"/>
  <c r="H47" i="7"/>
  <c r="H48" i="7"/>
  <c r="H49" i="7"/>
  <c r="H50" i="7"/>
  <c r="H52" i="7"/>
  <c r="H53" i="7"/>
  <c r="H55" i="7"/>
  <c r="H56" i="7"/>
  <c r="H57" i="7"/>
  <c r="H58" i="7"/>
  <c r="H60" i="7"/>
  <c r="H61" i="7"/>
  <c r="H62" i="7"/>
  <c r="H63" i="7"/>
  <c r="H66" i="7"/>
  <c r="H67" i="7"/>
  <c r="H71" i="7"/>
  <c r="H72" i="7"/>
  <c r="H11" i="7"/>
  <c r="E14" i="7"/>
  <c r="E15" i="7"/>
  <c r="E16" i="7"/>
  <c r="E18" i="7"/>
  <c r="E19" i="7"/>
  <c r="E22" i="7"/>
  <c r="E23" i="7"/>
  <c r="E24" i="7"/>
  <c r="E26" i="7"/>
  <c r="E29" i="7"/>
  <c r="E30" i="7"/>
  <c r="E31" i="7"/>
  <c r="E32" i="7"/>
  <c r="E34" i="7"/>
  <c r="E35" i="7"/>
  <c r="E38" i="7"/>
  <c r="E39" i="7"/>
  <c r="E41" i="7"/>
  <c r="E42" i="7"/>
  <c r="E45" i="7"/>
  <c r="E47" i="7"/>
  <c r="E48" i="7"/>
  <c r="E49" i="7"/>
  <c r="E50" i="7"/>
  <c r="E52" i="7"/>
  <c r="E53" i="7"/>
  <c r="E55" i="7"/>
  <c r="E58" i="7"/>
  <c r="E60" i="7"/>
  <c r="E61" i="7"/>
  <c r="E62" i="7"/>
  <c r="E63" i="7"/>
  <c r="E67" i="7"/>
  <c r="E71" i="7"/>
  <c r="OT56" i="7" l="1"/>
  <c r="OB50" i="7"/>
  <c r="OT50" i="7" s="1"/>
  <c r="OB48" i="7"/>
  <c r="OB46" i="7"/>
  <c r="OB42" i="7"/>
  <c r="OT42" i="7" s="1"/>
  <c r="OB39" i="7"/>
  <c r="OT39" i="7" s="1"/>
  <c r="OB35" i="7"/>
  <c r="OT35" i="7" s="1"/>
  <c r="OB32" i="7"/>
  <c r="OT32" i="7" s="1"/>
  <c r="OB30" i="7"/>
  <c r="OT30" i="7" s="1"/>
  <c r="OB26" i="7"/>
  <c r="OT26" i="7" s="1"/>
  <c r="OB23" i="7"/>
  <c r="OT23" i="7" s="1"/>
  <c r="OB19" i="7"/>
  <c r="OT19" i="7" s="1"/>
  <c r="OB16" i="7"/>
  <c r="OT16" i="7" s="1"/>
  <c r="OB14" i="7"/>
  <c r="OT14" i="7" s="1"/>
  <c r="OB12" i="7"/>
  <c r="OT12" i="7" s="1"/>
  <c r="AI45" i="7"/>
  <c r="AI71" i="7"/>
  <c r="IK23" i="7"/>
  <c r="GL13" i="7"/>
  <c r="HM13" i="7" s="1"/>
  <c r="MU11" i="7"/>
  <c r="MU71" i="7"/>
  <c r="MU67" i="7"/>
  <c r="MU63" i="7"/>
  <c r="MU61" i="7"/>
  <c r="MU58" i="7"/>
  <c r="MU56" i="7"/>
  <c r="MU52" i="7"/>
  <c r="MU50" i="7"/>
  <c r="MU48" i="7"/>
  <c r="MU46" i="7"/>
  <c r="MU42" i="7"/>
  <c r="MU38" i="7"/>
  <c r="MU34" i="7"/>
  <c r="MU32" i="7"/>
  <c r="MU30" i="7"/>
  <c r="MU23" i="7"/>
  <c r="MU19" i="7"/>
  <c r="MU15" i="7"/>
  <c r="MU13" i="7"/>
  <c r="MU72" i="7"/>
  <c r="MU66" i="7"/>
  <c r="MU62" i="7"/>
  <c r="MU60" i="7"/>
  <c r="MU57" i="7"/>
  <c r="MU55" i="7"/>
  <c r="MU53" i="7"/>
  <c r="MU49" i="7"/>
  <c r="MU47" i="7"/>
  <c r="MU45" i="7"/>
  <c r="MU41" i="7"/>
  <c r="MU39" i="7"/>
  <c r="MU35" i="7"/>
  <c r="MU31" i="7"/>
  <c r="MU29" i="7"/>
  <c r="MU26" i="7"/>
  <c r="MU22" i="7"/>
  <c r="MU18" i="7"/>
  <c r="MU16" i="7"/>
  <c r="MU14" i="7"/>
  <c r="MU12" i="7"/>
  <c r="AH72" i="7"/>
  <c r="BW66" i="7"/>
  <c r="AG45" i="7"/>
  <c r="AH45" i="7"/>
  <c r="AG71" i="7"/>
  <c r="AH71" i="7"/>
  <c r="LB14" i="7"/>
  <c r="QM14" i="7" s="1"/>
  <c r="LB15" i="7"/>
  <c r="QM15" i="7" s="1"/>
  <c r="LB45" i="7"/>
  <c r="QM45" i="7" s="1"/>
  <c r="QP45" i="7" s="1"/>
  <c r="LB46" i="7"/>
  <c r="LB47" i="7"/>
  <c r="QM47" i="7" s="1"/>
  <c r="LB48" i="7"/>
  <c r="LB49" i="7"/>
  <c r="QM49" i="7" s="1"/>
  <c r="LB52" i="7"/>
  <c r="LB55" i="7"/>
  <c r="LB56" i="7"/>
  <c r="LB57" i="7"/>
  <c r="QM57" i="7" s="1"/>
  <c r="LB58" i="7"/>
  <c r="LB60" i="7"/>
  <c r="QM60" i="7" s="1"/>
  <c r="LB61" i="7"/>
  <c r="QM61" i="7" s="1"/>
  <c r="LB62" i="7"/>
  <c r="LB66" i="7"/>
  <c r="LB71" i="7"/>
  <c r="QM71" i="7" s="1"/>
  <c r="QP71" i="7" s="1"/>
  <c r="LB72" i="7"/>
  <c r="QM72" i="7" s="1"/>
  <c r="LB11" i="7"/>
  <c r="QM11" i="7" s="1"/>
  <c r="PP68" i="7"/>
  <c r="PP64" i="7"/>
  <c r="PP54" i="7"/>
  <c r="PP51" i="7"/>
  <c r="PP40" i="7"/>
  <c r="PP33" i="7"/>
  <c r="PP25" i="7"/>
  <c r="PP17" i="7"/>
  <c r="PM68" i="7"/>
  <c r="PM64" i="7"/>
  <c r="PM54" i="7"/>
  <c r="PM51" i="7"/>
  <c r="PM40" i="7"/>
  <c r="PM33" i="7"/>
  <c r="PM25" i="7"/>
  <c r="PM17" i="7"/>
  <c r="PM13" i="7"/>
  <c r="PO13" i="7" s="1"/>
  <c r="PJ68" i="7"/>
  <c r="PJ64" i="7"/>
  <c r="PJ54" i="7"/>
  <c r="PJ51" i="7"/>
  <c r="PJ40" i="7"/>
  <c r="PJ33" i="7"/>
  <c r="PJ25" i="7"/>
  <c r="PJ17" i="7"/>
  <c r="PJ13" i="7"/>
  <c r="PL13" i="7" s="1"/>
  <c r="PU13" i="7" s="1"/>
  <c r="QJ13" i="7" s="1"/>
  <c r="PG68" i="7"/>
  <c r="PG64" i="7"/>
  <c r="PG54" i="7"/>
  <c r="PG51" i="7"/>
  <c r="PG40" i="7"/>
  <c r="PG33" i="7"/>
  <c r="PG25" i="7"/>
  <c r="PG17" i="7"/>
  <c r="PA68" i="7"/>
  <c r="PA64" i="7"/>
  <c r="PA54" i="7"/>
  <c r="PA51" i="7"/>
  <c r="PA40" i="7"/>
  <c r="PA33" i="7"/>
  <c r="PA25" i="7"/>
  <c r="PA17" i="7"/>
  <c r="OX68" i="7"/>
  <c r="OX64" i="7"/>
  <c r="OX54" i="7"/>
  <c r="OX51" i="7"/>
  <c r="OX40" i="7"/>
  <c r="OX33" i="7"/>
  <c r="OX25" i="7"/>
  <c r="OX17" i="7"/>
  <c r="OU68" i="7"/>
  <c r="OU64" i="7"/>
  <c r="OU54" i="7"/>
  <c r="OU51" i="7"/>
  <c r="OU40" i="7"/>
  <c r="OU33" i="7"/>
  <c r="OU25" i="7"/>
  <c r="OU17" i="7"/>
  <c r="OI46" i="7"/>
  <c r="OK46" i="7" s="1"/>
  <c r="OQ46" i="7" s="1"/>
  <c r="OT46" i="7" s="1"/>
  <c r="OF48" i="7"/>
  <c r="OH48" i="7" s="1"/>
  <c r="OQ48" i="7" s="1"/>
  <c r="OT48" i="7" s="1"/>
  <c r="NT68" i="7"/>
  <c r="NT64" i="7"/>
  <c r="NT54" i="7"/>
  <c r="NT51" i="7"/>
  <c r="NQ68" i="7"/>
  <c r="NS63" i="7"/>
  <c r="OB63" i="7" s="1"/>
  <c r="OT63" i="7" s="1"/>
  <c r="NS62" i="7"/>
  <c r="OB62" i="7" s="1"/>
  <c r="OT62" i="7" s="1"/>
  <c r="ND55" i="7"/>
  <c r="MY68" i="7"/>
  <c r="MY64" i="7"/>
  <c r="MY52" i="7"/>
  <c r="MJ40" i="7"/>
  <c r="MJ33" i="7"/>
  <c r="LR40" i="7"/>
  <c r="LR33" i="7"/>
  <c r="LR25" i="7"/>
  <c r="LR17" i="7"/>
  <c r="LO40" i="7"/>
  <c r="LO33" i="7"/>
  <c r="LO25" i="7"/>
  <c r="LO28" i="7" s="1"/>
  <c r="LO17" i="7"/>
  <c r="LI40" i="7"/>
  <c r="LI33" i="7"/>
  <c r="LI25" i="7"/>
  <c r="LI17" i="7"/>
  <c r="LF40" i="7"/>
  <c r="LF33" i="7"/>
  <c r="LF17" i="7"/>
  <c r="KW40" i="7"/>
  <c r="KY34" i="7"/>
  <c r="KW33" i="7"/>
  <c r="KW25" i="7"/>
  <c r="KW17" i="7"/>
  <c r="KH40" i="7"/>
  <c r="KH33" i="7"/>
  <c r="KH25" i="7"/>
  <c r="KH17" i="7"/>
  <c r="KB40" i="7"/>
  <c r="KB33" i="7"/>
  <c r="KB25" i="7"/>
  <c r="KB17" i="7"/>
  <c r="JM40" i="7"/>
  <c r="JM33" i="7"/>
  <c r="HW40" i="7"/>
  <c r="HW33" i="7"/>
  <c r="HW17" i="7"/>
  <c r="HT40" i="7"/>
  <c r="HT33" i="7"/>
  <c r="HT25" i="7"/>
  <c r="HT28" i="7" s="1"/>
  <c r="HT17" i="7"/>
  <c r="HE40" i="7"/>
  <c r="HE33" i="7"/>
  <c r="HE25" i="7"/>
  <c r="HE17" i="7"/>
  <c r="HB68" i="7"/>
  <c r="HB64" i="7"/>
  <c r="HB54" i="7"/>
  <c r="HB51" i="7"/>
  <c r="HB40" i="7"/>
  <c r="HB33" i="7"/>
  <c r="HB25" i="7"/>
  <c r="HB17" i="7"/>
  <c r="GV40" i="7"/>
  <c r="GV33" i="7"/>
  <c r="GV25" i="7"/>
  <c r="GV17" i="7"/>
  <c r="GP40" i="7"/>
  <c r="GP33" i="7"/>
  <c r="GP25" i="7"/>
  <c r="GP17" i="7"/>
  <c r="GG40" i="7"/>
  <c r="GG33" i="7"/>
  <c r="GG25" i="7"/>
  <c r="GG17" i="7"/>
  <c r="GD40" i="7"/>
  <c r="GD33" i="7"/>
  <c r="GD25" i="7"/>
  <c r="GD17" i="7"/>
  <c r="GA40" i="7"/>
  <c r="GA33" i="7"/>
  <c r="GA25" i="7"/>
  <c r="GA17" i="7"/>
  <c r="FX40" i="7"/>
  <c r="FX33" i="7"/>
  <c r="FX25" i="7"/>
  <c r="FX17" i="7"/>
  <c r="FU68" i="7"/>
  <c r="FU64" i="7"/>
  <c r="FU54" i="7"/>
  <c r="FU51" i="7"/>
  <c r="FU46" i="7"/>
  <c r="FW46" i="7" s="1"/>
  <c r="GL46" i="7" s="1"/>
  <c r="HM46" i="7" s="1"/>
  <c r="QM46" i="7" s="1"/>
  <c r="FU40" i="7"/>
  <c r="FU33" i="7"/>
  <c r="FU25" i="7"/>
  <c r="FU17" i="7"/>
  <c r="FR40" i="7"/>
  <c r="FR33" i="7"/>
  <c r="FR25" i="7"/>
  <c r="FR17" i="7"/>
  <c r="FO40" i="7"/>
  <c r="FO33" i="7"/>
  <c r="FO25" i="7"/>
  <c r="FO17" i="7"/>
  <c r="FC40" i="7"/>
  <c r="FC33" i="7"/>
  <c r="FC25" i="7"/>
  <c r="FC17" i="7"/>
  <c r="EZ40" i="7"/>
  <c r="EZ33" i="7"/>
  <c r="EZ25" i="7"/>
  <c r="EZ17" i="7"/>
  <c r="EW40" i="7"/>
  <c r="EW33" i="7"/>
  <c r="EW25" i="7"/>
  <c r="EY25" i="7" s="1"/>
  <c r="EW17" i="7"/>
  <c r="EQ40" i="7"/>
  <c r="EQ33" i="7"/>
  <c r="EQ25" i="7"/>
  <c r="EQ17" i="7"/>
  <c r="EN40" i="7"/>
  <c r="EN33" i="7"/>
  <c r="EN25" i="7"/>
  <c r="EN17" i="7"/>
  <c r="EH68" i="7"/>
  <c r="EH64" i="7"/>
  <c r="EH54" i="7"/>
  <c r="EH51" i="7"/>
  <c r="EH40" i="7"/>
  <c r="EH33" i="7"/>
  <c r="EH25" i="7"/>
  <c r="EH17" i="7"/>
  <c r="EE40" i="7"/>
  <c r="EE33" i="7"/>
  <c r="EE25" i="7"/>
  <c r="EE17" i="7"/>
  <c r="DY40" i="7"/>
  <c r="DY33" i="7"/>
  <c r="DY25" i="7"/>
  <c r="DY17" i="7"/>
  <c r="DV68" i="7"/>
  <c r="DV64" i="7"/>
  <c r="DV54" i="7"/>
  <c r="DV51" i="7"/>
  <c r="DV40" i="7"/>
  <c r="DV33" i="7"/>
  <c r="DV25" i="7"/>
  <c r="DV17" i="7"/>
  <c r="DS40" i="7"/>
  <c r="DS33" i="7"/>
  <c r="DS25" i="7"/>
  <c r="DS17" i="7"/>
  <c r="DP40" i="7"/>
  <c r="DP33" i="7"/>
  <c r="DP25" i="7"/>
  <c r="DP17" i="7"/>
  <c r="DJ40" i="7"/>
  <c r="DJ33" i="7"/>
  <c r="DJ25" i="7"/>
  <c r="DJ17" i="7"/>
  <c r="DG40" i="7"/>
  <c r="DG33" i="7"/>
  <c r="DG25" i="7"/>
  <c r="DG17" i="7"/>
  <c r="DA40" i="7"/>
  <c r="DA33" i="7"/>
  <c r="DA25" i="7"/>
  <c r="DA17" i="7"/>
  <c r="CX40" i="7"/>
  <c r="CX33" i="7"/>
  <c r="CX25" i="7"/>
  <c r="CX17" i="7"/>
  <c r="CR40" i="7"/>
  <c r="CR33" i="7"/>
  <c r="CR25" i="7"/>
  <c r="CR17" i="7"/>
  <c r="CO40" i="7"/>
  <c r="CO33" i="7"/>
  <c r="CO25" i="7"/>
  <c r="CO17" i="7"/>
  <c r="CL40" i="7"/>
  <c r="CL33" i="7"/>
  <c r="CL25" i="7"/>
  <c r="CL17" i="7"/>
  <c r="CI40" i="7"/>
  <c r="CI33" i="7"/>
  <c r="CI25" i="7"/>
  <c r="CI17" i="7"/>
  <c r="CF40" i="7"/>
  <c r="CF33" i="7"/>
  <c r="CF25" i="7"/>
  <c r="CF17" i="7"/>
  <c r="CC68" i="7"/>
  <c r="CC64" i="7"/>
  <c r="CC54" i="7"/>
  <c r="CC51" i="7"/>
  <c r="CC40" i="7"/>
  <c r="CC33" i="7"/>
  <c r="CC25" i="7"/>
  <c r="CC17" i="7"/>
  <c r="BZ68" i="7"/>
  <c r="BZ64" i="7"/>
  <c r="BZ54" i="7"/>
  <c r="BZ51" i="7"/>
  <c r="BZ40" i="7"/>
  <c r="BZ33" i="7"/>
  <c r="BZ25" i="7"/>
  <c r="BZ17" i="7"/>
  <c r="BT68" i="7"/>
  <c r="BT64" i="7"/>
  <c r="BT54" i="7"/>
  <c r="BT51" i="7"/>
  <c r="BT40" i="7"/>
  <c r="BT33" i="7"/>
  <c r="BT25" i="7"/>
  <c r="BT17" i="7"/>
  <c r="BQ68" i="7"/>
  <c r="BQ64" i="7"/>
  <c r="BQ54" i="7"/>
  <c r="BQ51" i="7"/>
  <c r="BQ40" i="7"/>
  <c r="BQ33" i="7"/>
  <c r="BQ25" i="7"/>
  <c r="BQ17" i="7"/>
  <c r="BN68" i="7"/>
  <c r="BN64" i="7"/>
  <c r="BN54" i="7"/>
  <c r="BN51" i="7"/>
  <c r="BN40" i="7"/>
  <c r="BN33" i="7"/>
  <c r="BN25" i="7"/>
  <c r="BN17" i="7"/>
  <c r="BK68" i="7"/>
  <c r="BK64" i="7"/>
  <c r="BK54" i="7"/>
  <c r="BK51" i="7"/>
  <c r="BK40" i="7"/>
  <c r="BK33" i="7"/>
  <c r="BK25" i="7"/>
  <c r="BK17" i="7"/>
  <c r="BE68" i="7"/>
  <c r="BE64" i="7"/>
  <c r="BE54" i="7"/>
  <c r="BE51" i="7"/>
  <c r="BE40" i="7"/>
  <c r="BE33" i="7"/>
  <c r="BE25" i="7"/>
  <c r="BE17" i="7"/>
  <c r="BB68" i="7"/>
  <c r="BB64" i="7"/>
  <c r="BB54" i="7"/>
  <c r="BB51" i="7"/>
  <c r="BB40" i="7"/>
  <c r="BB33" i="7"/>
  <c r="BB25" i="7"/>
  <c r="BB17" i="7"/>
  <c r="AV68" i="7"/>
  <c r="AV64" i="7"/>
  <c r="AV54" i="7"/>
  <c r="AV51" i="7"/>
  <c r="AV40" i="7"/>
  <c r="AV33" i="7"/>
  <c r="AV25" i="7"/>
  <c r="AV17" i="7"/>
  <c r="AP68" i="7"/>
  <c r="AP64" i="7"/>
  <c r="AP54" i="7"/>
  <c r="AP51" i="7"/>
  <c r="AP40" i="7"/>
  <c r="AP33" i="7"/>
  <c r="AP25" i="7"/>
  <c r="AP17" i="7"/>
  <c r="AM68" i="7"/>
  <c r="AM64" i="7"/>
  <c r="AM54" i="7"/>
  <c r="AM51" i="7"/>
  <c r="AM40" i="7"/>
  <c r="AM33" i="7"/>
  <c r="AM25" i="7"/>
  <c r="AM17" i="7"/>
  <c r="AJ68" i="7"/>
  <c r="AJ64" i="7"/>
  <c r="AJ65" i="7" s="1"/>
  <c r="AJ54" i="7"/>
  <c r="AJ51" i="7"/>
  <c r="AJ40" i="7"/>
  <c r="AJ33" i="7"/>
  <c r="AJ25" i="7"/>
  <c r="AJ17" i="7"/>
  <c r="AD68" i="7"/>
  <c r="AD64" i="7"/>
  <c r="AD65" i="7" s="1"/>
  <c r="AD54" i="7"/>
  <c r="AD51" i="7"/>
  <c r="AD40" i="7"/>
  <c r="AD33" i="7"/>
  <c r="AD25" i="7"/>
  <c r="AD17" i="7"/>
  <c r="AA72" i="7"/>
  <c r="AC72" i="7" s="1"/>
  <c r="AA67" i="7"/>
  <c r="AA66" i="7"/>
  <c r="AA63" i="7"/>
  <c r="AA62" i="7"/>
  <c r="AA61" i="7"/>
  <c r="AA60" i="7"/>
  <c r="AA58" i="7"/>
  <c r="AA57" i="7"/>
  <c r="AA56" i="7"/>
  <c r="AA55" i="7"/>
  <c r="AA53" i="7"/>
  <c r="AA52" i="7"/>
  <c r="AA50" i="7"/>
  <c r="AA49" i="7"/>
  <c r="AA48" i="7"/>
  <c r="AA47" i="7"/>
  <c r="AA46" i="7"/>
  <c r="AA42" i="7"/>
  <c r="AA41" i="7"/>
  <c r="AA39" i="7"/>
  <c r="AA38" i="7"/>
  <c r="AA35" i="7"/>
  <c r="AA34" i="7"/>
  <c r="AA32" i="7"/>
  <c r="AA31" i="7"/>
  <c r="AA30" i="7"/>
  <c r="AA29" i="7"/>
  <c r="AA26" i="7"/>
  <c r="AA24" i="7"/>
  <c r="AA23" i="7"/>
  <c r="AA22" i="7"/>
  <c r="AA19" i="7"/>
  <c r="AA18" i="7"/>
  <c r="AA16" i="7"/>
  <c r="AA15" i="7"/>
  <c r="AA14" i="7"/>
  <c r="AA13" i="7"/>
  <c r="AA12" i="7"/>
  <c r="AA11" i="7"/>
  <c r="X68" i="7"/>
  <c r="X64" i="7"/>
  <c r="X54" i="7"/>
  <c r="X51" i="7"/>
  <c r="X40" i="7"/>
  <c r="X33" i="7"/>
  <c r="X25" i="7"/>
  <c r="X17" i="7"/>
  <c r="U68" i="7"/>
  <c r="U64" i="7"/>
  <c r="U65" i="7" s="1"/>
  <c r="U54" i="7"/>
  <c r="U51" i="7"/>
  <c r="U40" i="7"/>
  <c r="U33" i="7"/>
  <c r="U25" i="7"/>
  <c r="U17" i="7"/>
  <c r="R68" i="7"/>
  <c r="R64" i="7"/>
  <c r="R65" i="7" s="1"/>
  <c r="R54" i="7"/>
  <c r="R51" i="7"/>
  <c r="R40" i="7"/>
  <c r="R33" i="7"/>
  <c r="R25" i="7"/>
  <c r="R28" i="7" s="1"/>
  <c r="R17" i="7"/>
  <c r="O68" i="7"/>
  <c r="O64" i="7"/>
  <c r="O65" i="7" s="1"/>
  <c r="O54" i="7"/>
  <c r="O51" i="7"/>
  <c r="O40" i="7"/>
  <c r="O33" i="7"/>
  <c r="O25" i="7"/>
  <c r="O17" i="7"/>
  <c r="L68" i="7"/>
  <c r="L64" i="7"/>
  <c r="L65" i="7" s="1"/>
  <c r="L54" i="7"/>
  <c r="L51" i="7"/>
  <c r="L40" i="7"/>
  <c r="L33" i="7"/>
  <c r="L25" i="7"/>
  <c r="L17" i="7"/>
  <c r="I68" i="7"/>
  <c r="I64" i="7"/>
  <c r="I65" i="7" s="1"/>
  <c r="I54" i="7"/>
  <c r="I51" i="7"/>
  <c r="I40" i="7"/>
  <c r="I33" i="7"/>
  <c r="I25" i="7"/>
  <c r="I17" i="7"/>
  <c r="F68" i="7"/>
  <c r="F64" i="7"/>
  <c r="F65" i="7" s="1"/>
  <c r="F54" i="7"/>
  <c r="F51" i="7"/>
  <c r="F40" i="7"/>
  <c r="F33" i="7"/>
  <c r="F25" i="7"/>
  <c r="F17" i="7"/>
  <c r="C72" i="7"/>
  <c r="E72" i="7" s="1"/>
  <c r="C64" i="7"/>
  <c r="C65" i="7" s="1"/>
  <c r="C57" i="7"/>
  <c r="E57" i="7" s="1"/>
  <c r="C56" i="7"/>
  <c r="E56" i="7" s="1"/>
  <c r="C54" i="7"/>
  <c r="C51" i="7"/>
  <c r="C46" i="7"/>
  <c r="C40" i="7"/>
  <c r="C33" i="7"/>
  <c r="C25" i="7"/>
  <c r="C17" i="7"/>
  <c r="E12" i="7"/>
  <c r="E11" i="7"/>
  <c r="QM56" i="7" l="1"/>
  <c r="OB55" i="7"/>
  <c r="OT55" i="7" s="1"/>
  <c r="QM55" i="7" s="1"/>
  <c r="ND65" i="7"/>
  <c r="QM66" i="7"/>
  <c r="QM58" i="7"/>
  <c r="QM62" i="7"/>
  <c r="QM48" i="7"/>
  <c r="C43" i="7"/>
  <c r="AA25" i="7"/>
  <c r="AA54" i="7"/>
  <c r="F69" i="7"/>
  <c r="I43" i="7"/>
  <c r="C20" i="7"/>
  <c r="E13" i="7"/>
  <c r="C36" i="7"/>
  <c r="E46" i="7"/>
  <c r="C68" i="7"/>
  <c r="E66" i="7"/>
  <c r="AA17" i="7"/>
  <c r="AA64" i="7"/>
  <c r="AA65" i="7" s="1"/>
  <c r="I20" i="7"/>
  <c r="I36" i="7"/>
  <c r="L20" i="7"/>
  <c r="L36" i="7"/>
  <c r="O20" i="7"/>
  <c r="O36" i="7"/>
  <c r="R20" i="7"/>
  <c r="R36" i="7"/>
  <c r="U20" i="7"/>
  <c r="U36" i="7"/>
  <c r="X20" i="7"/>
  <c r="X36" i="7"/>
  <c r="AG15" i="7"/>
  <c r="AG18" i="7"/>
  <c r="AG22" i="7"/>
  <c r="AG24" i="7"/>
  <c r="AG29" i="7"/>
  <c r="AG31" i="7"/>
  <c r="AG34" i="7"/>
  <c r="AG38" i="7"/>
  <c r="AG41" i="7"/>
  <c r="AG48" i="7"/>
  <c r="AG50" i="7"/>
  <c r="AG53" i="7"/>
  <c r="AG56" i="7"/>
  <c r="AG58" i="7"/>
  <c r="AG61" i="7"/>
  <c r="AG63" i="7"/>
  <c r="AG67" i="7"/>
  <c r="AD20" i="7"/>
  <c r="AD36" i="7"/>
  <c r="AJ20" i="7"/>
  <c r="AJ36" i="7"/>
  <c r="AM20" i="7"/>
  <c r="AM36" i="7"/>
  <c r="AP20" i="7"/>
  <c r="AP36" i="7"/>
  <c r="AV20" i="7"/>
  <c r="AV36" i="7"/>
  <c r="BB20" i="7"/>
  <c r="BB36" i="7"/>
  <c r="BE20" i="7"/>
  <c r="BE36" i="7"/>
  <c r="BK20" i="7"/>
  <c r="BK36" i="7"/>
  <c r="BN20" i="7"/>
  <c r="BN36" i="7"/>
  <c r="BQ20" i="7"/>
  <c r="BQ36" i="7"/>
  <c r="BT20" i="7"/>
  <c r="BT36" i="7"/>
  <c r="BZ20" i="7"/>
  <c r="BZ36" i="7"/>
  <c r="CC20" i="7"/>
  <c r="CC36" i="7"/>
  <c r="CF20" i="7"/>
  <c r="CF36" i="7"/>
  <c r="CI20" i="7"/>
  <c r="CI36" i="7"/>
  <c r="CL20" i="7"/>
  <c r="CL36" i="7"/>
  <c r="CO20" i="7"/>
  <c r="CO36" i="7"/>
  <c r="CR20" i="7"/>
  <c r="CR36" i="7"/>
  <c r="CX20" i="7"/>
  <c r="CX36" i="7"/>
  <c r="DA20" i="7"/>
  <c r="DA36" i="7"/>
  <c r="DG20" i="7"/>
  <c r="DG36" i="7"/>
  <c r="DJ20" i="7"/>
  <c r="DJ36" i="7"/>
  <c r="DP20" i="7"/>
  <c r="DP36" i="7"/>
  <c r="DS20" i="7"/>
  <c r="DS36" i="7"/>
  <c r="DV20" i="7"/>
  <c r="DV36" i="7"/>
  <c r="DY20" i="7"/>
  <c r="DY36" i="7"/>
  <c r="EE20" i="7"/>
  <c r="EE36" i="7"/>
  <c r="EH20" i="7"/>
  <c r="EH36" i="7"/>
  <c r="EN20" i="7"/>
  <c r="EN36" i="7"/>
  <c r="EQ20" i="7"/>
  <c r="EQ36" i="7"/>
  <c r="EW20" i="7"/>
  <c r="EW36" i="7"/>
  <c r="EZ20" i="7"/>
  <c r="EZ36" i="7"/>
  <c r="FC20" i="7"/>
  <c r="FC36" i="7"/>
  <c r="FO20" i="7"/>
  <c r="FO36" i="7"/>
  <c r="FR20" i="7"/>
  <c r="FR36" i="7"/>
  <c r="FU20" i="7"/>
  <c r="FU36" i="7"/>
  <c r="FU69" i="7"/>
  <c r="FX43" i="7"/>
  <c r="GA43" i="7"/>
  <c r="GD43" i="7"/>
  <c r="GG43" i="7"/>
  <c r="GP43" i="7"/>
  <c r="GV43" i="7"/>
  <c r="HB43" i="7"/>
  <c r="HB69" i="7"/>
  <c r="HE43" i="7"/>
  <c r="HT43" i="7"/>
  <c r="HW25" i="7"/>
  <c r="HW28" i="7" s="1"/>
  <c r="HY22" i="7"/>
  <c r="IK22" i="7" s="1"/>
  <c r="HW43" i="7"/>
  <c r="JM36" i="7"/>
  <c r="KB20" i="7"/>
  <c r="KB36" i="7"/>
  <c r="KH20" i="7"/>
  <c r="KH36" i="7"/>
  <c r="KW20" i="7"/>
  <c r="KW43" i="7"/>
  <c r="LF25" i="7"/>
  <c r="LF28" i="7" s="1"/>
  <c r="LH24" i="7"/>
  <c r="LN24" i="7" s="1"/>
  <c r="MU24" i="7" s="1"/>
  <c r="LF43" i="7"/>
  <c r="LI43" i="7"/>
  <c r="LO43" i="7"/>
  <c r="LR43" i="7"/>
  <c r="MJ43" i="7"/>
  <c r="OU20" i="7"/>
  <c r="OU36" i="7"/>
  <c r="OX20" i="7"/>
  <c r="OX36" i="7"/>
  <c r="PA20" i="7"/>
  <c r="PA36" i="7"/>
  <c r="PG20" i="7"/>
  <c r="PG36" i="7"/>
  <c r="PJ43" i="7"/>
  <c r="PJ69" i="7"/>
  <c r="PM36" i="7"/>
  <c r="PP20" i="7"/>
  <c r="PP36" i="7"/>
  <c r="AA40" i="7"/>
  <c r="AG40" i="7" s="1"/>
  <c r="I69" i="7"/>
  <c r="L43" i="7"/>
  <c r="L69" i="7"/>
  <c r="O43" i="7"/>
  <c r="O69" i="7"/>
  <c r="R43" i="7"/>
  <c r="R69" i="7"/>
  <c r="U43" i="7"/>
  <c r="U69" i="7"/>
  <c r="X43" i="7"/>
  <c r="X69" i="7"/>
  <c r="AG14" i="7"/>
  <c r="AG16" i="7"/>
  <c r="AG19" i="7"/>
  <c r="AG23" i="7"/>
  <c r="AG26" i="7"/>
  <c r="AG30" i="7"/>
  <c r="AG32" i="7"/>
  <c r="AG35" i="7"/>
  <c r="AG39" i="7"/>
  <c r="AG42" i="7"/>
  <c r="AG47" i="7"/>
  <c r="AG49" i="7"/>
  <c r="AG52" i="7"/>
  <c r="AG55" i="7"/>
  <c r="AG60" i="7"/>
  <c r="AG62" i="7"/>
  <c r="AI72" i="7"/>
  <c r="QP72" i="7" s="1"/>
  <c r="AD43" i="7"/>
  <c r="AD69" i="7"/>
  <c r="AJ43" i="7"/>
  <c r="AJ69" i="7"/>
  <c r="AM43" i="7"/>
  <c r="AM69" i="7"/>
  <c r="AP43" i="7"/>
  <c r="AP69" i="7"/>
  <c r="AV43" i="7"/>
  <c r="AV69" i="7"/>
  <c r="BB43" i="7"/>
  <c r="BB69" i="7"/>
  <c r="BE43" i="7"/>
  <c r="BE69" i="7"/>
  <c r="BK43" i="7"/>
  <c r="BK69" i="7"/>
  <c r="BN43" i="7"/>
  <c r="BN69" i="7"/>
  <c r="BQ43" i="7"/>
  <c r="BQ69" i="7"/>
  <c r="BT43" i="7"/>
  <c r="BT69" i="7"/>
  <c r="BZ43" i="7"/>
  <c r="BZ69" i="7"/>
  <c r="CC43" i="7"/>
  <c r="CC69" i="7"/>
  <c r="CF43" i="7"/>
  <c r="CI43" i="7"/>
  <c r="CL43" i="7"/>
  <c r="CO43" i="7"/>
  <c r="CR43" i="7"/>
  <c r="CX43" i="7"/>
  <c r="DA43" i="7"/>
  <c r="DG43" i="7"/>
  <c r="DJ43" i="7"/>
  <c r="DP43" i="7"/>
  <c r="DS43" i="7"/>
  <c r="DV43" i="7"/>
  <c r="DV69" i="7"/>
  <c r="DY43" i="7"/>
  <c r="EE43" i="7"/>
  <c r="EH43" i="7"/>
  <c r="EH69" i="7"/>
  <c r="EN43" i="7"/>
  <c r="EQ43" i="7"/>
  <c r="EW43" i="7"/>
  <c r="EZ43" i="7"/>
  <c r="FC43" i="7"/>
  <c r="FO43" i="7"/>
  <c r="FR43" i="7"/>
  <c r="FU43" i="7"/>
  <c r="FX20" i="7"/>
  <c r="FX36" i="7"/>
  <c r="GA20" i="7"/>
  <c r="GA36" i="7"/>
  <c r="GD20" i="7"/>
  <c r="GD36" i="7"/>
  <c r="GG20" i="7"/>
  <c r="GG36" i="7"/>
  <c r="GP20" i="7"/>
  <c r="GP36" i="7"/>
  <c r="GV20" i="7"/>
  <c r="GV36" i="7"/>
  <c r="HB20" i="7"/>
  <c r="HB36" i="7"/>
  <c r="HE20" i="7"/>
  <c r="HE36" i="7"/>
  <c r="HT20" i="7"/>
  <c r="HT36" i="7"/>
  <c r="HW20" i="7"/>
  <c r="HW36" i="7"/>
  <c r="IL40" i="7"/>
  <c r="IN38" i="7"/>
  <c r="IT38" i="7" s="1"/>
  <c r="JM43" i="7"/>
  <c r="KB43" i="7"/>
  <c r="KH43" i="7"/>
  <c r="LF20" i="7"/>
  <c r="LF36" i="7"/>
  <c r="LI20" i="7"/>
  <c r="LI36" i="7"/>
  <c r="LO20" i="7"/>
  <c r="LO36" i="7"/>
  <c r="LR20" i="7"/>
  <c r="LR36" i="7"/>
  <c r="MJ36" i="7"/>
  <c r="MY54" i="7"/>
  <c r="NA52" i="7"/>
  <c r="OB52" i="7" s="1"/>
  <c r="OT52" i="7" s="1"/>
  <c r="QM52" i="7" s="1"/>
  <c r="MY69" i="7"/>
  <c r="NQ69" i="7"/>
  <c r="NT69" i="7"/>
  <c r="OU43" i="7"/>
  <c r="OU69" i="7"/>
  <c r="OX43" i="7"/>
  <c r="OX69" i="7"/>
  <c r="PA43" i="7"/>
  <c r="PA69" i="7"/>
  <c r="PG43" i="7"/>
  <c r="PG69" i="7"/>
  <c r="PJ36" i="7"/>
  <c r="PM43" i="7"/>
  <c r="PM69" i="7"/>
  <c r="PP43" i="7"/>
  <c r="PP69" i="7"/>
  <c r="AG13" i="7"/>
  <c r="AG46" i="7"/>
  <c r="AG25" i="7"/>
  <c r="AG54" i="7"/>
  <c r="AG12" i="7"/>
  <c r="AG57" i="7"/>
  <c r="AG66" i="7"/>
  <c r="AG72" i="7"/>
  <c r="NQ64" i="7"/>
  <c r="NQ65" i="7" s="1"/>
  <c r="AG11" i="7"/>
  <c r="F20" i="7"/>
  <c r="F43" i="7"/>
  <c r="F36" i="7"/>
  <c r="AA33" i="7"/>
  <c r="C21" i="7"/>
  <c r="C28" i="7" s="1"/>
  <c r="AA51" i="7"/>
  <c r="AA68" i="7"/>
  <c r="KW36" i="7"/>
  <c r="PJ20" i="7"/>
  <c r="PM20" i="7"/>
  <c r="PP70" i="7"/>
  <c r="CC70" i="7"/>
  <c r="BT70" i="7"/>
  <c r="BQ70" i="7"/>
  <c r="BN70" i="7"/>
  <c r="BK70" i="7"/>
  <c r="BE70" i="7"/>
  <c r="BB70" i="7"/>
  <c r="AV70" i="7"/>
  <c r="AP70" i="7"/>
  <c r="AM70" i="7"/>
  <c r="AJ70" i="7"/>
  <c r="AD70" i="7"/>
  <c r="PM21" i="7" l="1"/>
  <c r="PA70" i="7"/>
  <c r="HB70" i="7"/>
  <c r="U70" i="7"/>
  <c r="I70" i="7"/>
  <c r="AA36" i="7"/>
  <c r="PM70" i="7"/>
  <c r="PJ70" i="7"/>
  <c r="PG70" i="7"/>
  <c r="OX70" i="7"/>
  <c r="NT70" i="7"/>
  <c r="AG68" i="7"/>
  <c r="X70" i="7"/>
  <c r="R70" i="7"/>
  <c r="L70" i="7"/>
  <c r="F70" i="7"/>
  <c r="AG33" i="7"/>
  <c r="DV70" i="7"/>
  <c r="AA43" i="7"/>
  <c r="BZ70" i="7"/>
  <c r="IL43" i="7"/>
  <c r="HW21" i="7"/>
  <c r="HT21" i="7"/>
  <c r="HE21" i="7"/>
  <c r="HB21" i="7"/>
  <c r="GV21" i="7"/>
  <c r="GV28" i="7" s="1"/>
  <c r="GP21" i="7"/>
  <c r="GG21" i="7"/>
  <c r="GG28" i="7" s="1"/>
  <c r="GD21" i="7"/>
  <c r="GD28" i="7" s="1"/>
  <c r="GA21" i="7"/>
  <c r="GA28" i="7" s="1"/>
  <c r="FX21" i="7"/>
  <c r="FX28" i="7" s="1"/>
  <c r="PP21" i="7"/>
  <c r="KW21" i="7"/>
  <c r="KH21" i="7"/>
  <c r="KB21" i="7"/>
  <c r="X21" i="7"/>
  <c r="U21" i="7"/>
  <c r="U28" i="7" s="1"/>
  <c r="R21" i="7"/>
  <c r="O21" i="7"/>
  <c r="O28" i="7" s="1"/>
  <c r="L21" i="7"/>
  <c r="L28" i="7" s="1"/>
  <c r="I21" i="7"/>
  <c r="I28" i="7" s="1"/>
  <c r="AG64" i="7"/>
  <c r="AG65" i="7" s="1"/>
  <c r="AG17" i="7"/>
  <c r="C69" i="7"/>
  <c r="PJ21" i="7"/>
  <c r="OU70" i="7"/>
  <c r="AG51" i="7"/>
  <c r="O70" i="7"/>
  <c r="AA20" i="7"/>
  <c r="FU70" i="7"/>
  <c r="EH70" i="7"/>
  <c r="LR21" i="7"/>
  <c r="LO21" i="7"/>
  <c r="LI21" i="7"/>
  <c r="LF21" i="7"/>
  <c r="PG21" i="7"/>
  <c r="PA21" i="7"/>
  <c r="OX21" i="7"/>
  <c r="OU21" i="7"/>
  <c r="FU21" i="7"/>
  <c r="FU28" i="7" s="1"/>
  <c r="FR21" i="7"/>
  <c r="FR28" i="7" s="1"/>
  <c r="FO21" i="7"/>
  <c r="FO28" i="7" s="1"/>
  <c r="FC21" i="7"/>
  <c r="FC28" i="7" s="1"/>
  <c r="EZ21" i="7"/>
  <c r="EW21" i="7"/>
  <c r="EQ21" i="7"/>
  <c r="EN21" i="7"/>
  <c r="EH21" i="7"/>
  <c r="EH28" i="7" s="1"/>
  <c r="EE21" i="7"/>
  <c r="DY21" i="7"/>
  <c r="DY28" i="7" s="1"/>
  <c r="DV21" i="7"/>
  <c r="DV28" i="7" s="1"/>
  <c r="DS21" i="7"/>
  <c r="DS28" i="7" s="1"/>
  <c r="DP21" i="7"/>
  <c r="DP28" i="7" s="1"/>
  <c r="DJ21" i="7"/>
  <c r="DJ28" i="7" s="1"/>
  <c r="DG21" i="7"/>
  <c r="DA21" i="7"/>
  <c r="CX21" i="7"/>
  <c r="CX28" i="7" s="1"/>
  <c r="CR21" i="7"/>
  <c r="CR28" i="7" s="1"/>
  <c r="CO21" i="7"/>
  <c r="CL21" i="7"/>
  <c r="CI21" i="7"/>
  <c r="CF21" i="7"/>
  <c r="CF28" i="7" s="1"/>
  <c r="CC21" i="7"/>
  <c r="BZ21" i="7"/>
  <c r="BT21" i="7"/>
  <c r="BQ21" i="7"/>
  <c r="BN21" i="7"/>
  <c r="BK21" i="7"/>
  <c r="BE21" i="7"/>
  <c r="BB21" i="7"/>
  <c r="AV21" i="7"/>
  <c r="AP21" i="7"/>
  <c r="AP28" i="7" s="1"/>
  <c r="AM21" i="7"/>
  <c r="AJ21" i="7"/>
  <c r="AJ28" i="7" s="1"/>
  <c r="AD21" i="7"/>
  <c r="AD28" i="7" s="1"/>
  <c r="C70" i="7"/>
  <c r="AA69" i="7"/>
  <c r="F21" i="7"/>
  <c r="F28" i="7" s="1"/>
  <c r="AA70" i="7"/>
  <c r="EW28" i="7" l="1"/>
  <c r="C37" i="7"/>
  <c r="C44" i="7" s="1"/>
  <c r="AG69" i="7"/>
  <c r="AG70" i="7"/>
  <c r="AA21" i="7"/>
  <c r="AA28" i="7" s="1"/>
  <c r="AG20" i="7"/>
  <c r="AG43" i="7"/>
  <c r="AG36" i="7"/>
  <c r="OG51" i="7"/>
  <c r="OM68" i="7"/>
  <c r="OM69" i="7" s="1"/>
  <c r="OL68" i="7"/>
  <c r="OM64" i="7"/>
  <c r="OL64" i="7"/>
  <c r="ON64" i="7" s="1"/>
  <c r="OM54" i="7"/>
  <c r="OL54" i="7"/>
  <c r="ON54" i="7" s="1"/>
  <c r="OM51" i="7"/>
  <c r="OM70" i="7" s="1"/>
  <c r="OL51" i="7"/>
  <c r="OM40" i="7"/>
  <c r="OM43" i="7" s="1"/>
  <c r="OL40" i="7"/>
  <c r="OM33" i="7"/>
  <c r="OM36" i="7" s="1"/>
  <c r="OL33" i="7"/>
  <c r="OM25" i="7"/>
  <c r="OL25" i="7"/>
  <c r="ON25" i="7" s="1"/>
  <c r="OM17" i="7"/>
  <c r="OM20" i="7" s="1"/>
  <c r="OM21" i="7" s="1"/>
  <c r="OM37" i="7" s="1"/>
  <c r="OM44" i="7" s="1"/>
  <c r="OL17" i="7"/>
  <c r="OJ68" i="7"/>
  <c r="OJ69" i="7" s="1"/>
  <c r="OI68" i="7"/>
  <c r="OJ64" i="7"/>
  <c r="OI64" i="7"/>
  <c r="OK64" i="7" s="1"/>
  <c r="OJ54" i="7"/>
  <c r="OI54" i="7"/>
  <c r="OK54" i="7" s="1"/>
  <c r="OJ51" i="7"/>
  <c r="OJ70" i="7" s="1"/>
  <c r="OI51" i="7"/>
  <c r="OJ40" i="7"/>
  <c r="OJ43" i="7" s="1"/>
  <c r="OI40" i="7"/>
  <c r="OJ33" i="7"/>
  <c r="OJ36" i="7" s="1"/>
  <c r="OI33" i="7"/>
  <c r="OJ25" i="7"/>
  <c r="OI25" i="7"/>
  <c r="OJ17" i="7"/>
  <c r="OJ20" i="7" s="1"/>
  <c r="OJ21" i="7" s="1"/>
  <c r="OJ37" i="7" s="1"/>
  <c r="OJ44" i="7" s="1"/>
  <c r="OI17" i="7"/>
  <c r="OG68" i="7"/>
  <c r="OG69" i="7" s="1"/>
  <c r="OF68" i="7"/>
  <c r="OG64" i="7"/>
  <c r="OF64" i="7"/>
  <c r="OG54" i="7"/>
  <c r="OF54" i="7"/>
  <c r="OF51" i="7"/>
  <c r="OH51" i="7" s="1"/>
  <c r="OG40" i="7"/>
  <c r="OG43" i="7" s="1"/>
  <c r="OF40" i="7"/>
  <c r="OG33" i="7"/>
  <c r="OG36" i="7" s="1"/>
  <c r="OF33" i="7"/>
  <c r="OG25" i="7"/>
  <c r="OF25" i="7"/>
  <c r="OH25" i="7" s="1"/>
  <c r="OG17" i="7"/>
  <c r="OG20" i="7" s="1"/>
  <c r="OG21" i="7" s="1"/>
  <c r="OG37" i="7" s="1"/>
  <c r="OG44" i="7" s="1"/>
  <c r="OF17" i="7"/>
  <c r="OD68" i="7"/>
  <c r="OD69" i="7" s="1"/>
  <c r="OC68" i="7"/>
  <c r="OD64" i="7"/>
  <c r="OC64" i="7"/>
  <c r="OD54" i="7"/>
  <c r="OC54" i="7"/>
  <c r="OD51" i="7"/>
  <c r="OC51" i="7"/>
  <c r="OD40" i="7"/>
  <c r="OD43" i="7" s="1"/>
  <c r="OC40" i="7"/>
  <c r="OD33" i="7"/>
  <c r="OD36" i="7" s="1"/>
  <c r="OC33" i="7"/>
  <c r="OD25" i="7"/>
  <c r="OC25" i="7"/>
  <c r="OD17" i="7"/>
  <c r="OD20" i="7" s="1"/>
  <c r="OD21" i="7" s="1"/>
  <c r="OD37" i="7" s="1"/>
  <c r="OD44" i="7" s="1"/>
  <c r="OC17" i="7"/>
  <c r="OO12" i="7"/>
  <c r="OP12" i="7"/>
  <c r="OO13" i="7"/>
  <c r="OP13" i="7"/>
  <c r="OO14" i="7"/>
  <c r="OP14" i="7"/>
  <c r="OO15" i="7"/>
  <c r="OP15" i="7"/>
  <c r="OO16" i="7"/>
  <c r="OP16" i="7"/>
  <c r="OP17" i="7"/>
  <c r="OO18" i="7"/>
  <c r="OP18" i="7"/>
  <c r="OO19" i="7"/>
  <c r="OP19" i="7"/>
  <c r="OO22" i="7"/>
  <c r="OP22" i="7"/>
  <c r="OO23" i="7"/>
  <c r="OP23" i="7"/>
  <c r="OO24" i="7"/>
  <c r="OP24" i="7"/>
  <c r="OP25" i="7"/>
  <c r="OO26" i="7"/>
  <c r="OP26" i="7"/>
  <c r="OO29" i="7"/>
  <c r="OP29" i="7"/>
  <c r="OO30" i="7"/>
  <c r="OP30" i="7"/>
  <c r="OO31" i="7"/>
  <c r="OP31" i="7"/>
  <c r="OO32" i="7"/>
  <c r="OP32" i="7"/>
  <c r="OP33" i="7"/>
  <c r="OO34" i="7"/>
  <c r="OP34" i="7"/>
  <c r="OO35" i="7"/>
  <c r="OP35" i="7"/>
  <c r="OO38" i="7"/>
  <c r="OP38" i="7"/>
  <c r="OO39" i="7"/>
  <c r="OP39" i="7"/>
  <c r="OP40" i="7"/>
  <c r="OO41" i="7"/>
  <c r="OP41" i="7"/>
  <c r="OO42" i="7"/>
  <c r="OP42" i="7"/>
  <c r="OO45" i="7"/>
  <c r="OR45" i="7" s="1"/>
  <c r="OP45" i="7"/>
  <c r="OS45" i="7" s="1"/>
  <c r="OO46" i="7"/>
  <c r="OP46" i="7"/>
  <c r="OO47" i="7"/>
  <c r="OP47" i="7"/>
  <c r="OO48" i="7"/>
  <c r="OP48" i="7"/>
  <c r="OO49" i="7"/>
  <c r="OP49" i="7"/>
  <c r="OO50" i="7"/>
  <c r="OP50" i="7"/>
  <c r="OO52" i="7"/>
  <c r="OP52" i="7"/>
  <c r="OO53" i="7"/>
  <c r="OP53" i="7"/>
  <c r="OO54" i="7"/>
  <c r="OP54" i="7"/>
  <c r="OO55" i="7"/>
  <c r="OP55" i="7"/>
  <c r="OO56" i="7"/>
  <c r="OP56" i="7"/>
  <c r="OO57" i="7"/>
  <c r="OP57" i="7"/>
  <c r="OO58" i="7"/>
  <c r="OP58" i="7"/>
  <c r="OO60" i="7"/>
  <c r="OP60" i="7"/>
  <c r="OO61" i="7"/>
  <c r="OP61" i="7"/>
  <c r="OO62" i="7"/>
  <c r="OP62" i="7"/>
  <c r="OO63" i="7"/>
  <c r="OP63" i="7"/>
  <c r="OO64" i="7"/>
  <c r="OP64" i="7"/>
  <c r="OO66" i="7"/>
  <c r="OP66" i="7"/>
  <c r="OO67" i="7"/>
  <c r="OP67" i="7"/>
  <c r="OO68" i="7"/>
  <c r="OP68" i="7"/>
  <c r="OO71" i="7"/>
  <c r="OR71" i="7" s="1"/>
  <c r="OP71" i="7"/>
  <c r="OS71" i="7" s="1"/>
  <c r="OO72" i="7"/>
  <c r="OP72" i="7"/>
  <c r="OP11" i="7"/>
  <c r="OO11" i="7"/>
  <c r="OC20" i="7" l="1"/>
  <c r="OE17" i="7"/>
  <c r="OO25" i="7"/>
  <c r="OE25" i="7"/>
  <c r="OC36" i="7"/>
  <c r="OE33" i="7"/>
  <c r="OC43" i="7"/>
  <c r="OE40" i="7"/>
  <c r="OE51" i="7"/>
  <c r="OE54" i="7"/>
  <c r="OE64" i="7"/>
  <c r="OC69" i="7"/>
  <c r="OE68" i="7"/>
  <c r="OF20" i="7"/>
  <c r="OH17" i="7"/>
  <c r="OF36" i="7"/>
  <c r="OH36" i="7" s="1"/>
  <c r="OH33" i="7"/>
  <c r="OF43" i="7"/>
  <c r="OH43" i="7" s="1"/>
  <c r="OH40" i="7"/>
  <c r="X37" i="7"/>
  <c r="R37" i="7"/>
  <c r="L37" i="7"/>
  <c r="PJ37" i="7"/>
  <c r="PG37" i="7"/>
  <c r="OX37" i="7"/>
  <c r="PP37" i="7"/>
  <c r="U37" i="7"/>
  <c r="O37" i="7"/>
  <c r="I37" i="7"/>
  <c r="LR37" i="7"/>
  <c r="LI37" i="7"/>
  <c r="FU37" i="7"/>
  <c r="FO37" i="7"/>
  <c r="EZ37" i="7"/>
  <c r="EQ37" i="7"/>
  <c r="EH37" i="7"/>
  <c r="DY37" i="7"/>
  <c r="DS37" i="7"/>
  <c r="DJ37" i="7"/>
  <c r="DA37" i="7"/>
  <c r="CR37" i="7"/>
  <c r="CL37" i="7"/>
  <c r="CF37" i="7"/>
  <c r="BZ37" i="7"/>
  <c r="BQ37" i="7"/>
  <c r="BK37" i="7"/>
  <c r="BB37" i="7"/>
  <c r="AP37" i="7"/>
  <c r="AJ37" i="7"/>
  <c r="AD37" i="7"/>
  <c r="OH54" i="7"/>
  <c r="OH64" i="7"/>
  <c r="OF69" i="7"/>
  <c r="OH69" i="7" s="1"/>
  <c r="OH68" i="7"/>
  <c r="OI20" i="7"/>
  <c r="OK17" i="7"/>
  <c r="OK25" i="7"/>
  <c r="OI36" i="7"/>
  <c r="OK36" i="7" s="1"/>
  <c r="OK33" i="7"/>
  <c r="OI43" i="7"/>
  <c r="OK43" i="7" s="1"/>
  <c r="OK40" i="7"/>
  <c r="OK51" i="7"/>
  <c r="OI69" i="7"/>
  <c r="OK69" i="7" s="1"/>
  <c r="OK68" i="7"/>
  <c r="OL20" i="7"/>
  <c r="ON17" i="7"/>
  <c r="OL36" i="7"/>
  <c r="ON36" i="7" s="1"/>
  <c r="ON33" i="7"/>
  <c r="OL43" i="7"/>
  <c r="ON43" i="7" s="1"/>
  <c r="ON40" i="7"/>
  <c r="ON51" i="7"/>
  <c r="OL69" i="7"/>
  <c r="ON69" i="7" s="1"/>
  <c r="ON68" i="7"/>
  <c r="F37" i="7"/>
  <c r="F44" i="7" s="1"/>
  <c r="HT37" i="7"/>
  <c r="HB37" i="7"/>
  <c r="GP37" i="7"/>
  <c r="GD37" i="7"/>
  <c r="FX37" i="7"/>
  <c r="KW37" i="7"/>
  <c r="KB37" i="7"/>
  <c r="LO37" i="7"/>
  <c r="LF37" i="7"/>
  <c r="FR37" i="7"/>
  <c r="FC37" i="7"/>
  <c r="EW37" i="7"/>
  <c r="EN37" i="7"/>
  <c r="EE37" i="7"/>
  <c r="DV37" i="7"/>
  <c r="DP37" i="7"/>
  <c r="DG37" i="7"/>
  <c r="CX37" i="7"/>
  <c r="CO37" i="7"/>
  <c r="CI37" i="7"/>
  <c r="CC37" i="7"/>
  <c r="BT37" i="7"/>
  <c r="BN37" i="7"/>
  <c r="BE37" i="7"/>
  <c r="AV37" i="7"/>
  <c r="AM37" i="7"/>
  <c r="PM37" i="7"/>
  <c r="HW37" i="7"/>
  <c r="HE37" i="7"/>
  <c r="GV37" i="7"/>
  <c r="GG37" i="7"/>
  <c r="GA37" i="7"/>
  <c r="KH37" i="7"/>
  <c r="PA37" i="7"/>
  <c r="OU37" i="7"/>
  <c r="AG21" i="7"/>
  <c r="AG28" i="7" s="1"/>
  <c r="OP44" i="7"/>
  <c r="OP36" i="7"/>
  <c r="OP43" i="7"/>
  <c r="OP69" i="7"/>
  <c r="OG70" i="7"/>
  <c r="OO40" i="7"/>
  <c r="OO33" i="7"/>
  <c r="OO17" i="7"/>
  <c r="AA37" i="7"/>
  <c r="OO51" i="7"/>
  <c r="OP51" i="7"/>
  <c r="OD70" i="7"/>
  <c r="OO20" i="7"/>
  <c r="OP37" i="7"/>
  <c r="OP21" i="7"/>
  <c r="OP28" i="7" s="1"/>
  <c r="OP20" i="7"/>
  <c r="KH44" i="7" l="1"/>
  <c r="OF70" i="7"/>
  <c r="OH70" i="7" s="1"/>
  <c r="OU44" i="7"/>
  <c r="GG44" i="7"/>
  <c r="EW44" i="7"/>
  <c r="KB44" i="7"/>
  <c r="KW44" i="7"/>
  <c r="OI21" i="7"/>
  <c r="OK20" i="7"/>
  <c r="AD44" i="7"/>
  <c r="AJ44" i="7"/>
  <c r="AP44" i="7"/>
  <c r="BB44" i="7"/>
  <c r="BK44" i="7"/>
  <c r="BQ44" i="7"/>
  <c r="BZ44" i="7"/>
  <c r="CL44" i="7"/>
  <c r="CR44" i="7"/>
  <c r="DA44" i="7"/>
  <c r="DS44" i="7"/>
  <c r="DY44" i="7"/>
  <c r="EH44" i="7"/>
  <c r="EQ44" i="7"/>
  <c r="EZ44" i="7"/>
  <c r="FO44" i="7"/>
  <c r="FU44" i="7"/>
  <c r="LI44" i="7"/>
  <c r="I44" i="7"/>
  <c r="O44" i="7"/>
  <c r="U44" i="7"/>
  <c r="PP44" i="7"/>
  <c r="OX44" i="7"/>
  <c r="PG44" i="7"/>
  <c r="PJ44" i="7"/>
  <c r="L44" i="7"/>
  <c r="R44" i="7"/>
  <c r="X44" i="7"/>
  <c r="OQ68" i="7"/>
  <c r="OQ64" i="7"/>
  <c r="OQ51" i="7"/>
  <c r="OQ40" i="7"/>
  <c r="OQ33" i="7"/>
  <c r="OQ25" i="7"/>
  <c r="OQ17" i="7"/>
  <c r="AG37" i="7"/>
  <c r="PA44" i="7"/>
  <c r="GA44" i="7"/>
  <c r="GV44" i="7"/>
  <c r="HE44" i="7"/>
  <c r="HW44" i="7"/>
  <c r="PM44" i="7"/>
  <c r="AM44" i="7"/>
  <c r="AV44" i="7"/>
  <c r="BE44" i="7"/>
  <c r="BN44" i="7"/>
  <c r="BT44" i="7"/>
  <c r="CC44" i="7"/>
  <c r="CI44" i="7"/>
  <c r="CO44" i="7"/>
  <c r="CX44" i="7"/>
  <c r="DG44" i="7"/>
  <c r="DP44" i="7"/>
  <c r="DV44" i="7"/>
  <c r="EE44" i="7"/>
  <c r="EN44" i="7"/>
  <c r="FC44" i="7"/>
  <c r="FR44" i="7"/>
  <c r="LF44" i="7"/>
  <c r="LO44" i="7"/>
  <c r="FX44" i="7"/>
  <c r="GD44" i="7"/>
  <c r="GP44" i="7"/>
  <c r="HB44" i="7"/>
  <c r="HT44" i="7"/>
  <c r="OL70" i="7"/>
  <c r="ON70" i="7" s="1"/>
  <c r="OL21" i="7"/>
  <c r="ON20" i="7"/>
  <c r="OI70" i="7"/>
  <c r="OK70" i="7" s="1"/>
  <c r="CF44" i="7"/>
  <c r="DJ44" i="7"/>
  <c r="LR44" i="7"/>
  <c r="OF21" i="7"/>
  <c r="OH20" i="7"/>
  <c r="OO69" i="7"/>
  <c r="OE69" i="7"/>
  <c r="OQ69" i="7" s="1"/>
  <c r="OQ54" i="7"/>
  <c r="OC70" i="7"/>
  <c r="OO43" i="7"/>
  <c r="OE43" i="7"/>
  <c r="OQ43" i="7" s="1"/>
  <c r="OO36" i="7"/>
  <c r="OE36" i="7"/>
  <c r="OQ36" i="7" s="1"/>
  <c r="OC21" i="7"/>
  <c r="OE20" i="7"/>
  <c r="OQ20" i="7" s="1"/>
  <c r="OP70" i="7"/>
  <c r="OO21" i="7"/>
  <c r="OO28" i="7" s="1"/>
  <c r="MG12" i="7"/>
  <c r="MH12" i="7"/>
  <c r="MG13" i="7"/>
  <c r="MH13" i="7"/>
  <c r="MG14" i="7"/>
  <c r="MH14" i="7"/>
  <c r="MG15" i="7"/>
  <c r="MH15" i="7"/>
  <c r="MG16" i="7"/>
  <c r="MH16" i="7"/>
  <c r="MG18" i="7"/>
  <c r="MH18" i="7"/>
  <c r="MG19" i="7"/>
  <c r="MH19" i="7"/>
  <c r="MG22" i="7"/>
  <c r="MH22" i="7"/>
  <c r="MG23" i="7"/>
  <c r="MH23" i="7"/>
  <c r="MG24" i="7"/>
  <c r="MH24" i="7"/>
  <c r="MG26" i="7"/>
  <c r="MH26" i="7"/>
  <c r="MG29" i="7"/>
  <c r="MH29" i="7"/>
  <c r="MG30" i="7"/>
  <c r="MH30" i="7"/>
  <c r="MG31" i="7"/>
  <c r="MH31" i="7"/>
  <c r="MG32" i="7"/>
  <c r="MH32" i="7"/>
  <c r="MG34" i="7"/>
  <c r="MH34" i="7"/>
  <c r="MG35" i="7"/>
  <c r="MH35" i="7"/>
  <c r="MG38" i="7"/>
  <c r="MH38" i="7"/>
  <c r="MG39" i="7"/>
  <c r="MH39" i="7"/>
  <c r="MG41" i="7"/>
  <c r="MH41" i="7"/>
  <c r="MG42" i="7"/>
  <c r="MH42" i="7"/>
  <c r="MG45" i="7"/>
  <c r="MH45" i="7"/>
  <c r="MG46" i="7"/>
  <c r="MH46" i="7"/>
  <c r="MG47" i="7"/>
  <c r="MH47" i="7"/>
  <c r="MG48" i="7"/>
  <c r="MH48" i="7"/>
  <c r="MG49" i="7"/>
  <c r="MH49" i="7"/>
  <c r="MG50" i="7"/>
  <c r="MH50" i="7"/>
  <c r="MG52" i="7"/>
  <c r="MH52" i="7"/>
  <c r="MG53" i="7"/>
  <c r="MH53" i="7"/>
  <c r="MG55" i="7"/>
  <c r="MH55" i="7"/>
  <c r="MG56" i="7"/>
  <c r="MH56" i="7"/>
  <c r="MG57" i="7"/>
  <c r="MH57" i="7"/>
  <c r="MG58" i="7"/>
  <c r="MH58" i="7"/>
  <c r="MG60" i="7"/>
  <c r="MH60" i="7"/>
  <c r="MG61" i="7"/>
  <c r="MH61" i="7"/>
  <c r="MG62" i="7"/>
  <c r="MH62" i="7"/>
  <c r="MG63" i="7"/>
  <c r="MH63" i="7"/>
  <c r="MG66" i="7"/>
  <c r="MH66" i="7"/>
  <c r="MG67" i="7"/>
  <c r="MH67" i="7"/>
  <c r="MG71" i="7"/>
  <c r="MH71" i="7"/>
  <c r="MG72" i="7"/>
  <c r="MH72" i="7"/>
  <c r="MH11" i="7"/>
  <c r="MG11" i="7"/>
  <c r="JJ12" i="7"/>
  <c r="JK12" i="7"/>
  <c r="JJ13" i="7"/>
  <c r="JK13" i="7"/>
  <c r="JJ14" i="7"/>
  <c r="JK14" i="7"/>
  <c r="JJ15" i="7"/>
  <c r="JK15" i="7"/>
  <c r="JJ16" i="7"/>
  <c r="JK16" i="7"/>
  <c r="JJ18" i="7"/>
  <c r="JK18" i="7"/>
  <c r="JJ19" i="7"/>
  <c r="JK19" i="7"/>
  <c r="JJ22" i="7"/>
  <c r="JK22" i="7"/>
  <c r="JJ23" i="7"/>
  <c r="JK23" i="7"/>
  <c r="JJ24" i="7"/>
  <c r="JK24" i="7"/>
  <c r="JJ26" i="7"/>
  <c r="JK26" i="7"/>
  <c r="JJ29" i="7"/>
  <c r="JK29" i="7"/>
  <c r="JJ30" i="7"/>
  <c r="JK30" i="7"/>
  <c r="JJ31" i="7"/>
  <c r="JK31" i="7"/>
  <c r="JJ32" i="7"/>
  <c r="JK32" i="7"/>
  <c r="JJ34" i="7"/>
  <c r="JK34" i="7"/>
  <c r="JJ35" i="7"/>
  <c r="JK35" i="7"/>
  <c r="JJ38" i="7"/>
  <c r="JK38" i="7"/>
  <c r="JJ39" i="7"/>
  <c r="JK39" i="7"/>
  <c r="JJ41" i="7"/>
  <c r="JK41" i="7"/>
  <c r="JJ42" i="7"/>
  <c r="JK42" i="7"/>
  <c r="JJ45" i="7"/>
  <c r="JK45" i="7"/>
  <c r="JJ46" i="7"/>
  <c r="JK46" i="7"/>
  <c r="JJ47" i="7"/>
  <c r="JK47" i="7"/>
  <c r="JJ48" i="7"/>
  <c r="JK48" i="7"/>
  <c r="JJ49" i="7"/>
  <c r="JK49" i="7"/>
  <c r="JJ50" i="7"/>
  <c r="JK50" i="7"/>
  <c r="JJ52" i="7"/>
  <c r="JK52" i="7"/>
  <c r="JJ53" i="7"/>
  <c r="JK53" i="7"/>
  <c r="JJ55" i="7"/>
  <c r="JK55" i="7"/>
  <c r="JJ56" i="7"/>
  <c r="JK56" i="7"/>
  <c r="JJ57" i="7"/>
  <c r="JK57" i="7"/>
  <c r="JJ58" i="7"/>
  <c r="JK58" i="7"/>
  <c r="JJ60" i="7"/>
  <c r="JK60" i="7"/>
  <c r="JJ61" i="7"/>
  <c r="JK61" i="7"/>
  <c r="JJ62" i="7"/>
  <c r="JK62" i="7"/>
  <c r="JJ63" i="7"/>
  <c r="JK63" i="7"/>
  <c r="JJ66" i="7"/>
  <c r="JK66" i="7"/>
  <c r="JJ67" i="7"/>
  <c r="JK67" i="7"/>
  <c r="JJ71" i="7"/>
  <c r="JK71" i="7"/>
  <c r="JJ72" i="7"/>
  <c r="JK72" i="7"/>
  <c r="JK11" i="7"/>
  <c r="JJ11" i="7"/>
  <c r="JA12" i="7"/>
  <c r="JB12" i="7"/>
  <c r="JA13" i="7"/>
  <c r="JB13" i="7"/>
  <c r="JA14" i="7"/>
  <c r="JB14" i="7"/>
  <c r="JA15" i="7"/>
  <c r="JB15" i="7"/>
  <c r="JA16" i="7"/>
  <c r="JB16" i="7"/>
  <c r="JA18" i="7"/>
  <c r="JB18" i="7"/>
  <c r="JA19" i="7"/>
  <c r="JB19" i="7"/>
  <c r="JA22" i="7"/>
  <c r="JB22" i="7"/>
  <c r="JA23" i="7"/>
  <c r="JB23" i="7"/>
  <c r="JA24" i="7"/>
  <c r="JB24" i="7"/>
  <c r="JA26" i="7"/>
  <c r="JB26" i="7"/>
  <c r="JA29" i="7"/>
  <c r="JB29" i="7"/>
  <c r="JA30" i="7"/>
  <c r="JB30" i="7"/>
  <c r="JA31" i="7"/>
  <c r="JB31" i="7"/>
  <c r="JA32" i="7"/>
  <c r="JB32" i="7"/>
  <c r="JA34" i="7"/>
  <c r="JB34" i="7"/>
  <c r="JA35" i="7"/>
  <c r="JB35" i="7"/>
  <c r="JA38" i="7"/>
  <c r="JB38" i="7"/>
  <c r="JA39" i="7"/>
  <c r="JB39" i="7"/>
  <c r="JA41" i="7"/>
  <c r="JB41" i="7"/>
  <c r="JA42" i="7"/>
  <c r="JB42" i="7"/>
  <c r="JA45" i="7"/>
  <c r="KZ45" i="7" s="1"/>
  <c r="QK45" i="7" s="1"/>
  <c r="QN45" i="7" s="1"/>
  <c r="JB45" i="7"/>
  <c r="LA45" i="7" s="1"/>
  <c r="QL45" i="7" s="1"/>
  <c r="QO45" i="7" s="1"/>
  <c r="JA46" i="7"/>
  <c r="JB46" i="7"/>
  <c r="JA47" i="7"/>
  <c r="JB47" i="7"/>
  <c r="JA48" i="7"/>
  <c r="JB48" i="7"/>
  <c r="JA49" i="7"/>
  <c r="JB49" i="7"/>
  <c r="JA50" i="7"/>
  <c r="JB50" i="7"/>
  <c r="JA52" i="7"/>
  <c r="JB52" i="7"/>
  <c r="JA53" i="7"/>
  <c r="JB53" i="7"/>
  <c r="JA55" i="7"/>
  <c r="JB55" i="7"/>
  <c r="JA56" i="7"/>
  <c r="JB56" i="7"/>
  <c r="JA57" i="7"/>
  <c r="JB57" i="7"/>
  <c r="JA58" i="7"/>
  <c r="JB58" i="7"/>
  <c r="JA60" i="7"/>
  <c r="JB60" i="7"/>
  <c r="JA61" i="7"/>
  <c r="JB61" i="7"/>
  <c r="JA62" i="7"/>
  <c r="JB62" i="7"/>
  <c r="JA63" i="7"/>
  <c r="JB63" i="7"/>
  <c r="JA66" i="7"/>
  <c r="JB66" i="7"/>
  <c r="JA67" i="7"/>
  <c r="JB67" i="7"/>
  <c r="JA71" i="7"/>
  <c r="KZ71" i="7" s="1"/>
  <c r="QK71" i="7" s="1"/>
  <c r="QN71" i="7" s="1"/>
  <c r="JB71" i="7"/>
  <c r="LA71" i="7" s="1"/>
  <c r="QL71" i="7" s="1"/>
  <c r="QO71" i="7" s="1"/>
  <c r="JA72" i="7"/>
  <c r="JB72" i="7"/>
  <c r="JB11" i="7"/>
  <c r="JA11" i="7"/>
  <c r="OE21" i="7" l="1"/>
  <c r="OE28" i="7" s="1"/>
  <c r="OE70" i="7"/>
  <c r="OQ70" i="7" s="1"/>
  <c r="OO70" i="7"/>
  <c r="OH21" i="7"/>
  <c r="OH28" i="7" s="1"/>
  <c r="ON21" i="7"/>
  <c r="ON28" i="7" s="1"/>
  <c r="OK21" i="7"/>
  <c r="OK28" i="7" s="1"/>
  <c r="AA44" i="7"/>
  <c r="AG44" i="7" l="1"/>
  <c r="OF37" i="7"/>
  <c r="OQ21" i="7"/>
  <c r="OQ28" i="7" s="1"/>
  <c r="OI37" i="7"/>
  <c r="OL37" i="7"/>
  <c r="OC37" i="7"/>
  <c r="OO37" i="7" l="1"/>
  <c r="OF44" i="7"/>
  <c r="OH44" i="7" s="1"/>
  <c r="OH37" i="7"/>
  <c r="OC44" i="7"/>
  <c r="OE37" i="7"/>
  <c r="OL44" i="7"/>
  <c r="ON44" i="7" s="1"/>
  <c r="ON37" i="7"/>
  <c r="OI44" i="7"/>
  <c r="OK44" i="7" s="1"/>
  <c r="OK37" i="7"/>
  <c r="PS12" i="7"/>
  <c r="PT12" i="7"/>
  <c r="PS13" i="7"/>
  <c r="PS14" i="7"/>
  <c r="PT14" i="7"/>
  <c r="PS15" i="7"/>
  <c r="PT15" i="7"/>
  <c r="PS16" i="7"/>
  <c r="PT16" i="7"/>
  <c r="PS18" i="7"/>
  <c r="PT18" i="7"/>
  <c r="PS19" i="7"/>
  <c r="PT19" i="7"/>
  <c r="PS22" i="7"/>
  <c r="PT22" i="7"/>
  <c r="PS23" i="7"/>
  <c r="PT23" i="7"/>
  <c r="PS24" i="7"/>
  <c r="PT24" i="7"/>
  <c r="PS26" i="7"/>
  <c r="PT26" i="7"/>
  <c r="PS29" i="7"/>
  <c r="PT29" i="7"/>
  <c r="PS30" i="7"/>
  <c r="PT30" i="7"/>
  <c r="PS31" i="7"/>
  <c r="PT31" i="7"/>
  <c r="PS32" i="7"/>
  <c r="PT32" i="7"/>
  <c r="PS34" i="7"/>
  <c r="PT34" i="7"/>
  <c r="PS35" i="7"/>
  <c r="PT35" i="7"/>
  <c r="PS38" i="7"/>
  <c r="PT38" i="7"/>
  <c r="PS39" i="7"/>
  <c r="PT39" i="7"/>
  <c r="PS41" i="7"/>
  <c r="PT41" i="7"/>
  <c r="PS42" i="7"/>
  <c r="PT42" i="7"/>
  <c r="PS45" i="7"/>
  <c r="PT45" i="7"/>
  <c r="PS46" i="7"/>
  <c r="PT46" i="7"/>
  <c r="PS47" i="7"/>
  <c r="PT47" i="7"/>
  <c r="PS48" i="7"/>
  <c r="PT48" i="7"/>
  <c r="PS49" i="7"/>
  <c r="PT49" i="7"/>
  <c r="PS50" i="7"/>
  <c r="PT50" i="7"/>
  <c r="PS52" i="7"/>
  <c r="PT52" i="7"/>
  <c r="PS53" i="7"/>
  <c r="PT53" i="7"/>
  <c r="PS55" i="7"/>
  <c r="PT55" i="7"/>
  <c r="PS56" i="7"/>
  <c r="PT56" i="7"/>
  <c r="PS57" i="7"/>
  <c r="PT57" i="7"/>
  <c r="PS58" i="7"/>
  <c r="PT58" i="7"/>
  <c r="PS60" i="7"/>
  <c r="PT60" i="7"/>
  <c r="PS61" i="7"/>
  <c r="PT61" i="7"/>
  <c r="PS62" i="7"/>
  <c r="PT62" i="7"/>
  <c r="PS63" i="7"/>
  <c r="PT63" i="7"/>
  <c r="PS66" i="7"/>
  <c r="PT66" i="7"/>
  <c r="PS67" i="7"/>
  <c r="PT67" i="7"/>
  <c r="PS72" i="7"/>
  <c r="PT72" i="7"/>
  <c r="PT11" i="7"/>
  <c r="PS11" i="7"/>
  <c r="OQ37" i="7" l="1"/>
  <c r="OE44" i="7"/>
  <c r="OQ44" i="7" s="1"/>
  <c r="OO44" i="7"/>
  <c r="PT13" i="7"/>
  <c r="II12" i="7" l="1"/>
  <c r="IJ12" i="7"/>
  <c r="II13" i="7"/>
  <c r="IJ13" i="7"/>
  <c r="II14" i="7"/>
  <c r="IJ14" i="7"/>
  <c r="II15" i="7"/>
  <c r="IJ15" i="7"/>
  <c r="II16" i="7"/>
  <c r="IJ16" i="7"/>
  <c r="II18" i="7"/>
  <c r="IJ18" i="7"/>
  <c r="II19" i="7"/>
  <c r="IJ19" i="7"/>
  <c r="II22" i="7"/>
  <c r="IJ22" i="7"/>
  <c r="II23" i="7"/>
  <c r="IJ23" i="7"/>
  <c r="II24" i="7"/>
  <c r="IJ24" i="7"/>
  <c r="II26" i="7"/>
  <c r="IJ26" i="7"/>
  <c r="II29" i="7"/>
  <c r="IJ29" i="7"/>
  <c r="II30" i="7"/>
  <c r="IJ30" i="7"/>
  <c r="II31" i="7"/>
  <c r="IJ31" i="7"/>
  <c r="II32" i="7"/>
  <c r="IJ32" i="7"/>
  <c r="II34" i="7"/>
  <c r="IJ34" i="7"/>
  <c r="II35" i="7"/>
  <c r="IJ35" i="7"/>
  <c r="II38" i="7"/>
  <c r="IJ38" i="7"/>
  <c r="II39" i="7"/>
  <c r="IJ39" i="7"/>
  <c r="II41" i="7"/>
  <c r="IJ41" i="7"/>
  <c r="II42" i="7"/>
  <c r="IJ42" i="7"/>
  <c r="II46" i="7"/>
  <c r="IJ46" i="7"/>
  <c r="II47" i="7"/>
  <c r="IJ47" i="7"/>
  <c r="II48" i="7"/>
  <c r="IJ48" i="7"/>
  <c r="II49" i="7"/>
  <c r="IJ49" i="7"/>
  <c r="II50" i="7"/>
  <c r="IJ50" i="7"/>
  <c r="II52" i="7"/>
  <c r="IJ52" i="7"/>
  <c r="II53" i="7"/>
  <c r="IJ53" i="7"/>
  <c r="II55" i="7"/>
  <c r="IJ55" i="7"/>
  <c r="II56" i="7"/>
  <c r="IJ56" i="7"/>
  <c r="II57" i="7"/>
  <c r="IJ57" i="7"/>
  <c r="II58" i="7"/>
  <c r="IJ58" i="7"/>
  <c r="II60" i="7"/>
  <c r="IJ60" i="7"/>
  <c r="II61" i="7"/>
  <c r="IJ61" i="7"/>
  <c r="II62" i="7"/>
  <c r="IJ62" i="7"/>
  <c r="II63" i="7"/>
  <c r="IJ63" i="7"/>
  <c r="II66" i="7"/>
  <c r="IJ66" i="7"/>
  <c r="II67" i="7"/>
  <c r="IJ67" i="7"/>
  <c r="II72" i="7"/>
  <c r="IJ72" i="7"/>
  <c r="IJ11" i="7"/>
  <c r="II11" i="7"/>
  <c r="AB12" i="7"/>
  <c r="AB13" i="7"/>
  <c r="AB14" i="7"/>
  <c r="AB15" i="7"/>
  <c r="AB16" i="7"/>
  <c r="AB18" i="7"/>
  <c r="AB19" i="7"/>
  <c r="AB22" i="7"/>
  <c r="AB23" i="7"/>
  <c r="AB24" i="7"/>
  <c r="AB26" i="7"/>
  <c r="AB29" i="7"/>
  <c r="AB30" i="7"/>
  <c r="AB31" i="7"/>
  <c r="AB32" i="7"/>
  <c r="AB34" i="7"/>
  <c r="AB35" i="7"/>
  <c r="AB38" i="7"/>
  <c r="AB39" i="7"/>
  <c r="AB41" i="7"/>
  <c r="AB42" i="7"/>
  <c r="AB46" i="7"/>
  <c r="AB47" i="7"/>
  <c r="AB48" i="7"/>
  <c r="AB49" i="7"/>
  <c r="AB50" i="7"/>
  <c r="AB52" i="7"/>
  <c r="AB53" i="7"/>
  <c r="AB55" i="7"/>
  <c r="AB56" i="7"/>
  <c r="AB57" i="7"/>
  <c r="AB58" i="7"/>
  <c r="AB60" i="7"/>
  <c r="AB61" i="7"/>
  <c r="AB62" i="7"/>
  <c r="AB63" i="7"/>
  <c r="AB66" i="7"/>
  <c r="AB67" i="7"/>
  <c r="AB11" i="7"/>
  <c r="Y68" i="7"/>
  <c r="Y64" i="7"/>
  <c r="Z64" i="7" s="1"/>
  <c r="Y54" i="7"/>
  <c r="Z54" i="7" s="1"/>
  <c r="Y51" i="7"/>
  <c r="Z51" i="7" s="1"/>
  <c r="Y40" i="7"/>
  <c r="Y33" i="7"/>
  <c r="Y25" i="7"/>
  <c r="Z25" i="7" s="1"/>
  <c r="Y17" i="7"/>
  <c r="P68" i="7"/>
  <c r="P64" i="7"/>
  <c r="P54" i="7"/>
  <c r="Q54" i="7" s="1"/>
  <c r="P51" i="7"/>
  <c r="Q51" i="7" s="1"/>
  <c r="P40" i="7"/>
  <c r="P33" i="7"/>
  <c r="P25" i="7"/>
  <c r="Q25" i="7" s="1"/>
  <c r="P17" i="7"/>
  <c r="G68" i="7"/>
  <c r="G64" i="7"/>
  <c r="G54" i="7"/>
  <c r="H54" i="7" s="1"/>
  <c r="G51" i="7"/>
  <c r="H51" i="7" s="1"/>
  <c r="G40" i="7"/>
  <c r="H40" i="7" s="1"/>
  <c r="G33" i="7"/>
  <c r="G25" i="7"/>
  <c r="H25" i="7" s="1"/>
  <c r="G17" i="7"/>
  <c r="Q64" i="7" l="1"/>
  <c r="Q65" i="7" s="1"/>
  <c r="P65" i="7"/>
  <c r="H64" i="7"/>
  <c r="H65" i="7" s="1"/>
  <c r="G65" i="7"/>
  <c r="G20" i="7"/>
  <c r="H17" i="7"/>
  <c r="P20" i="7"/>
  <c r="Q20" i="7" s="1"/>
  <c r="Q17" i="7"/>
  <c r="G69" i="7"/>
  <c r="H69" i="7" s="1"/>
  <c r="H68" i="7"/>
  <c r="P43" i="7"/>
  <c r="Q43" i="7" s="1"/>
  <c r="Q40" i="7"/>
  <c r="P69" i="7"/>
  <c r="Q69" i="7" s="1"/>
  <c r="Q68" i="7"/>
  <c r="Y43" i="7"/>
  <c r="Z43" i="7" s="1"/>
  <c r="Z40" i="7"/>
  <c r="Y69" i="7"/>
  <c r="Z69" i="7" s="1"/>
  <c r="Z68" i="7"/>
  <c r="AH67" i="7"/>
  <c r="AC67" i="7"/>
  <c r="AI67" i="7" s="1"/>
  <c r="AH63" i="7"/>
  <c r="AC63" i="7"/>
  <c r="AI63" i="7" s="1"/>
  <c r="AH61" i="7"/>
  <c r="AC61" i="7"/>
  <c r="AI61" i="7" s="1"/>
  <c r="QP61" i="7" s="1"/>
  <c r="AH58" i="7"/>
  <c r="AC58" i="7"/>
  <c r="AI58" i="7" s="1"/>
  <c r="QP58" i="7" s="1"/>
  <c r="AH56" i="7"/>
  <c r="AC56" i="7"/>
  <c r="AI56" i="7" s="1"/>
  <c r="QP56" i="7" s="1"/>
  <c r="AH53" i="7"/>
  <c r="AC53" i="7"/>
  <c r="AI53" i="7" s="1"/>
  <c r="AH50" i="7"/>
  <c r="AC50" i="7"/>
  <c r="AI50" i="7" s="1"/>
  <c r="AH48" i="7"/>
  <c r="AC48" i="7"/>
  <c r="AI48" i="7" s="1"/>
  <c r="QP48" i="7" s="1"/>
  <c r="AH46" i="7"/>
  <c r="AC46" i="7"/>
  <c r="AI46" i="7" s="1"/>
  <c r="QP46" i="7" s="1"/>
  <c r="AH41" i="7"/>
  <c r="AC41" i="7"/>
  <c r="AI41" i="7" s="1"/>
  <c r="AH38" i="7"/>
  <c r="AC38" i="7"/>
  <c r="AI38" i="7" s="1"/>
  <c r="AH34" i="7"/>
  <c r="AC34" i="7"/>
  <c r="AI34" i="7" s="1"/>
  <c r="AH31" i="7"/>
  <c r="AC31" i="7"/>
  <c r="AI31" i="7" s="1"/>
  <c r="AH29" i="7"/>
  <c r="AC29" i="7"/>
  <c r="AI29" i="7" s="1"/>
  <c r="AH24" i="7"/>
  <c r="AC24" i="7"/>
  <c r="AI24" i="7" s="1"/>
  <c r="AH22" i="7"/>
  <c r="AC22" i="7"/>
  <c r="AI22" i="7" s="1"/>
  <c r="AH18" i="7"/>
  <c r="AC18" i="7"/>
  <c r="AI18" i="7" s="1"/>
  <c r="AH15" i="7"/>
  <c r="AC15" i="7"/>
  <c r="AI15" i="7" s="1"/>
  <c r="QP15" i="7" s="1"/>
  <c r="AH13" i="7"/>
  <c r="AC13" i="7"/>
  <c r="AI13" i="7" s="1"/>
  <c r="G36" i="7"/>
  <c r="H36" i="7" s="1"/>
  <c r="H33" i="7"/>
  <c r="P36" i="7"/>
  <c r="Q36" i="7" s="1"/>
  <c r="Q33" i="7"/>
  <c r="Y20" i="7"/>
  <c r="Z20" i="7" s="1"/>
  <c r="Z17" i="7"/>
  <c r="Y36" i="7"/>
  <c r="Z36" i="7" s="1"/>
  <c r="Z33" i="7"/>
  <c r="AH11" i="7"/>
  <c r="AC11" i="7"/>
  <c r="AI11" i="7" s="1"/>
  <c r="QP11" i="7" s="1"/>
  <c r="AH66" i="7"/>
  <c r="AC66" i="7"/>
  <c r="AI66" i="7" s="1"/>
  <c r="QP66" i="7" s="1"/>
  <c r="AH62" i="7"/>
  <c r="AC62" i="7"/>
  <c r="AI62" i="7" s="1"/>
  <c r="QP62" i="7" s="1"/>
  <c r="AH60" i="7"/>
  <c r="AC60" i="7"/>
  <c r="AI60" i="7" s="1"/>
  <c r="QP60" i="7" s="1"/>
  <c r="AH57" i="7"/>
  <c r="AC57" i="7"/>
  <c r="AI57" i="7" s="1"/>
  <c r="QP57" i="7" s="1"/>
  <c r="AH55" i="7"/>
  <c r="AC55" i="7"/>
  <c r="AI55" i="7" s="1"/>
  <c r="QP55" i="7" s="1"/>
  <c r="AH52" i="7"/>
  <c r="AC52" i="7"/>
  <c r="AI52" i="7" s="1"/>
  <c r="QP52" i="7" s="1"/>
  <c r="AH49" i="7"/>
  <c r="AC49" i="7"/>
  <c r="AI49" i="7" s="1"/>
  <c r="QP49" i="7" s="1"/>
  <c r="AH47" i="7"/>
  <c r="AC47" i="7"/>
  <c r="AI47" i="7" s="1"/>
  <c r="QP47" i="7" s="1"/>
  <c r="AH42" i="7"/>
  <c r="AC42" i="7"/>
  <c r="AI42" i="7" s="1"/>
  <c r="AH39" i="7"/>
  <c r="AC39" i="7"/>
  <c r="AI39" i="7" s="1"/>
  <c r="AH35" i="7"/>
  <c r="AC35" i="7"/>
  <c r="AI35" i="7" s="1"/>
  <c r="AH32" i="7"/>
  <c r="AC32" i="7"/>
  <c r="AI32" i="7" s="1"/>
  <c r="AH30" i="7"/>
  <c r="AC30" i="7"/>
  <c r="AI30" i="7" s="1"/>
  <c r="AH26" i="7"/>
  <c r="AC26" i="7"/>
  <c r="AI26" i="7" s="1"/>
  <c r="AH23" i="7"/>
  <c r="AC23" i="7"/>
  <c r="AI23" i="7" s="1"/>
  <c r="AH19" i="7"/>
  <c r="AC19" i="7"/>
  <c r="AI19" i="7" s="1"/>
  <c r="AH16" i="7"/>
  <c r="AC16" i="7"/>
  <c r="AI16" i="7" s="1"/>
  <c r="AH14" i="7"/>
  <c r="AC14" i="7"/>
  <c r="AI14" i="7" s="1"/>
  <c r="QP14" i="7" s="1"/>
  <c r="AH12" i="7"/>
  <c r="AC12" i="7"/>
  <c r="AI12" i="7" s="1"/>
  <c r="G43" i="7"/>
  <c r="H43" i="7" s="1"/>
  <c r="Y21" i="7"/>
  <c r="P21" i="7"/>
  <c r="P70" i="7"/>
  <c r="Q70" i="7" s="1"/>
  <c r="G70" i="7"/>
  <c r="H70" i="7" s="1"/>
  <c r="Z21" i="7" l="1"/>
  <c r="Z28" i="7" s="1"/>
  <c r="Y28" i="7"/>
  <c r="Q21" i="7"/>
  <c r="Q28" i="7" s="1"/>
  <c r="P28" i="7"/>
  <c r="Y70" i="7"/>
  <c r="Z70" i="7" s="1"/>
  <c r="G21" i="7"/>
  <c r="G28" i="7" s="1"/>
  <c r="H20" i="7"/>
  <c r="QE12" i="7"/>
  <c r="QH12" i="7" s="1"/>
  <c r="QF12" i="7"/>
  <c r="QE13" i="7"/>
  <c r="QF13" i="7"/>
  <c r="QE14" i="7"/>
  <c r="QH14" i="7" s="1"/>
  <c r="QF14" i="7"/>
  <c r="QE15" i="7"/>
  <c r="QH15" i="7" s="1"/>
  <c r="QF15" i="7"/>
  <c r="QE16" i="7"/>
  <c r="QH16" i="7" s="1"/>
  <c r="QF16" i="7"/>
  <c r="QE18" i="7"/>
  <c r="QH18" i="7" s="1"/>
  <c r="QF18" i="7"/>
  <c r="QE19" i="7"/>
  <c r="QH19" i="7" s="1"/>
  <c r="QF19" i="7"/>
  <c r="QE22" i="7"/>
  <c r="QH22" i="7" s="1"/>
  <c r="QF22" i="7"/>
  <c r="QE23" i="7"/>
  <c r="QH23" i="7" s="1"/>
  <c r="QF23" i="7"/>
  <c r="QE24" i="7"/>
  <c r="QH24" i="7" s="1"/>
  <c r="QF24" i="7"/>
  <c r="QE26" i="7"/>
  <c r="QH26" i="7" s="1"/>
  <c r="QF26" i="7"/>
  <c r="QE29" i="7"/>
  <c r="QH29" i="7" s="1"/>
  <c r="QF29" i="7"/>
  <c r="QE30" i="7"/>
  <c r="QH30" i="7" s="1"/>
  <c r="QF30" i="7"/>
  <c r="QE31" i="7"/>
  <c r="QH31" i="7" s="1"/>
  <c r="QF31" i="7"/>
  <c r="QE32" i="7"/>
  <c r="QF32" i="7"/>
  <c r="QE34" i="7"/>
  <c r="QF34" i="7"/>
  <c r="QE35" i="7"/>
  <c r="QF35" i="7"/>
  <c r="QE38" i="7"/>
  <c r="QH38" i="7" s="1"/>
  <c r="QF38" i="7"/>
  <c r="QE39" i="7"/>
  <c r="QH39" i="7" s="1"/>
  <c r="QF39" i="7"/>
  <c r="QE41" i="7"/>
  <c r="QH41" i="7" s="1"/>
  <c r="QF41" i="7"/>
  <c r="QE42" i="7"/>
  <c r="QH42" i="7" s="1"/>
  <c r="QF42" i="7"/>
  <c r="QE46" i="7"/>
  <c r="QH46" i="7" s="1"/>
  <c r="QF46" i="7"/>
  <c r="QE47" i="7"/>
  <c r="QH47" i="7" s="1"/>
  <c r="QF47" i="7"/>
  <c r="QE48" i="7"/>
  <c r="QF48" i="7"/>
  <c r="QE49" i="7"/>
  <c r="QF49" i="7"/>
  <c r="QE50" i="7"/>
  <c r="QF50" i="7"/>
  <c r="QE52" i="7"/>
  <c r="QF52" i="7"/>
  <c r="QE53" i="7"/>
  <c r="QF53" i="7"/>
  <c r="QE55" i="7"/>
  <c r="QH55" i="7" s="1"/>
  <c r="QF55" i="7"/>
  <c r="QE56" i="7"/>
  <c r="QH56" i="7" s="1"/>
  <c r="QF56" i="7"/>
  <c r="QE57" i="7"/>
  <c r="QF57" i="7"/>
  <c r="QE58" i="7"/>
  <c r="QH58" i="7" s="1"/>
  <c r="QF58" i="7"/>
  <c r="QE60" i="7"/>
  <c r="QF60" i="7"/>
  <c r="QE61" i="7"/>
  <c r="QH61" i="7" s="1"/>
  <c r="QF61" i="7"/>
  <c r="QE62" i="7"/>
  <c r="QH62" i="7" s="1"/>
  <c r="QF62" i="7"/>
  <c r="QE63" i="7"/>
  <c r="QH63" i="7" s="1"/>
  <c r="QF63" i="7"/>
  <c r="QE66" i="7"/>
  <c r="QH66" i="7" s="1"/>
  <c r="QF66" i="7"/>
  <c r="QE67" i="7"/>
  <c r="QH67" i="7" s="1"/>
  <c r="QF67" i="7"/>
  <c r="QE72" i="7"/>
  <c r="QH72" i="7" s="1"/>
  <c r="QF72" i="7"/>
  <c r="QF11" i="7"/>
  <c r="QE11" i="7"/>
  <c r="QI12" i="7"/>
  <c r="QI14" i="7"/>
  <c r="QI15" i="7"/>
  <c r="QI16" i="7"/>
  <c r="QI18" i="7"/>
  <c r="QI19" i="7"/>
  <c r="QI22" i="7"/>
  <c r="QI23" i="7"/>
  <c r="QI24" i="7"/>
  <c r="QI26" i="7"/>
  <c r="QI29" i="7"/>
  <c r="QI30" i="7"/>
  <c r="QH32" i="7"/>
  <c r="QI32" i="7"/>
  <c r="QH34" i="7"/>
  <c r="QI34" i="7"/>
  <c r="QH35" i="7"/>
  <c r="QI38" i="7"/>
  <c r="QI39" i="7"/>
  <c r="QI41" i="7"/>
  <c r="QI42" i="7"/>
  <c r="QI46" i="7"/>
  <c r="QH48" i="7"/>
  <c r="QI48" i="7"/>
  <c r="QH49" i="7"/>
  <c r="QI49" i="7"/>
  <c r="QH50" i="7"/>
  <c r="QI50" i="7"/>
  <c r="QH52" i="7"/>
  <c r="QI52" i="7"/>
  <c r="QH53" i="7"/>
  <c r="QI55" i="7"/>
  <c r="QH57" i="7"/>
  <c r="QI61" i="7"/>
  <c r="QI63" i="7"/>
  <c r="QI66" i="7"/>
  <c r="QI67" i="7"/>
  <c r="NZ12" i="7"/>
  <c r="OR12" i="7" s="1"/>
  <c r="OA12" i="7"/>
  <c r="OS12" i="7" s="1"/>
  <c r="NZ13" i="7"/>
  <c r="OR13" i="7" s="1"/>
  <c r="OA13" i="7"/>
  <c r="OS13" i="7" s="1"/>
  <c r="NZ14" i="7"/>
  <c r="OR14" i="7" s="1"/>
  <c r="OA14" i="7"/>
  <c r="OS14" i="7" s="1"/>
  <c r="NZ15" i="7"/>
  <c r="OR15" i="7" s="1"/>
  <c r="OA15" i="7"/>
  <c r="OS15" i="7" s="1"/>
  <c r="NZ16" i="7"/>
  <c r="OR16" i="7" s="1"/>
  <c r="OA16" i="7"/>
  <c r="OS16" i="7" s="1"/>
  <c r="NZ18" i="7"/>
  <c r="OR18" i="7" s="1"/>
  <c r="OA18" i="7"/>
  <c r="OS18" i="7" s="1"/>
  <c r="NZ19" i="7"/>
  <c r="OR19" i="7" s="1"/>
  <c r="OA19" i="7"/>
  <c r="OS19" i="7" s="1"/>
  <c r="NZ22" i="7"/>
  <c r="OR22" i="7" s="1"/>
  <c r="OA22" i="7"/>
  <c r="OS22" i="7" s="1"/>
  <c r="NZ23" i="7"/>
  <c r="OR23" i="7" s="1"/>
  <c r="OA23" i="7"/>
  <c r="OS23" i="7" s="1"/>
  <c r="NZ24" i="7"/>
  <c r="OR24" i="7" s="1"/>
  <c r="OA24" i="7"/>
  <c r="OS24" i="7" s="1"/>
  <c r="NZ26" i="7"/>
  <c r="OR26" i="7" s="1"/>
  <c r="OA26" i="7"/>
  <c r="OS26" i="7" s="1"/>
  <c r="NZ29" i="7"/>
  <c r="OR29" i="7" s="1"/>
  <c r="OA29" i="7"/>
  <c r="OS29" i="7" s="1"/>
  <c r="NZ30" i="7"/>
  <c r="OR30" i="7" s="1"/>
  <c r="OA30" i="7"/>
  <c r="OS30" i="7" s="1"/>
  <c r="NZ31" i="7"/>
  <c r="OR31" i="7" s="1"/>
  <c r="OA31" i="7"/>
  <c r="OS31" i="7" s="1"/>
  <c r="NZ32" i="7"/>
  <c r="OR32" i="7" s="1"/>
  <c r="OA32" i="7"/>
  <c r="OS32" i="7" s="1"/>
  <c r="NZ34" i="7"/>
  <c r="OR34" i="7" s="1"/>
  <c r="OA34" i="7"/>
  <c r="OS34" i="7" s="1"/>
  <c r="NZ35" i="7"/>
  <c r="OR35" i="7" s="1"/>
  <c r="OA35" i="7"/>
  <c r="OS35" i="7" s="1"/>
  <c r="NZ38" i="7"/>
  <c r="OR38" i="7" s="1"/>
  <c r="OA38" i="7"/>
  <c r="OS38" i="7" s="1"/>
  <c r="NZ39" i="7"/>
  <c r="OR39" i="7" s="1"/>
  <c r="OA39" i="7"/>
  <c r="OS39" i="7" s="1"/>
  <c r="NZ41" i="7"/>
  <c r="OR41" i="7" s="1"/>
  <c r="OA41" i="7"/>
  <c r="OS41" i="7" s="1"/>
  <c r="NZ42" i="7"/>
  <c r="OR42" i="7" s="1"/>
  <c r="OA42" i="7"/>
  <c r="OS42" i="7" s="1"/>
  <c r="NZ46" i="7"/>
  <c r="OR46" i="7" s="1"/>
  <c r="OA46" i="7"/>
  <c r="OS46" i="7" s="1"/>
  <c r="NZ47" i="7"/>
  <c r="OR47" i="7" s="1"/>
  <c r="OA47" i="7"/>
  <c r="OS47" i="7" s="1"/>
  <c r="NZ48" i="7"/>
  <c r="OR48" i="7" s="1"/>
  <c r="OA48" i="7"/>
  <c r="OS48" i="7" s="1"/>
  <c r="NZ49" i="7"/>
  <c r="OR49" i="7" s="1"/>
  <c r="OA49" i="7"/>
  <c r="OS49" i="7" s="1"/>
  <c r="NZ50" i="7"/>
  <c r="OR50" i="7" s="1"/>
  <c r="OA50" i="7"/>
  <c r="OS50" i="7" s="1"/>
  <c r="NZ52" i="7"/>
  <c r="OR52" i="7" s="1"/>
  <c r="OA52" i="7"/>
  <c r="OS52" i="7" s="1"/>
  <c r="NZ53" i="7"/>
  <c r="OR53" i="7" s="1"/>
  <c r="OA53" i="7"/>
  <c r="OS53" i="7" s="1"/>
  <c r="NZ55" i="7"/>
  <c r="OA55" i="7"/>
  <c r="OS55" i="7" s="1"/>
  <c r="NZ56" i="7"/>
  <c r="OR56" i="7" s="1"/>
  <c r="OA56" i="7"/>
  <c r="NZ57" i="7"/>
  <c r="OR57" i="7" s="1"/>
  <c r="OA57" i="7"/>
  <c r="OS57" i="7" s="1"/>
  <c r="NZ58" i="7"/>
  <c r="OR58" i="7" s="1"/>
  <c r="OA58" i="7"/>
  <c r="OS58" i="7" s="1"/>
  <c r="NZ60" i="7"/>
  <c r="OR60" i="7" s="1"/>
  <c r="OA60" i="7"/>
  <c r="OS60" i="7" s="1"/>
  <c r="NZ61" i="7"/>
  <c r="OR61" i="7" s="1"/>
  <c r="OA61" i="7"/>
  <c r="OS61" i="7" s="1"/>
  <c r="NZ62" i="7"/>
  <c r="OR62" i="7" s="1"/>
  <c r="OA62" i="7"/>
  <c r="OS62" i="7" s="1"/>
  <c r="NZ63" i="7"/>
  <c r="OR63" i="7" s="1"/>
  <c r="OA63" i="7"/>
  <c r="OS63" i="7" s="1"/>
  <c r="NZ66" i="7"/>
  <c r="OR66" i="7" s="1"/>
  <c r="OA66" i="7"/>
  <c r="OS66" i="7" s="1"/>
  <c r="NZ67" i="7"/>
  <c r="OR67" i="7" s="1"/>
  <c r="OA67" i="7"/>
  <c r="OS67" i="7" s="1"/>
  <c r="NZ72" i="7"/>
  <c r="OR72" i="7" s="1"/>
  <c r="OA72" i="7"/>
  <c r="OS72" i="7" s="1"/>
  <c r="OA11" i="7"/>
  <c r="OS11" i="7" s="1"/>
  <c r="NZ11" i="7"/>
  <c r="OR11" i="7" s="1"/>
  <c r="LL12" i="7"/>
  <c r="MS12" i="7" s="1"/>
  <c r="LM12" i="7"/>
  <c r="MT12" i="7" s="1"/>
  <c r="LL13" i="7"/>
  <c r="MS13" i="7" s="1"/>
  <c r="LM13" i="7"/>
  <c r="MT13" i="7" s="1"/>
  <c r="LL14" i="7"/>
  <c r="MS14" i="7" s="1"/>
  <c r="LM14" i="7"/>
  <c r="MT14" i="7" s="1"/>
  <c r="LL15" i="7"/>
  <c r="MS15" i="7" s="1"/>
  <c r="LM15" i="7"/>
  <c r="MT15" i="7" s="1"/>
  <c r="LL16" i="7"/>
  <c r="MS16" i="7" s="1"/>
  <c r="LM16" i="7"/>
  <c r="MT16" i="7" s="1"/>
  <c r="LL18" i="7"/>
  <c r="MS18" i="7" s="1"/>
  <c r="LM18" i="7"/>
  <c r="MT18" i="7" s="1"/>
  <c r="LL19" i="7"/>
  <c r="MS19" i="7" s="1"/>
  <c r="LM19" i="7"/>
  <c r="MT19" i="7" s="1"/>
  <c r="LL22" i="7"/>
  <c r="MS22" i="7" s="1"/>
  <c r="LM22" i="7"/>
  <c r="MT22" i="7" s="1"/>
  <c r="LL23" i="7"/>
  <c r="MS23" i="7" s="1"/>
  <c r="LM23" i="7"/>
  <c r="MT23" i="7" s="1"/>
  <c r="LL24" i="7"/>
  <c r="MS24" i="7" s="1"/>
  <c r="LM24" i="7"/>
  <c r="MT24" i="7" s="1"/>
  <c r="LL26" i="7"/>
  <c r="MS26" i="7" s="1"/>
  <c r="LM26" i="7"/>
  <c r="MT26" i="7" s="1"/>
  <c r="LL29" i="7"/>
  <c r="MS29" i="7" s="1"/>
  <c r="LM29" i="7"/>
  <c r="MT29" i="7" s="1"/>
  <c r="LL30" i="7"/>
  <c r="MS30" i="7" s="1"/>
  <c r="LM30" i="7"/>
  <c r="MT30" i="7" s="1"/>
  <c r="LL31" i="7"/>
  <c r="MS31" i="7" s="1"/>
  <c r="LM31" i="7"/>
  <c r="MT31" i="7" s="1"/>
  <c r="LL32" i="7"/>
  <c r="MS32" i="7" s="1"/>
  <c r="LM32" i="7"/>
  <c r="MT32" i="7" s="1"/>
  <c r="LL34" i="7"/>
  <c r="MS34" i="7" s="1"/>
  <c r="LM34" i="7"/>
  <c r="MT34" i="7" s="1"/>
  <c r="LL35" i="7"/>
  <c r="MS35" i="7" s="1"/>
  <c r="LM35" i="7"/>
  <c r="MT35" i="7" s="1"/>
  <c r="LL38" i="7"/>
  <c r="MS38" i="7" s="1"/>
  <c r="LM38" i="7"/>
  <c r="MT38" i="7" s="1"/>
  <c r="LL39" i="7"/>
  <c r="MS39" i="7" s="1"/>
  <c r="LM39" i="7"/>
  <c r="MT39" i="7" s="1"/>
  <c r="LL41" i="7"/>
  <c r="MS41" i="7" s="1"/>
  <c r="LM41" i="7"/>
  <c r="MT41" i="7" s="1"/>
  <c r="LL42" i="7"/>
  <c r="MS42" i="7" s="1"/>
  <c r="LM42" i="7"/>
  <c r="MT42" i="7" s="1"/>
  <c r="LL46" i="7"/>
  <c r="MS46" i="7" s="1"/>
  <c r="LM46" i="7"/>
  <c r="MT46" i="7" s="1"/>
  <c r="LL47" i="7"/>
  <c r="MS47" i="7" s="1"/>
  <c r="LM47" i="7"/>
  <c r="MT47" i="7" s="1"/>
  <c r="LL48" i="7"/>
  <c r="MS48" i="7" s="1"/>
  <c r="LM48" i="7"/>
  <c r="MT48" i="7" s="1"/>
  <c r="LL49" i="7"/>
  <c r="MS49" i="7" s="1"/>
  <c r="LM49" i="7"/>
  <c r="MT49" i="7" s="1"/>
  <c r="LL50" i="7"/>
  <c r="MS50" i="7" s="1"/>
  <c r="LM50" i="7"/>
  <c r="MT50" i="7" s="1"/>
  <c r="LL52" i="7"/>
  <c r="MS52" i="7" s="1"/>
  <c r="LM52" i="7"/>
  <c r="MT52" i="7" s="1"/>
  <c r="LL53" i="7"/>
  <c r="MS53" i="7" s="1"/>
  <c r="LM53" i="7"/>
  <c r="MT53" i="7" s="1"/>
  <c r="LL55" i="7"/>
  <c r="MS55" i="7" s="1"/>
  <c r="LM55" i="7"/>
  <c r="MT55" i="7" s="1"/>
  <c r="LL56" i="7"/>
  <c r="MS56" i="7" s="1"/>
  <c r="LM56" i="7"/>
  <c r="MT56" i="7" s="1"/>
  <c r="LL57" i="7"/>
  <c r="MS57" i="7" s="1"/>
  <c r="LM57" i="7"/>
  <c r="MT57" i="7" s="1"/>
  <c r="LL58" i="7"/>
  <c r="MS58" i="7" s="1"/>
  <c r="LM58" i="7"/>
  <c r="MT58" i="7" s="1"/>
  <c r="LL60" i="7"/>
  <c r="MS60" i="7" s="1"/>
  <c r="LM60" i="7"/>
  <c r="MT60" i="7" s="1"/>
  <c r="LL61" i="7"/>
  <c r="MS61" i="7" s="1"/>
  <c r="LM61" i="7"/>
  <c r="MT61" i="7" s="1"/>
  <c r="LL62" i="7"/>
  <c r="MS62" i="7" s="1"/>
  <c r="LM62" i="7"/>
  <c r="MT62" i="7" s="1"/>
  <c r="LL63" i="7"/>
  <c r="MS63" i="7" s="1"/>
  <c r="LM63" i="7"/>
  <c r="MT63" i="7" s="1"/>
  <c r="LL66" i="7"/>
  <c r="MS66" i="7" s="1"/>
  <c r="LM66" i="7"/>
  <c r="MT66" i="7" s="1"/>
  <c r="LL67" i="7"/>
  <c r="MS67" i="7" s="1"/>
  <c r="LM67" i="7"/>
  <c r="MT67" i="7" s="1"/>
  <c r="LL72" i="7"/>
  <c r="MS72" i="7" s="1"/>
  <c r="LM72" i="7"/>
  <c r="MT72" i="7" s="1"/>
  <c r="LM11" i="7"/>
  <c r="MT11" i="7" s="1"/>
  <c r="LL11" i="7"/>
  <c r="MS11" i="7" s="1"/>
  <c r="KT12" i="7"/>
  <c r="KU12" i="7"/>
  <c r="KT13" i="7"/>
  <c r="KU13" i="7"/>
  <c r="KT14" i="7"/>
  <c r="KU14" i="7"/>
  <c r="KT15" i="7"/>
  <c r="KU15" i="7"/>
  <c r="KT16" i="7"/>
  <c r="KU16" i="7"/>
  <c r="KT18" i="7"/>
  <c r="KU18" i="7"/>
  <c r="KT19" i="7"/>
  <c r="KU19" i="7"/>
  <c r="KT22" i="7"/>
  <c r="KU22" i="7"/>
  <c r="KT23" i="7"/>
  <c r="KU23" i="7"/>
  <c r="KT24" i="7"/>
  <c r="KU24" i="7"/>
  <c r="KT26" i="7"/>
  <c r="KU26" i="7"/>
  <c r="KT29" i="7"/>
  <c r="KU29" i="7"/>
  <c r="KT30" i="7"/>
  <c r="KU30" i="7"/>
  <c r="KT31" i="7"/>
  <c r="KU31" i="7"/>
  <c r="KT32" i="7"/>
  <c r="KU32" i="7"/>
  <c r="KT34" i="7"/>
  <c r="KU34" i="7"/>
  <c r="KT35" i="7"/>
  <c r="KU35" i="7"/>
  <c r="KT38" i="7"/>
  <c r="KU38" i="7"/>
  <c r="KT39" i="7"/>
  <c r="KU39" i="7"/>
  <c r="KT41" i="7"/>
  <c r="KU41" i="7"/>
  <c r="KT42" i="7"/>
  <c r="KU42" i="7"/>
  <c r="KT46" i="7"/>
  <c r="KU46" i="7"/>
  <c r="KT47" i="7"/>
  <c r="KU47" i="7"/>
  <c r="KT48" i="7"/>
  <c r="KU48" i="7"/>
  <c r="KT49" i="7"/>
  <c r="KU49" i="7"/>
  <c r="KT50" i="7"/>
  <c r="KU50" i="7"/>
  <c r="KT52" i="7"/>
  <c r="KU52" i="7"/>
  <c r="KT53" i="7"/>
  <c r="KU53" i="7"/>
  <c r="KT55" i="7"/>
  <c r="KU55" i="7"/>
  <c r="KT56" i="7"/>
  <c r="KU56" i="7"/>
  <c r="KT57" i="7"/>
  <c r="KU57" i="7"/>
  <c r="KT58" i="7"/>
  <c r="KU58" i="7"/>
  <c r="KT60" i="7"/>
  <c r="KU60" i="7"/>
  <c r="KT61" i="7"/>
  <c r="KU61" i="7"/>
  <c r="KT62" i="7"/>
  <c r="KU62" i="7"/>
  <c r="KT63" i="7"/>
  <c r="KU63" i="7"/>
  <c r="KT66" i="7"/>
  <c r="KU66" i="7"/>
  <c r="KT67" i="7"/>
  <c r="KU67" i="7"/>
  <c r="KT72" i="7"/>
  <c r="KU72" i="7"/>
  <c r="KU11" i="7"/>
  <c r="KT11" i="7"/>
  <c r="KK12" i="7"/>
  <c r="KL12" i="7"/>
  <c r="KK13" i="7"/>
  <c r="KL13" i="7"/>
  <c r="KK14" i="7"/>
  <c r="KL14" i="7"/>
  <c r="KK15" i="7"/>
  <c r="KL15" i="7"/>
  <c r="KK16" i="7"/>
  <c r="KL16" i="7"/>
  <c r="KK18" i="7"/>
  <c r="KL18" i="7"/>
  <c r="KK19" i="7"/>
  <c r="KL19" i="7"/>
  <c r="KK22" i="7"/>
  <c r="KL22" i="7"/>
  <c r="KK23" i="7"/>
  <c r="KL23" i="7"/>
  <c r="KK24" i="7"/>
  <c r="KL24" i="7"/>
  <c r="KK26" i="7"/>
  <c r="KL26" i="7"/>
  <c r="KK29" i="7"/>
  <c r="KL29" i="7"/>
  <c r="KK30" i="7"/>
  <c r="KL30" i="7"/>
  <c r="KK31" i="7"/>
  <c r="KL31" i="7"/>
  <c r="KK32" i="7"/>
  <c r="KL32" i="7"/>
  <c r="KK34" i="7"/>
  <c r="KL34" i="7"/>
  <c r="KK35" i="7"/>
  <c r="KL35" i="7"/>
  <c r="KK38" i="7"/>
  <c r="KL38" i="7"/>
  <c r="KK39" i="7"/>
  <c r="KL39" i="7"/>
  <c r="KK41" i="7"/>
  <c r="KL41" i="7"/>
  <c r="KK42" i="7"/>
  <c r="KL42" i="7"/>
  <c r="KK46" i="7"/>
  <c r="KL46" i="7"/>
  <c r="KK47" i="7"/>
  <c r="KL47" i="7"/>
  <c r="KK48" i="7"/>
  <c r="KL48" i="7"/>
  <c r="KK49" i="7"/>
  <c r="KL49" i="7"/>
  <c r="KK50" i="7"/>
  <c r="KL50" i="7"/>
  <c r="KK52" i="7"/>
  <c r="KL52" i="7"/>
  <c r="KK53" i="7"/>
  <c r="KL53" i="7"/>
  <c r="KK55" i="7"/>
  <c r="KL55" i="7"/>
  <c r="KK56" i="7"/>
  <c r="KL56" i="7"/>
  <c r="KK57" i="7"/>
  <c r="KL57" i="7"/>
  <c r="KK58" i="7"/>
  <c r="KL58" i="7"/>
  <c r="KK60" i="7"/>
  <c r="KL60" i="7"/>
  <c r="KK61" i="7"/>
  <c r="KL61" i="7"/>
  <c r="KK62" i="7"/>
  <c r="KL62" i="7"/>
  <c r="KK63" i="7"/>
  <c r="KL63" i="7"/>
  <c r="KK66" i="7"/>
  <c r="KL66" i="7"/>
  <c r="KK67" i="7"/>
  <c r="KL67" i="7"/>
  <c r="KK72" i="7"/>
  <c r="KL72" i="7"/>
  <c r="KL11" i="7"/>
  <c r="KK11" i="7"/>
  <c r="JY12" i="7"/>
  <c r="JZ12" i="7"/>
  <c r="JY13" i="7"/>
  <c r="JZ13" i="7"/>
  <c r="JY14" i="7"/>
  <c r="JZ14" i="7"/>
  <c r="JY15" i="7"/>
  <c r="JZ15" i="7"/>
  <c r="JY16" i="7"/>
  <c r="JZ16" i="7"/>
  <c r="JY18" i="7"/>
  <c r="JZ18" i="7"/>
  <c r="JY19" i="7"/>
  <c r="JZ19" i="7"/>
  <c r="JY22" i="7"/>
  <c r="JZ22" i="7"/>
  <c r="JY23" i="7"/>
  <c r="JZ23" i="7"/>
  <c r="JY24" i="7"/>
  <c r="JZ24" i="7"/>
  <c r="JY26" i="7"/>
  <c r="JZ26" i="7"/>
  <c r="JY29" i="7"/>
  <c r="JZ29" i="7"/>
  <c r="JY30" i="7"/>
  <c r="JZ30" i="7"/>
  <c r="JY31" i="7"/>
  <c r="JZ31" i="7"/>
  <c r="JY32" i="7"/>
  <c r="JZ32" i="7"/>
  <c r="JY34" i="7"/>
  <c r="JZ34" i="7"/>
  <c r="JY35" i="7"/>
  <c r="JZ35" i="7"/>
  <c r="JY38" i="7"/>
  <c r="JZ38" i="7"/>
  <c r="JY39" i="7"/>
  <c r="JZ39" i="7"/>
  <c r="JY41" i="7"/>
  <c r="JZ41" i="7"/>
  <c r="JY42" i="7"/>
  <c r="JZ42" i="7"/>
  <c r="JY46" i="7"/>
  <c r="JZ46" i="7"/>
  <c r="JY47" i="7"/>
  <c r="JZ47" i="7"/>
  <c r="JY48" i="7"/>
  <c r="JZ48" i="7"/>
  <c r="JY49" i="7"/>
  <c r="JZ49" i="7"/>
  <c r="JY50" i="7"/>
  <c r="JZ50" i="7"/>
  <c r="JY52" i="7"/>
  <c r="JZ52" i="7"/>
  <c r="JY53" i="7"/>
  <c r="JZ53" i="7"/>
  <c r="JY55" i="7"/>
  <c r="JZ55" i="7"/>
  <c r="JY56" i="7"/>
  <c r="JZ56" i="7"/>
  <c r="JY57" i="7"/>
  <c r="JZ57" i="7"/>
  <c r="JY58" i="7"/>
  <c r="JZ58" i="7"/>
  <c r="JY60" i="7"/>
  <c r="JZ60" i="7"/>
  <c r="JY61" i="7"/>
  <c r="JZ61" i="7"/>
  <c r="JY62" i="7"/>
  <c r="JZ62" i="7"/>
  <c r="JY63" i="7"/>
  <c r="JZ63" i="7"/>
  <c r="JY66" i="7"/>
  <c r="JZ66" i="7"/>
  <c r="JY67" i="7"/>
  <c r="JZ67" i="7"/>
  <c r="JY72" i="7"/>
  <c r="JZ72" i="7"/>
  <c r="JZ11" i="7"/>
  <c r="JY11" i="7"/>
  <c r="IR12" i="7"/>
  <c r="KZ12" i="7" s="1"/>
  <c r="IS12" i="7"/>
  <c r="LA12" i="7" s="1"/>
  <c r="IR13" i="7"/>
  <c r="KZ13" i="7" s="1"/>
  <c r="IS13" i="7"/>
  <c r="LA13" i="7" s="1"/>
  <c r="IR14" i="7"/>
  <c r="KZ14" i="7" s="1"/>
  <c r="IS14" i="7"/>
  <c r="LA14" i="7" s="1"/>
  <c r="IR15" i="7"/>
  <c r="KZ15" i="7" s="1"/>
  <c r="IS15" i="7"/>
  <c r="LA15" i="7" s="1"/>
  <c r="IR16" i="7"/>
  <c r="KZ16" i="7" s="1"/>
  <c r="IS16" i="7"/>
  <c r="LA16" i="7" s="1"/>
  <c r="IR18" i="7"/>
  <c r="KZ18" i="7" s="1"/>
  <c r="IS18" i="7"/>
  <c r="LA18" i="7" s="1"/>
  <c r="IR19" i="7"/>
  <c r="KZ19" i="7" s="1"/>
  <c r="IS19" i="7"/>
  <c r="LA19" i="7" s="1"/>
  <c r="IR22" i="7"/>
  <c r="KZ22" i="7" s="1"/>
  <c r="IS22" i="7"/>
  <c r="LA22" i="7" s="1"/>
  <c r="IR23" i="7"/>
  <c r="KZ23" i="7" s="1"/>
  <c r="IS23" i="7"/>
  <c r="LA23" i="7" s="1"/>
  <c r="IR24" i="7"/>
  <c r="KZ24" i="7" s="1"/>
  <c r="IS24" i="7"/>
  <c r="LA24" i="7" s="1"/>
  <c r="IR26" i="7"/>
  <c r="KZ26" i="7" s="1"/>
  <c r="IS26" i="7"/>
  <c r="LA26" i="7" s="1"/>
  <c r="IR29" i="7"/>
  <c r="KZ29" i="7" s="1"/>
  <c r="IS29" i="7"/>
  <c r="LA29" i="7" s="1"/>
  <c r="IR30" i="7"/>
  <c r="KZ30" i="7" s="1"/>
  <c r="IS30" i="7"/>
  <c r="LA30" i="7" s="1"/>
  <c r="IR31" i="7"/>
  <c r="KZ31" i="7" s="1"/>
  <c r="IS31" i="7"/>
  <c r="LA31" i="7" s="1"/>
  <c r="IR32" i="7"/>
  <c r="KZ32" i="7" s="1"/>
  <c r="IS32" i="7"/>
  <c r="LA32" i="7" s="1"/>
  <c r="IR34" i="7"/>
  <c r="KZ34" i="7" s="1"/>
  <c r="IS34" i="7"/>
  <c r="LA34" i="7" s="1"/>
  <c r="IR35" i="7"/>
  <c r="KZ35" i="7" s="1"/>
  <c r="IS35" i="7"/>
  <c r="LA35" i="7" s="1"/>
  <c r="IR38" i="7"/>
  <c r="KZ38" i="7" s="1"/>
  <c r="IS38" i="7"/>
  <c r="LA38" i="7" s="1"/>
  <c r="IR39" i="7"/>
  <c r="KZ39" i="7" s="1"/>
  <c r="IS39" i="7"/>
  <c r="LA39" i="7" s="1"/>
  <c r="IR41" i="7"/>
  <c r="KZ41" i="7" s="1"/>
  <c r="IS41" i="7"/>
  <c r="LA41" i="7" s="1"/>
  <c r="IR42" i="7"/>
  <c r="KZ42" i="7" s="1"/>
  <c r="IS42" i="7"/>
  <c r="LA42" i="7" s="1"/>
  <c r="IR46" i="7"/>
  <c r="KZ46" i="7" s="1"/>
  <c r="IS46" i="7"/>
  <c r="LA46" i="7" s="1"/>
  <c r="IR47" i="7"/>
  <c r="KZ47" i="7" s="1"/>
  <c r="IS47" i="7"/>
  <c r="LA47" i="7" s="1"/>
  <c r="IR48" i="7"/>
  <c r="KZ48" i="7" s="1"/>
  <c r="IS48" i="7"/>
  <c r="LA48" i="7" s="1"/>
  <c r="IR49" i="7"/>
  <c r="KZ49" i="7" s="1"/>
  <c r="IS49" i="7"/>
  <c r="LA49" i="7" s="1"/>
  <c r="IR50" i="7"/>
  <c r="KZ50" i="7" s="1"/>
  <c r="IS50" i="7"/>
  <c r="LA50" i="7" s="1"/>
  <c r="IR52" i="7"/>
  <c r="KZ52" i="7" s="1"/>
  <c r="IS52" i="7"/>
  <c r="LA52" i="7" s="1"/>
  <c r="IR53" i="7"/>
  <c r="KZ53" i="7" s="1"/>
  <c r="IS53" i="7"/>
  <c r="LA53" i="7" s="1"/>
  <c r="IR55" i="7"/>
  <c r="KZ55" i="7" s="1"/>
  <c r="IS55" i="7"/>
  <c r="LA55" i="7" s="1"/>
  <c r="IR56" i="7"/>
  <c r="KZ56" i="7" s="1"/>
  <c r="IS56" i="7"/>
  <c r="LA56" i="7" s="1"/>
  <c r="IR57" i="7"/>
  <c r="KZ57" i="7" s="1"/>
  <c r="IS57" i="7"/>
  <c r="LA57" i="7" s="1"/>
  <c r="IR58" i="7"/>
  <c r="KZ58" i="7" s="1"/>
  <c r="IS58" i="7"/>
  <c r="LA58" i="7" s="1"/>
  <c r="IR60" i="7"/>
  <c r="KZ60" i="7" s="1"/>
  <c r="IS60" i="7"/>
  <c r="LA60" i="7" s="1"/>
  <c r="IR61" i="7"/>
  <c r="KZ61" i="7" s="1"/>
  <c r="IS61" i="7"/>
  <c r="LA61" i="7" s="1"/>
  <c r="IR62" i="7"/>
  <c r="KZ62" i="7" s="1"/>
  <c r="IS62" i="7"/>
  <c r="LA62" i="7" s="1"/>
  <c r="IR63" i="7"/>
  <c r="KZ63" i="7" s="1"/>
  <c r="IS63" i="7"/>
  <c r="LA63" i="7" s="1"/>
  <c r="IR66" i="7"/>
  <c r="KZ66" i="7" s="1"/>
  <c r="IS66" i="7"/>
  <c r="LA66" i="7" s="1"/>
  <c r="IR67" i="7"/>
  <c r="KZ67" i="7" s="1"/>
  <c r="IS67" i="7"/>
  <c r="LA67" i="7" s="1"/>
  <c r="IR72" i="7"/>
  <c r="KZ72" i="7" s="1"/>
  <c r="IS72" i="7"/>
  <c r="LA72" i="7" s="1"/>
  <c r="IS11" i="7"/>
  <c r="LA11" i="7" s="1"/>
  <c r="IR11" i="7"/>
  <c r="KZ11" i="7" s="1"/>
  <c r="HH12" i="7"/>
  <c r="HI12" i="7"/>
  <c r="HH13" i="7"/>
  <c r="HI13" i="7"/>
  <c r="HH14" i="7"/>
  <c r="HI14" i="7"/>
  <c r="HH15" i="7"/>
  <c r="HI15" i="7"/>
  <c r="HH16" i="7"/>
  <c r="HI16" i="7"/>
  <c r="HH18" i="7"/>
  <c r="HI18" i="7"/>
  <c r="HH19" i="7"/>
  <c r="HI19" i="7"/>
  <c r="HH22" i="7"/>
  <c r="HI22" i="7"/>
  <c r="HH23" i="7"/>
  <c r="HI23" i="7"/>
  <c r="HH24" i="7"/>
  <c r="HI24" i="7"/>
  <c r="HH26" i="7"/>
  <c r="HI26" i="7"/>
  <c r="HH29" i="7"/>
  <c r="HI29" i="7"/>
  <c r="HH30" i="7"/>
  <c r="HI30" i="7"/>
  <c r="HH31" i="7"/>
  <c r="HI31" i="7"/>
  <c r="HH32" i="7"/>
  <c r="HI32" i="7"/>
  <c r="HH34" i="7"/>
  <c r="HI34" i="7"/>
  <c r="HH35" i="7"/>
  <c r="HI35" i="7"/>
  <c r="HH38" i="7"/>
  <c r="HI38" i="7"/>
  <c r="HH39" i="7"/>
  <c r="HI39" i="7"/>
  <c r="HH41" i="7"/>
  <c r="HI41" i="7"/>
  <c r="HH42" i="7"/>
  <c r="HI42" i="7"/>
  <c r="HH46" i="7"/>
  <c r="HI46" i="7"/>
  <c r="HH47" i="7"/>
  <c r="HI47" i="7"/>
  <c r="HH48" i="7"/>
  <c r="HI48" i="7"/>
  <c r="HH49" i="7"/>
  <c r="HI49" i="7"/>
  <c r="HH50" i="7"/>
  <c r="HI50" i="7"/>
  <c r="HH52" i="7"/>
  <c r="HI52" i="7"/>
  <c r="HH53" i="7"/>
  <c r="HI53" i="7"/>
  <c r="HH55" i="7"/>
  <c r="HI55" i="7"/>
  <c r="HH56" i="7"/>
  <c r="HI56" i="7"/>
  <c r="HH57" i="7"/>
  <c r="HI57" i="7"/>
  <c r="HH58" i="7"/>
  <c r="HI58" i="7"/>
  <c r="HH60" i="7"/>
  <c r="HI60" i="7"/>
  <c r="HH61" i="7"/>
  <c r="HI61" i="7"/>
  <c r="HH62" i="7"/>
  <c r="HI62" i="7"/>
  <c r="HH63" i="7"/>
  <c r="HI63" i="7"/>
  <c r="HH66" i="7"/>
  <c r="HI66" i="7"/>
  <c r="HH67" i="7"/>
  <c r="HI67" i="7"/>
  <c r="HH72" i="7"/>
  <c r="HI72" i="7"/>
  <c r="HI11" i="7"/>
  <c r="HH11" i="7"/>
  <c r="GY12" i="7"/>
  <c r="GZ12" i="7"/>
  <c r="GY13" i="7"/>
  <c r="GZ13" i="7"/>
  <c r="GY14" i="7"/>
  <c r="GZ14" i="7"/>
  <c r="GY15" i="7"/>
  <c r="GZ15" i="7"/>
  <c r="GY16" i="7"/>
  <c r="GZ16" i="7"/>
  <c r="GY18" i="7"/>
  <c r="GZ18" i="7"/>
  <c r="GY19" i="7"/>
  <c r="GZ19" i="7"/>
  <c r="GY22" i="7"/>
  <c r="GZ22" i="7"/>
  <c r="GY23" i="7"/>
  <c r="GZ23" i="7"/>
  <c r="GY24" i="7"/>
  <c r="GZ24" i="7"/>
  <c r="GY26" i="7"/>
  <c r="GZ26" i="7"/>
  <c r="GY29" i="7"/>
  <c r="GZ29" i="7"/>
  <c r="GY30" i="7"/>
  <c r="GZ30" i="7"/>
  <c r="GY31" i="7"/>
  <c r="GZ31" i="7"/>
  <c r="GY32" i="7"/>
  <c r="GZ32" i="7"/>
  <c r="GY34" i="7"/>
  <c r="GZ34" i="7"/>
  <c r="GY35" i="7"/>
  <c r="GZ35" i="7"/>
  <c r="GY38" i="7"/>
  <c r="GZ38" i="7"/>
  <c r="GY39" i="7"/>
  <c r="GZ39" i="7"/>
  <c r="GY41" i="7"/>
  <c r="GZ41" i="7"/>
  <c r="GY42" i="7"/>
  <c r="GZ42" i="7"/>
  <c r="GY46" i="7"/>
  <c r="GZ46" i="7"/>
  <c r="GY47" i="7"/>
  <c r="GZ47" i="7"/>
  <c r="GY48" i="7"/>
  <c r="GZ48" i="7"/>
  <c r="GY49" i="7"/>
  <c r="GZ49" i="7"/>
  <c r="GY50" i="7"/>
  <c r="GZ50" i="7"/>
  <c r="GY52" i="7"/>
  <c r="GZ52" i="7"/>
  <c r="GY53" i="7"/>
  <c r="GZ53" i="7"/>
  <c r="GY55" i="7"/>
  <c r="GZ55" i="7"/>
  <c r="GY56" i="7"/>
  <c r="GZ56" i="7"/>
  <c r="GY57" i="7"/>
  <c r="GZ57" i="7"/>
  <c r="GY58" i="7"/>
  <c r="GZ58" i="7"/>
  <c r="GY60" i="7"/>
  <c r="GZ60" i="7"/>
  <c r="GY61" i="7"/>
  <c r="GZ61" i="7"/>
  <c r="GY62" i="7"/>
  <c r="GZ62" i="7"/>
  <c r="GY63" i="7"/>
  <c r="GZ63" i="7"/>
  <c r="GY66" i="7"/>
  <c r="GZ66" i="7"/>
  <c r="GY67" i="7"/>
  <c r="GZ67" i="7"/>
  <c r="GY72" i="7"/>
  <c r="GZ72" i="7"/>
  <c r="GZ11" i="7"/>
  <c r="GY11" i="7"/>
  <c r="GJ12" i="7"/>
  <c r="GK12" i="7"/>
  <c r="GJ13" i="7"/>
  <c r="GK13" i="7"/>
  <c r="GJ14" i="7"/>
  <c r="GK14" i="7"/>
  <c r="GJ15" i="7"/>
  <c r="GK15" i="7"/>
  <c r="GJ16" i="7"/>
  <c r="GK16" i="7"/>
  <c r="GJ18" i="7"/>
  <c r="GK18" i="7"/>
  <c r="GJ19" i="7"/>
  <c r="GK19" i="7"/>
  <c r="GJ22" i="7"/>
  <c r="GK22" i="7"/>
  <c r="GJ23" i="7"/>
  <c r="GK23" i="7"/>
  <c r="GJ24" i="7"/>
  <c r="GK24" i="7"/>
  <c r="GJ26" i="7"/>
  <c r="GK26" i="7"/>
  <c r="GJ29" i="7"/>
  <c r="GK29" i="7"/>
  <c r="GJ30" i="7"/>
  <c r="GK30" i="7"/>
  <c r="GJ31" i="7"/>
  <c r="GK31" i="7"/>
  <c r="GJ32" i="7"/>
  <c r="GK32" i="7"/>
  <c r="GJ34" i="7"/>
  <c r="GK34" i="7"/>
  <c r="GJ35" i="7"/>
  <c r="GK35" i="7"/>
  <c r="GJ38" i="7"/>
  <c r="GK38" i="7"/>
  <c r="GJ39" i="7"/>
  <c r="GK39" i="7"/>
  <c r="GJ41" i="7"/>
  <c r="GK41" i="7"/>
  <c r="GJ42" i="7"/>
  <c r="GK42" i="7"/>
  <c r="GJ46" i="7"/>
  <c r="GK46" i="7"/>
  <c r="GJ47" i="7"/>
  <c r="GK47" i="7"/>
  <c r="GJ48" i="7"/>
  <c r="GK48" i="7"/>
  <c r="GJ49" i="7"/>
  <c r="GK49" i="7"/>
  <c r="GJ50" i="7"/>
  <c r="GK50" i="7"/>
  <c r="GJ52" i="7"/>
  <c r="GK52" i="7"/>
  <c r="GJ53" i="7"/>
  <c r="GK53" i="7"/>
  <c r="GJ55" i="7"/>
  <c r="GK55" i="7"/>
  <c r="GJ56" i="7"/>
  <c r="GK56" i="7"/>
  <c r="GJ57" i="7"/>
  <c r="GK57" i="7"/>
  <c r="GJ58" i="7"/>
  <c r="GK58" i="7"/>
  <c r="GJ60" i="7"/>
  <c r="GK60" i="7"/>
  <c r="GJ61" i="7"/>
  <c r="GK61" i="7"/>
  <c r="GJ62" i="7"/>
  <c r="GK62" i="7"/>
  <c r="GJ63" i="7"/>
  <c r="GK63" i="7"/>
  <c r="GJ66" i="7"/>
  <c r="GK66" i="7"/>
  <c r="GJ67" i="7"/>
  <c r="GK67" i="7"/>
  <c r="GJ72" i="7"/>
  <c r="GK72" i="7"/>
  <c r="GK11" i="7"/>
  <c r="GJ11" i="7"/>
  <c r="EK12" i="7"/>
  <c r="EL12" i="7"/>
  <c r="EK13" i="7"/>
  <c r="EL13" i="7"/>
  <c r="EK14" i="7"/>
  <c r="EL14" i="7"/>
  <c r="EK15" i="7"/>
  <c r="EL15" i="7"/>
  <c r="EK16" i="7"/>
  <c r="EL16" i="7"/>
  <c r="EK18" i="7"/>
  <c r="EL18" i="7"/>
  <c r="EK19" i="7"/>
  <c r="EL19" i="7"/>
  <c r="EK22" i="7"/>
  <c r="EL22" i="7"/>
  <c r="EK23" i="7"/>
  <c r="EL23" i="7"/>
  <c r="EK24" i="7"/>
  <c r="EL24" i="7"/>
  <c r="EK26" i="7"/>
  <c r="EL26" i="7"/>
  <c r="EK29" i="7"/>
  <c r="EL29" i="7"/>
  <c r="EK30" i="7"/>
  <c r="EL30" i="7"/>
  <c r="EK31" i="7"/>
  <c r="EL31" i="7"/>
  <c r="EK32" i="7"/>
  <c r="EL32" i="7"/>
  <c r="EK34" i="7"/>
  <c r="EL34" i="7"/>
  <c r="EK35" i="7"/>
  <c r="EL35" i="7"/>
  <c r="EK38" i="7"/>
  <c r="EL38" i="7"/>
  <c r="EK39" i="7"/>
  <c r="EL39" i="7"/>
  <c r="EK41" i="7"/>
  <c r="EL41" i="7"/>
  <c r="EK42" i="7"/>
  <c r="EL42" i="7"/>
  <c r="EK46" i="7"/>
  <c r="EL46" i="7"/>
  <c r="EK47" i="7"/>
  <c r="EL47" i="7"/>
  <c r="EK48" i="7"/>
  <c r="EL48" i="7"/>
  <c r="EK49" i="7"/>
  <c r="EL49" i="7"/>
  <c r="EK50" i="7"/>
  <c r="EL50" i="7"/>
  <c r="EK52" i="7"/>
  <c r="EL52" i="7"/>
  <c r="EK53" i="7"/>
  <c r="EL53" i="7"/>
  <c r="EK55" i="7"/>
  <c r="EL55" i="7"/>
  <c r="EK56" i="7"/>
  <c r="EL56" i="7"/>
  <c r="EK57" i="7"/>
  <c r="EL57" i="7"/>
  <c r="EK58" i="7"/>
  <c r="EL58" i="7"/>
  <c r="EK60" i="7"/>
  <c r="EL60" i="7"/>
  <c r="EK61" i="7"/>
  <c r="EL61" i="7"/>
  <c r="EK62" i="7"/>
  <c r="EL62" i="7"/>
  <c r="EK63" i="7"/>
  <c r="EL63" i="7"/>
  <c r="EK66" i="7"/>
  <c r="EL66" i="7"/>
  <c r="EK67" i="7"/>
  <c r="EL67" i="7"/>
  <c r="EK72" i="7"/>
  <c r="EL72" i="7"/>
  <c r="EL11" i="7"/>
  <c r="EK11" i="7"/>
  <c r="EB12" i="7"/>
  <c r="EC12" i="7"/>
  <c r="EB13" i="7"/>
  <c r="EC13" i="7"/>
  <c r="EB14" i="7"/>
  <c r="EC14" i="7"/>
  <c r="EB15" i="7"/>
  <c r="EC15" i="7"/>
  <c r="EB16" i="7"/>
  <c r="EC16" i="7"/>
  <c r="EB18" i="7"/>
  <c r="EC18" i="7"/>
  <c r="EB19" i="7"/>
  <c r="EC19" i="7"/>
  <c r="EB22" i="7"/>
  <c r="EC22" i="7"/>
  <c r="EB23" i="7"/>
  <c r="EC23" i="7"/>
  <c r="EB24" i="7"/>
  <c r="EC24" i="7"/>
  <c r="EB26" i="7"/>
  <c r="EC26" i="7"/>
  <c r="EB29" i="7"/>
  <c r="EC29" i="7"/>
  <c r="EB30" i="7"/>
  <c r="EC30" i="7"/>
  <c r="EB31" i="7"/>
  <c r="EC31" i="7"/>
  <c r="EB32" i="7"/>
  <c r="EC32" i="7"/>
  <c r="EB34" i="7"/>
  <c r="EC34" i="7"/>
  <c r="EB35" i="7"/>
  <c r="EC35" i="7"/>
  <c r="EB38" i="7"/>
  <c r="EC38" i="7"/>
  <c r="EB39" i="7"/>
  <c r="EC39" i="7"/>
  <c r="EB41" i="7"/>
  <c r="EC41" i="7"/>
  <c r="EB42" i="7"/>
  <c r="EC42" i="7"/>
  <c r="EB46" i="7"/>
  <c r="EC46" i="7"/>
  <c r="EB47" i="7"/>
  <c r="EC47" i="7"/>
  <c r="EB48" i="7"/>
  <c r="EC48" i="7"/>
  <c r="EB49" i="7"/>
  <c r="EC49" i="7"/>
  <c r="EB50" i="7"/>
  <c r="EC50" i="7"/>
  <c r="EB52" i="7"/>
  <c r="EC52" i="7"/>
  <c r="EB53" i="7"/>
  <c r="EC53" i="7"/>
  <c r="EB55" i="7"/>
  <c r="EC55" i="7"/>
  <c r="EB56" i="7"/>
  <c r="EC56" i="7"/>
  <c r="EB57" i="7"/>
  <c r="EC57" i="7"/>
  <c r="EB58" i="7"/>
  <c r="EC58" i="7"/>
  <c r="EB60" i="7"/>
  <c r="EC60" i="7"/>
  <c r="EB61" i="7"/>
  <c r="EC61" i="7"/>
  <c r="EB62" i="7"/>
  <c r="EC62" i="7"/>
  <c r="EB63" i="7"/>
  <c r="EC63" i="7"/>
  <c r="EB66" i="7"/>
  <c r="EC66" i="7"/>
  <c r="EB67" i="7"/>
  <c r="EC67" i="7"/>
  <c r="EB72" i="7"/>
  <c r="EC72" i="7"/>
  <c r="EC11" i="7"/>
  <c r="EB11" i="7"/>
  <c r="DM12" i="7"/>
  <c r="DN12" i="7"/>
  <c r="DM13" i="7"/>
  <c r="DN13" i="7"/>
  <c r="DM14" i="7"/>
  <c r="DN14" i="7"/>
  <c r="DM15" i="7"/>
  <c r="DN15" i="7"/>
  <c r="DM16" i="7"/>
  <c r="DN16" i="7"/>
  <c r="DM18" i="7"/>
  <c r="DN18" i="7"/>
  <c r="DM19" i="7"/>
  <c r="DN19" i="7"/>
  <c r="DM22" i="7"/>
  <c r="DN22" i="7"/>
  <c r="DM23" i="7"/>
  <c r="DN23" i="7"/>
  <c r="DM24" i="7"/>
  <c r="DN24" i="7"/>
  <c r="DM26" i="7"/>
  <c r="DN26" i="7"/>
  <c r="DM29" i="7"/>
  <c r="DN29" i="7"/>
  <c r="DM30" i="7"/>
  <c r="DN30" i="7"/>
  <c r="DM31" i="7"/>
  <c r="DN31" i="7"/>
  <c r="DM32" i="7"/>
  <c r="DN32" i="7"/>
  <c r="DM34" i="7"/>
  <c r="DN34" i="7"/>
  <c r="DM35" i="7"/>
  <c r="DN35" i="7"/>
  <c r="DM38" i="7"/>
  <c r="DN38" i="7"/>
  <c r="DM39" i="7"/>
  <c r="DN39" i="7"/>
  <c r="DM41" i="7"/>
  <c r="DN41" i="7"/>
  <c r="DM42" i="7"/>
  <c r="DN42" i="7"/>
  <c r="DM46" i="7"/>
  <c r="DN46" i="7"/>
  <c r="DM47" i="7"/>
  <c r="DN47" i="7"/>
  <c r="DM48" i="7"/>
  <c r="DN48" i="7"/>
  <c r="DM49" i="7"/>
  <c r="DN49" i="7"/>
  <c r="DM50" i="7"/>
  <c r="DN50" i="7"/>
  <c r="DM52" i="7"/>
  <c r="DN52" i="7"/>
  <c r="DM53" i="7"/>
  <c r="DN53" i="7"/>
  <c r="DM55" i="7"/>
  <c r="DN55" i="7"/>
  <c r="DM56" i="7"/>
  <c r="DN56" i="7"/>
  <c r="DM57" i="7"/>
  <c r="DN57" i="7"/>
  <c r="DM58" i="7"/>
  <c r="DN58" i="7"/>
  <c r="DM60" i="7"/>
  <c r="DN60" i="7"/>
  <c r="DM61" i="7"/>
  <c r="DN61" i="7"/>
  <c r="DM62" i="7"/>
  <c r="DN62" i="7"/>
  <c r="DM63" i="7"/>
  <c r="DN63" i="7"/>
  <c r="DM66" i="7"/>
  <c r="DN66" i="7"/>
  <c r="DM67" i="7"/>
  <c r="DN67" i="7"/>
  <c r="DM72" i="7"/>
  <c r="DN72" i="7"/>
  <c r="DN11" i="7"/>
  <c r="DM11" i="7"/>
  <c r="CU12" i="7"/>
  <c r="HK12" i="7" s="1"/>
  <c r="QK12" i="7" s="1"/>
  <c r="CV12" i="7"/>
  <c r="HL12" i="7" s="1"/>
  <c r="QL12" i="7" s="1"/>
  <c r="HK13" i="7"/>
  <c r="CU14" i="7"/>
  <c r="HK14" i="7" s="1"/>
  <c r="QK14" i="7" s="1"/>
  <c r="CV14" i="7"/>
  <c r="HL14" i="7" s="1"/>
  <c r="QL14" i="7" s="1"/>
  <c r="CU15" i="7"/>
  <c r="HK15" i="7" s="1"/>
  <c r="QK15" i="7" s="1"/>
  <c r="CV15" i="7"/>
  <c r="HL15" i="7" s="1"/>
  <c r="QL15" i="7" s="1"/>
  <c r="CU16" i="7"/>
  <c r="HK16" i="7" s="1"/>
  <c r="QK16" i="7" s="1"/>
  <c r="CV16" i="7"/>
  <c r="HL16" i="7" s="1"/>
  <c r="QL16" i="7" s="1"/>
  <c r="CU18" i="7"/>
  <c r="HK18" i="7" s="1"/>
  <c r="QK18" i="7" s="1"/>
  <c r="CV18" i="7"/>
  <c r="HL18" i="7" s="1"/>
  <c r="QL18" i="7" s="1"/>
  <c r="CU19" i="7"/>
  <c r="HK19" i="7" s="1"/>
  <c r="QK19" i="7" s="1"/>
  <c r="CV19" i="7"/>
  <c r="HL19" i="7" s="1"/>
  <c r="QL19" i="7" s="1"/>
  <c r="CU22" i="7"/>
  <c r="HK22" i="7" s="1"/>
  <c r="QK22" i="7" s="1"/>
  <c r="CV22" i="7"/>
  <c r="CU23" i="7"/>
  <c r="HK23" i="7" s="1"/>
  <c r="QK23" i="7" s="1"/>
  <c r="CV23" i="7"/>
  <c r="CU24" i="7"/>
  <c r="HK24" i="7" s="1"/>
  <c r="QK24" i="7" s="1"/>
  <c r="CV24" i="7"/>
  <c r="HL24" i="7" s="1"/>
  <c r="QL24" i="7" s="1"/>
  <c r="CU26" i="7"/>
  <c r="HK26" i="7" s="1"/>
  <c r="QK26" i="7" s="1"/>
  <c r="CV26" i="7"/>
  <c r="HL26" i="7" s="1"/>
  <c r="QL26" i="7" s="1"/>
  <c r="CU29" i="7"/>
  <c r="HK29" i="7" s="1"/>
  <c r="QK29" i="7" s="1"/>
  <c r="CV29" i="7"/>
  <c r="HL29" i="7" s="1"/>
  <c r="QL29" i="7" s="1"/>
  <c r="CU30" i="7"/>
  <c r="HK30" i="7" s="1"/>
  <c r="QK30" i="7" s="1"/>
  <c r="CV30" i="7"/>
  <c r="HL30" i="7" s="1"/>
  <c r="QL30" i="7" s="1"/>
  <c r="CU31" i="7"/>
  <c r="HK31" i="7" s="1"/>
  <c r="QK31" i="7" s="1"/>
  <c r="CV31" i="7"/>
  <c r="HL31" i="7" s="1"/>
  <c r="CU32" i="7"/>
  <c r="HK32" i="7" s="1"/>
  <c r="QK32" i="7" s="1"/>
  <c r="CV32" i="7"/>
  <c r="HL32" i="7" s="1"/>
  <c r="QL32" i="7" s="1"/>
  <c r="CU34" i="7"/>
  <c r="HK34" i="7" s="1"/>
  <c r="QK34" i="7" s="1"/>
  <c r="CV34" i="7"/>
  <c r="HL34" i="7" s="1"/>
  <c r="CU35" i="7"/>
  <c r="HK35" i="7" s="1"/>
  <c r="QK35" i="7" s="1"/>
  <c r="CV35" i="7"/>
  <c r="HL35" i="7" s="1"/>
  <c r="CU38" i="7"/>
  <c r="HK38" i="7" s="1"/>
  <c r="QK38" i="7" s="1"/>
  <c r="CV38" i="7"/>
  <c r="HL38" i="7" s="1"/>
  <c r="QL38" i="7" s="1"/>
  <c r="CU39" i="7"/>
  <c r="HK39" i="7" s="1"/>
  <c r="QK39" i="7" s="1"/>
  <c r="CV39" i="7"/>
  <c r="HL39" i="7" s="1"/>
  <c r="QL39" i="7" s="1"/>
  <c r="CU41" i="7"/>
  <c r="HK41" i="7" s="1"/>
  <c r="CV41" i="7"/>
  <c r="HL41" i="7" s="1"/>
  <c r="QL41" i="7" s="1"/>
  <c r="CU42" i="7"/>
  <c r="HK42" i="7" s="1"/>
  <c r="QK42" i="7" s="1"/>
  <c r="CV42" i="7"/>
  <c r="HL42" i="7" s="1"/>
  <c r="QL42" i="7" s="1"/>
  <c r="CU46" i="7"/>
  <c r="HK46" i="7" s="1"/>
  <c r="QK46" i="7" s="1"/>
  <c r="CV46" i="7"/>
  <c r="HL46" i="7" s="1"/>
  <c r="CU47" i="7"/>
  <c r="HK47" i="7" s="1"/>
  <c r="QK47" i="7" s="1"/>
  <c r="CV47" i="7"/>
  <c r="HL47" i="7" s="1"/>
  <c r="CU48" i="7"/>
  <c r="HK48" i="7" s="1"/>
  <c r="QK48" i="7" s="1"/>
  <c r="CV48" i="7"/>
  <c r="HL48" i="7" s="1"/>
  <c r="CU49" i="7"/>
  <c r="HK49" i="7" s="1"/>
  <c r="QK49" i="7" s="1"/>
  <c r="CV49" i="7"/>
  <c r="HL49" i="7" s="1"/>
  <c r="QL49" i="7" s="1"/>
  <c r="CU50" i="7"/>
  <c r="HK50" i="7" s="1"/>
  <c r="QK50" i="7" s="1"/>
  <c r="CV50" i="7"/>
  <c r="HL50" i="7" s="1"/>
  <c r="QL50" i="7" s="1"/>
  <c r="CU52" i="7"/>
  <c r="HK52" i="7" s="1"/>
  <c r="QK52" i="7" s="1"/>
  <c r="CV52" i="7"/>
  <c r="HL52" i="7" s="1"/>
  <c r="QL52" i="7" s="1"/>
  <c r="CU53" i="7"/>
  <c r="HK53" i="7" s="1"/>
  <c r="QK53" i="7" s="1"/>
  <c r="CV53" i="7"/>
  <c r="HL53" i="7" s="1"/>
  <c r="CU55" i="7"/>
  <c r="HK55" i="7" s="1"/>
  <c r="CV55" i="7"/>
  <c r="HL55" i="7" s="1"/>
  <c r="QL55" i="7" s="1"/>
  <c r="CU56" i="7"/>
  <c r="HK56" i="7" s="1"/>
  <c r="QK56" i="7" s="1"/>
  <c r="CV56" i="7"/>
  <c r="HL56" i="7" s="1"/>
  <c r="CU57" i="7"/>
  <c r="HK57" i="7" s="1"/>
  <c r="QK57" i="7" s="1"/>
  <c r="CV57" i="7"/>
  <c r="HL57" i="7" s="1"/>
  <c r="CU58" i="7"/>
  <c r="HK58" i="7" s="1"/>
  <c r="QK58" i="7" s="1"/>
  <c r="CV58" i="7"/>
  <c r="HL58" i="7" s="1"/>
  <c r="CU60" i="7"/>
  <c r="HK60" i="7" s="1"/>
  <c r="CV60" i="7"/>
  <c r="HL60" i="7" s="1"/>
  <c r="CU61" i="7"/>
  <c r="HK61" i="7" s="1"/>
  <c r="QK61" i="7" s="1"/>
  <c r="CV61" i="7"/>
  <c r="HL61" i="7" s="1"/>
  <c r="QL61" i="7" s="1"/>
  <c r="CU62" i="7"/>
  <c r="HK62" i="7" s="1"/>
  <c r="QK62" i="7" s="1"/>
  <c r="CV62" i="7"/>
  <c r="HL62" i="7" s="1"/>
  <c r="CU63" i="7"/>
  <c r="HK63" i="7" s="1"/>
  <c r="QK63" i="7" s="1"/>
  <c r="CV63" i="7"/>
  <c r="HL63" i="7" s="1"/>
  <c r="QL63" i="7" s="1"/>
  <c r="CU66" i="7"/>
  <c r="HK66" i="7" s="1"/>
  <c r="QK66" i="7" s="1"/>
  <c r="QN66" i="7" s="1"/>
  <c r="CV66" i="7"/>
  <c r="HL66" i="7" s="1"/>
  <c r="QL66" i="7" s="1"/>
  <c r="CU67" i="7"/>
  <c r="HK67" i="7" s="1"/>
  <c r="QK67" i="7" s="1"/>
  <c r="CV67" i="7"/>
  <c r="HL67" i="7" s="1"/>
  <c r="QL67" i="7" s="1"/>
  <c r="CU72" i="7"/>
  <c r="HK72" i="7" s="1"/>
  <c r="CV72" i="7"/>
  <c r="HL72" i="7" s="1"/>
  <c r="CV11" i="7"/>
  <c r="CU11" i="7"/>
  <c r="HK11" i="7" s="1"/>
  <c r="BW12" i="7"/>
  <c r="BX12" i="7"/>
  <c r="BW13" i="7"/>
  <c r="BX13" i="7"/>
  <c r="BW14" i="7"/>
  <c r="BX14" i="7"/>
  <c r="QO14" i="7" s="1"/>
  <c r="BW15" i="7"/>
  <c r="BX15" i="7"/>
  <c r="QO15" i="7" s="1"/>
  <c r="BW16" i="7"/>
  <c r="BX16" i="7"/>
  <c r="QO16" i="7" s="1"/>
  <c r="BW18" i="7"/>
  <c r="BX18" i="7"/>
  <c r="QO18" i="7" s="1"/>
  <c r="BW19" i="7"/>
  <c r="BX19" i="7"/>
  <c r="QO19" i="7" s="1"/>
  <c r="BW22" i="7"/>
  <c r="BX22" i="7"/>
  <c r="BW23" i="7"/>
  <c r="BX23" i="7"/>
  <c r="BW24" i="7"/>
  <c r="BX24" i="7"/>
  <c r="BW26" i="7"/>
  <c r="BX26" i="7"/>
  <c r="QO26" i="7" s="1"/>
  <c r="BW29" i="7"/>
  <c r="BX29" i="7"/>
  <c r="QO29" i="7" s="1"/>
  <c r="BW30" i="7"/>
  <c r="BX30" i="7"/>
  <c r="QO30" i="7" s="1"/>
  <c r="BW31" i="7"/>
  <c r="BX31" i="7"/>
  <c r="BW32" i="7"/>
  <c r="BX32" i="7"/>
  <c r="BW34" i="7"/>
  <c r="BX34" i="7"/>
  <c r="BW35" i="7"/>
  <c r="BX35" i="7"/>
  <c r="BW38" i="7"/>
  <c r="BX38" i="7"/>
  <c r="BW39" i="7"/>
  <c r="BX39" i="7"/>
  <c r="BW41" i="7"/>
  <c r="BX41" i="7"/>
  <c r="QO41" i="7" s="1"/>
  <c r="BW42" i="7"/>
  <c r="BX42" i="7"/>
  <c r="QO42" i="7" s="1"/>
  <c r="BW46" i="7"/>
  <c r="BX46" i="7"/>
  <c r="BW47" i="7"/>
  <c r="BX47" i="7"/>
  <c r="BW48" i="7"/>
  <c r="BX48" i="7"/>
  <c r="BW49" i="7"/>
  <c r="BX49" i="7"/>
  <c r="QO49" i="7" s="1"/>
  <c r="BW50" i="7"/>
  <c r="BX50" i="7"/>
  <c r="QO50" i="7" s="1"/>
  <c r="BW52" i="7"/>
  <c r="BX52" i="7"/>
  <c r="QO52" i="7" s="1"/>
  <c r="BW53" i="7"/>
  <c r="BX53" i="7"/>
  <c r="BW55" i="7"/>
  <c r="BX55" i="7"/>
  <c r="BW56" i="7"/>
  <c r="BX56" i="7"/>
  <c r="BW57" i="7"/>
  <c r="BX57" i="7"/>
  <c r="BW58" i="7"/>
  <c r="BX58" i="7"/>
  <c r="BW60" i="7"/>
  <c r="BX60" i="7"/>
  <c r="BW61" i="7"/>
  <c r="BX61" i="7"/>
  <c r="QO61" i="7" s="1"/>
  <c r="BW62" i="7"/>
  <c r="BX62" i="7"/>
  <c r="BW63" i="7"/>
  <c r="BX63" i="7"/>
  <c r="BX66" i="7"/>
  <c r="QO66" i="7" s="1"/>
  <c r="BW67" i="7"/>
  <c r="BX67" i="7"/>
  <c r="QO67" i="7" s="1"/>
  <c r="BW72" i="7"/>
  <c r="BX72" i="7"/>
  <c r="BX11" i="7"/>
  <c r="BW11" i="7"/>
  <c r="QC68" i="7"/>
  <c r="QC69" i="7" s="1"/>
  <c r="QB68" i="7"/>
  <c r="PZ68" i="7"/>
  <c r="PZ69" i="7" s="1"/>
  <c r="PY68" i="7"/>
  <c r="PW68" i="7"/>
  <c r="PV68" i="7"/>
  <c r="PX68" i="7" s="1"/>
  <c r="PQ68" i="7"/>
  <c r="PN68" i="7"/>
  <c r="PK68" i="7"/>
  <c r="PH68" i="7"/>
  <c r="PE68" i="7"/>
  <c r="PE69" i="7" s="1"/>
  <c r="PD68" i="7"/>
  <c r="PB68" i="7"/>
  <c r="OY68" i="7"/>
  <c r="OV68" i="7"/>
  <c r="OW68" i="7" s="1"/>
  <c r="PS68" i="7"/>
  <c r="NX68" i="7"/>
  <c r="NX69" i="7" s="1"/>
  <c r="NW68" i="7"/>
  <c r="NU68" i="7"/>
  <c r="NR68" i="7"/>
  <c r="NO68" i="7"/>
  <c r="NO69" i="7" s="1"/>
  <c r="NN68" i="7"/>
  <c r="NL68" i="7"/>
  <c r="NL69" i="7" s="1"/>
  <c r="NK68" i="7"/>
  <c r="NI68" i="7"/>
  <c r="NI69" i="7" s="1"/>
  <c r="NH68" i="7"/>
  <c r="NF68" i="7"/>
  <c r="NF69" i="7" s="1"/>
  <c r="NE68" i="7"/>
  <c r="NC68" i="7"/>
  <c r="NC69" i="7" s="1"/>
  <c r="NB68" i="7"/>
  <c r="MZ68" i="7"/>
  <c r="MW68" i="7"/>
  <c r="MV68" i="7"/>
  <c r="MQ68" i="7"/>
  <c r="MQ69" i="7" s="1"/>
  <c r="MP68" i="7"/>
  <c r="MN68" i="7"/>
  <c r="MN69" i="7" s="1"/>
  <c r="MM68" i="7"/>
  <c r="MK68" i="7"/>
  <c r="MK69" i="7" s="1"/>
  <c r="MJ68" i="7"/>
  <c r="ME68" i="7"/>
  <c r="ME69" i="7" s="1"/>
  <c r="MD68" i="7"/>
  <c r="MB68" i="7"/>
  <c r="MB69" i="7" s="1"/>
  <c r="MA68" i="7"/>
  <c r="LY68" i="7"/>
  <c r="LY69" i="7" s="1"/>
  <c r="LX68" i="7"/>
  <c r="LV68" i="7"/>
  <c r="LV69" i="7" s="1"/>
  <c r="LU68" i="7"/>
  <c r="LS68" i="7"/>
  <c r="LS69" i="7" s="1"/>
  <c r="LR68" i="7"/>
  <c r="LP68" i="7"/>
  <c r="LO68" i="7"/>
  <c r="LJ68" i="7"/>
  <c r="LJ69" i="7" s="1"/>
  <c r="LI68" i="7"/>
  <c r="LG68" i="7"/>
  <c r="LF68" i="7"/>
  <c r="LD68" i="7"/>
  <c r="LC68" i="7"/>
  <c r="KX68" i="7"/>
  <c r="KX69" i="7" s="1"/>
  <c r="KW68" i="7"/>
  <c r="KR68" i="7"/>
  <c r="KR69" i="7" s="1"/>
  <c r="KQ68" i="7"/>
  <c r="KO68" i="7"/>
  <c r="KN68" i="7"/>
  <c r="KI68" i="7"/>
  <c r="KI69" i="7" s="1"/>
  <c r="KH68" i="7"/>
  <c r="KF68" i="7"/>
  <c r="KF69" i="7" s="1"/>
  <c r="KE68" i="7"/>
  <c r="KC68" i="7"/>
  <c r="KB68" i="7"/>
  <c r="JW68" i="7"/>
  <c r="JW69" i="7" s="1"/>
  <c r="JV68" i="7"/>
  <c r="JT68" i="7"/>
  <c r="JT69" i="7" s="1"/>
  <c r="JS68" i="7"/>
  <c r="JQ68" i="7"/>
  <c r="JQ69" i="7" s="1"/>
  <c r="JP68" i="7"/>
  <c r="JN68" i="7"/>
  <c r="JM68" i="7"/>
  <c r="JH68" i="7"/>
  <c r="JH69" i="7" s="1"/>
  <c r="JG68" i="7"/>
  <c r="JE68" i="7"/>
  <c r="JK68" i="7" s="1"/>
  <c r="JD68" i="7"/>
  <c r="IY68" i="7"/>
  <c r="IY69" i="7" s="1"/>
  <c r="IX68" i="7"/>
  <c r="IV68" i="7"/>
  <c r="JB68" i="7" s="1"/>
  <c r="IU68" i="7"/>
  <c r="IP68" i="7"/>
  <c r="IP69" i="7" s="1"/>
  <c r="IO68" i="7"/>
  <c r="IM68" i="7"/>
  <c r="IL68" i="7"/>
  <c r="IG68" i="7"/>
  <c r="IG69" i="7" s="1"/>
  <c r="IF68" i="7"/>
  <c r="ID68" i="7"/>
  <c r="ID69" i="7" s="1"/>
  <c r="IC68" i="7"/>
  <c r="IA68" i="7"/>
  <c r="IA69" i="7" s="1"/>
  <c r="HZ68" i="7"/>
  <c r="HX68" i="7"/>
  <c r="HX69" i="7" s="1"/>
  <c r="HW68" i="7"/>
  <c r="HU68" i="7"/>
  <c r="HU69" i="7" s="1"/>
  <c r="HT68" i="7"/>
  <c r="HR68" i="7"/>
  <c r="HR69" i="7" s="1"/>
  <c r="HQ68" i="7"/>
  <c r="HO68" i="7"/>
  <c r="IJ68" i="7" s="1"/>
  <c r="HN68" i="7"/>
  <c r="HF68" i="7"/>
  <c r="HF69" i="7" s="1"/>
  <c r="HE68" i="7"/>
  <c r="HC68" i="7"/>
  <c r="HD68" i="7" s="1"/>
  <c r="GW68" i="7"/>
  <c r="GW69" i="7" s="1"/>
  <c r="GV68" i="7"/>
  <c r="GX68" i="7" s="1"/>
  <c r="GT68" i="7"/>
  <c r="GT69" i="7" s="1"/>
  <c r="GS68" i="7"/>
  <c r="GQ68" i="7"/>
  <c r="GQ69" i="7" s="1"/>
  <c r="GP68" i="7"/>
  <c r="GR68" i="7" s="1"/>
  <c r="GN68" i="7"/>
  <c r="GM68" i="7"/>
  <c r="GO68" i="7" s="1"/>
  <c r="GH68" i="7"/>
  <c r="GH69" i="7" s="1"/>
  <c r="GG68" i="7"/>
  <c r="GE68" i="7"/>
  <c r="GE69" i="7" s="1"/>
  <c r="GD68" i="7"/>
  <c r="GF68" i="7" s="1"/>
  <c r="GB68" i="7"/>
  <c r="GB69" i="7" s="1"/>
  <c r="GA68" i="7"/>
  <c r="FY68" i="7"/>
  <c r="FY69" i="7" s="1"/>
  <c r="FX68" i="7"/>
  <c r="FZ68" i="7" s="1"/>
  <c r="FV68" i="7"/>
  <c r="FS68" i="7"/>
  <c r="FS69" i="7" s="1"/>
  <c r="FR68" i="7"/>
  <c r="FP68" i="7"/>
  <c r="FO68" i="7"/>
  <c r="FG68" i="7"/>
  <c r="FG69" i="7" s="1"/>
  <c r="FF68" i="7"/>
  <c r="FD68" i="7"/>
  <c r="FD69" i="7" s="1"/>
  <c r="FC68" i="7"/>
  <c r="FA68" i="7"/>
  <c r="FA69" i="7" s="1"/>
  <c r="EZ68" i="7"/>
  <c r="EX68" i="7"/>
  <c r="EX69" i="7" s="1"/>
  <c r="EW68" i="7"/>
  <c r="EU68" i="7"/>
  <c r="EU69" i="7" s="1"/>
  <c r="ET68" i="7"/>
  <c r="ER68" i="7"/>
  <c r="ER69" i="7" s="1"/>
  <c r="EQ68" i="7"/>
  <c r="EO68" i="7"/>
  <c r="EN68" i="7"/>
  <c r="QC64" i="7"/>
  <c r="QB64" i="7"/>
  <c r="PZ64" i="7"/>
  <c r="PY64" i="7"/>
  <c r="PW64" i="7"/>
  <c r="QF64" i="7" s="1"/>
  <c r="PV64" i="7"/>
  <c r="PQ64" i="7"/>
  <c r="PR64" i="7" s="1"/>
  <c r="PN64" i="7"/>
  <c r="PO64" i="7" s="1"/>
  <c r="PK64" i="7"/>
  <c r="PL64" i="7" s="1"/>
  <c r="PH64" i="7"/>
  <c r="PI64" i="7" s="1"/>
  <c r="PE64" i="7"/>
  <c r="PD64" i="7"/>
  <c r="PB64" i="7"/>
  <c r="PC64" i="7" s="1"/>
  <c r="OY64" i="7"/>
  <c r="OZ64" i="7" s="1"/>
  <c r="OV64" i="7"/>
  <c r="OW64" i="7" s="1"/>
  <c r="PS64" i="7"/>
  <c r="NX64" i="7"/>
  <c r="NW64" i="7"/>
  <c r="NU64" i="7"/>
  <c r="NV64" i="7" s="1"/>
  <c r="NR64" i="7"/>
  <c r="NO64" i="7"/>
  <c r="NN64" i="7"/>
  <c r="NL64" i="7"/>
  <c r="NK64" i="7"/>
  <c r="NI64" i="7"/>
  <c r="NH64" i="7"/>
  <c r="NF64" i="7"/>
  <c r="NE64" i="7"/>
  <c r="NC64" i="7"/>
  <c r="NB64" i="7"/>
  <c r="MZ64" i="7"/>
  <c r="NA64" i="7" s="1"/>
  <c r="MW64" i="7"/>
  <c r="MV64" i="7"/>
  <c r="MX64" i="7" s="1"/>
  <c r="MQ64" i="7"/>
  <c r="MP64" i="7"/>
  <c r="MR64" i="7" s="1"/>
  <c r="MN64" i="7"/>
  <c r="MM64" i="7"/>
  <c r="MO64" i="7" s="1"/>
  <c r="MK64" i="7"/>
  <c r="MJ64" i="7"/>
  <c r="ML64" i="7" s="1"/>
  <c r="ME64" i="7"/>
  <c r="MD64" i="7"/>
  <c r="MF64" i="7" s="1"/>
  <c r="MB64" i="7"/>
  <c r="MA64" i="7"/>
  <c r="MC64" i="7" s="1"/>
  <c r="LY64" i="7"/>
  <c r="LX64" i="7"/>
  <c r="LZ64" i="7" s="1"/>
  <c r="LV64" i="7"/>
  <c r="LU64" i="7"/>
  <c r="LW64" i="7" s="1"/>
  <c r="LS64" i="7"/>
  <c r="LR64" i="7"/>
  <c r="LT64" i="7" s="1"/>
  <c r="LP64" i="7"/>
  <c r="MH64" i="7" s="1"/>
  <c r="LO64" i="7"/>
  <c r="LJ64" i="7"/>
  <c r="LI64" i="7"/>
  <c r="LK64" i="7" s="1"/>
  <c r="LG64" i="7"/>
  <c r="LM64" i="7" s="1"/>
  <c r="LF64" i="7"/>
  <c r="LD64" i="7"/>
  <c r="LC64" i="7"/>
  <c r="LE64" i="7" s="1"/>
  <c r="KX64" i="7"/>
  <c r="KW64" i="7"/>
  <c r="KY64" i="7" s="1"/>
  <c r="KR64" i="7"/>
  <c r="KQ64" i="7"/>
  <c r="KS64" i="7" s="1"/>
  <c r="KO64" i="7"/>
  <c r="KU64" i="7" s="1"/>
  <c r="KN64" i="7"/>
  <c r="KI64" i="7"/>
  <c r="KH64" i="7"/>
  <c r="KJ64" i="7" s="1"/>
  <c r="KF64" i="7"/>
  <c r="KE64" i="7"/>
  <c r="KG64" i="7" s="1"/>
  <c r="KC64" i="7"/>
  <c r="KL64" i="7" s="1"/>
  <c r="KB64" i="7"/>
  <c r="JW64" i="7"/>
  <c r="JV64" i="7"/>
  <c r="JX64" i="7" s="1"/>
  <c r="JT64" i="7"/>
  <c r="JS64" i="7"/>
  <c r="JU64" i="7" s="1"/>
  <c r="JQ64" i="7"/>
  <c r="JP64" i="7"/>
  <c r="JR64" i="7" s="1"/>
  <c r="JN64" i="7"/>
  <c r="JZ64" i="7" s="1"/>
  <c r="JM64" i="7"/>
  <c r="JO64" i="7" s="1"/>
  <c r="KA64" i="7" s="1"/>
  <c r="JH64" i="7"/>
  <c r="JG64" i="7"/>
  <c r="JI64" i="7" s="1"/>
  <c r="JE64" i="7"/>
  <c r="JK64" i="7" s="1"/>
  <c r="JD64" i="7"/>
  <c r="IY64" i="7"/>
  <c r="IX64" i="7"/>
  <c r="IZ64" i="7" s="1"/>
  <c r="IV64" i="7"/>
  <c r="JB64" i="7" s="1"/>
  <c r="IU64" i="7"/>
  <c r="IP64" i="7"/>
  <c r="IO64" i="7"/>
  <c r="IQ64" i="7" s="1"/>
  <c r="IM64" i="7"/>
  <c r="IS64" i="7" s="1"/>
  <c r="IL64" i="7"/>
  <c r="IN64" i="7" s="1"/>
  <c r="IT64" i="7" s="1"/>
  <c r="IG64" i="7"/>
  <c r="IF64" i="7"/>
  <c r="IH64" i="7" s="1"/>
  <c r="ID64" i="7"/>
  <c r="IC64" i="7"/>
  <c r="IE64" i="7" s="1"/>
  <c r="IA64" i="7"/>
  <c r="HZ64" i="7"/>
  <c r="IB64" i="7" s="1"/>
  <c r="HX64" i="7"/>
  <c r="HW64" i="7"/>
  <c r="HY64" i="7" s="1"/>
  <c r="HU64" i="7"/>
  <c r="HT64" i="7"/>
  <c r="HV64" i="7" s="1"/>
  <c r="HR64" i="7"/>
  <c r="HQ64" i="7"/>
  <c r="HS64" i="7" s="1"/>
  <c r="HO64" i="7"/>
  <c r="IJ64" i="7" s="1"/>
  <c r="LA64" i="7" s="1"/>
  <c r="HN64" i="7"/>
  <c r="HF64" i="7"/>
  <c r="HE64" i="7"/>
  <c r="HG64" i="7" s="1"/>
  <c r="HC64" i="7"/>
  <c r="GW64" i="7"/>
  <c r="GV64" i="7"/>
  <c r="GT64" i="7"/>
  <c r="GS64" i="7"/>
  <c r="GQ64" i="7"/>
  <c r="GP64" i="7"/>
  <c r="GN64" i="7"/>
  <c r="GZ64" i="7" s="1"/>
  <c r="GM64" i="7"/>
  <c r="GH64" i="7"/>
  <c r="GG64" i="7"/>
  <c r="GE64" i="7"/>
  <c r="GD64" i="7"/>
  <c r="GB64" i="7"/>
  <c r="GA64" i="7"/>
  <c r="FY64" i="7"/>
  <c r="FX64" i="7"/>
  <c r="FV64" i="7"/>
  <c r="FW64" i="7" s="1"/>
  <c r="FS64" i="7"/>
  <c r="FR64" i="7"/>
  <c r="FT64" i="7" s="1"/>
  <c r="FP64" i="7"/>
  <c r="FO64" i="7"/>
  <c r="FQ64" i="7" s="1"/>
  <c r="FG64" i="7"/>
  <c r="FF64" i="7"/>
  <c r="FH64" i="7" s="1"/>
  <c r="FD64" i="7"/>
  <c r="FC64" i="7"/>
  <c r="FE64" i="7" s="1"/>
  <c r="FA64" i="7"/>
  <c r="EZ64" i="7"/>
  <c r="FB64" i="7" s="1"/>
  <c r="EX64" i="7"/>
  <c r="EW64" i="7"/>
  <c r="EY64" i="7" s="1"/>
  <c r="EU64" i="7"/>
  <c r="ET64" i="7"/>
  <c r="EV64" i="7" s="1"/>
  <c r="ER64" i="7"/>
  <c r="EQ64" i="7"/>
  <c r="ES64" i="7" s="1"/>
  <c r="EO64" i="7"/>
  <c r="EN64" i="7"/>
  <c r="QC54" i="7"/>
  <c r="QB54" i="7"/>
  <c r="QD54" i="7" s="1"/>
  <c r="PZ54" i="7"/>
  <c r="PY54" i="7"/>
  <c r="QA54" i="7" s="1"/>
  <c r="PW54" i="7"/>
  <c r="QF54" i="7" s="1"/>
  <c r="PV54" i="7"/>
  <c r="PQ54" i="7"/>
  <c r="PR54" i="7" s="1"/>
  <c r="PN54" i="7"/>
  <c r="PO54" i="7" s="1"/>
  <c r="PK54" i="7"/>
  <c r="PL54" i="7" s="1"/>
  <c r="PH54" i="7"/>
  <c r="PI54" i="7" s="1"/>
  <c r="PE54" i="7"/>
  <c r="PD54" i="7"/>
  <c r="PF54" i="7" s="1"/>
  <c r="PB54" i="7"/>
  <c r="PC54" i="7" s="1"/>
  <c r="OY54" i="7"/>
  <c r="OZ54" i="7" s="1"/>
  <c r="OV54" i="7"/>
  <c r="OW54" i="7" s="1"/>
  <c r="PS54" i="7"/>
  <c r="NX54" i="7"/>
  <c r="NW54" i="7"/>
  <c r="NY54" i="7" s="1"/>
  <c r="NU54" i="7"/>
  <c r="NV54" i="7" s="1"/>
  <c r="NR54" i="7"/>
  <c r="NQ54" i="7"/>
  <c r="NO54" i="7"/>
  <c r="NN54" i="7"/>
  <c r="NL54" i="7"/>
  <c r="NK54" i="7"/>
  <c r="NI54" i="7"/>
  <c r="NH54" i="7"/>
  <c r="NF54" i="7"/>
  <c r="NE54" i="7"/>
  <c r="NC54" i="7"/>
  <c r="NB54" i="7"/>
  <c r="MZ54" i="7"/>
  <c r="NA54" i="7" s="1"/>
  <c r="MW54" i="7"/>
  <c r="MV54" i="7"/>
  <c r="MX54" i="7" s="1"/>
  <c r="MQ54" i="7"/>
  <c r="MP54" i="7"/>
  <c r="MR54" i="7" s="1"/>
  <c r="MN54" i="7"/>
  <c r="MM54" i="7"/>
  <c r="MO54" i="7" s="1"/>
  <c r="MK54" i="7"/>
  <c r="MJ54" i="7"/>
  <c r="ML54" i="7" s="1"/>
  <c r="ME54" i="7"/>
  <c r="MD54" i="7"/>
  <c r="MF54" i="7" s="1"/>
  <c r="MB54" i="7"/>
  <c r="MA54" i="7"/>
  <c r="MC54" i="7" s="1"/>
  <c r="LY54" i="7"/>
  <c r="LX54" i="7"/>
  <c r="LZ54" i="7" s="1"/>
  <c r="LV54" i="7"/>
  <c r="LU54" i="7"/>
  <c r="LW54" i="7" s="1"/>
  <c r="LS54" i="7"/>
  <c r="LR54" i="7"/>
  <c r="LT54" i="7" s="1"/>
  <c r="LP54" i="7"/>
  <c r="MH54" i="7" s="1"/>
  <c r="LO54" i="7"/>
  <c r="LJ54" i="7"/>
  <c r="LI54" i="7"/>
  <c r="LK54" i="7" s="1"/>
  <c r="LG54" i="7"/>
  <c r="LM54" i="7" s="1"/>
  <c r="LF54" i="7"/>
  <c r="LH54" i="7" s="1"/>
  <c r="LN54" i="7" s="1"/>
  <c r="LD54" i="7"/>
  <c r="MT54" i="7" s="1"/>
  <c r="LC54" i="7"/>
  <c r="LE54" i="7" s="1"/>
  <c r="KX54" i="7"/>
  <c r="KW54" i="7"/>
  <c r="KY54" i="7" s="1"/>
  <c r="KR54" i="7"/>
  <c r="KQ54" i="7"/>
  <c r="KS54" i="7" s="1"/>
  <c r="KO54" i="7"/>
  <c r="KU54" i="7" s="1"/>
  <c r="KN54" i="7"/>
  <c r="KP54" i="7" s="1"/>
  <c r="KV54" i="7" s="1"/>
  <c r="KI54" i="7"/>
  <c r="KH54" i="7"/>
  <c r="KJ54" i="7" s="1"/>
  <c r="KF54" i="7"/>
  <c r="KE54" i="7"/>
  <c r="KG54" i="7" s="1"/>
  <c r="KC54" i="7"/>
  <c r="KL54" i="7" s="1"/>
  <c r="KB54" i="7"/>
  <c r="KD54" i="7" s="1"/>
  <c r="KM54" i="7" s="1"/>
  <c r="JW54" i="7"/>
  <c r="JV54" i="7"/>
  <c r="JX54" i="7" s="1"/>
  <c r="JT54" i="7"/>
  <c r="JS54" i="7"/>
  <c r="JU54" i="7" s="1"/>
  <c r="JQ54" i="7"/>
  <c r="JP54" i="7"/>
  <c r="JR54" i="7" s="1"/>
  <c r="JN54" i="7"/>
  <c r="JZ54" i="7" s="1"/>
  <c r="JM54" i="7"/>
  <c r="JH54" i="7"/>
  <c r="JG54" i="7"/>
  <c r="JI54" i="7" s="1"/>
  <c r="JE54" i="7"/>
  <c r="JK54" i="7" s="1"/>
  <c r="JD54" i="7"/>
  <c r="IY54" i="7"/>
  <c r="IX54" i="7"/>
  <c r="IZ54" i="7" s="1"/>
  <c r="IV54" i="7"/>
  <c r="JB54" i="7" s="1"/>
  <c r="IU54" i="7"/>
  <c r="IP54" i="7"/>
  <c r="IO54" i="7"/>
  <c r="IQ54" i="7" s="1"/>
  <c r="IM54" i="7"/>
  <c r="IS54" i="7" s="1"/>
  <c r="IL54" i="7"/>
  <c r="IG54" i="7"/>
  <c r="IF54" i="7"/>
  <c r="IH54" i="7" s="1"/>
  <c r="ID54" i="7"/>
  <c r="IC54" i="7"/>
  <c r="IE54" i="7" s="1"/>
  <c r="IA54" i="7"/>
  <c r="HZ54" i="7"/>
  <c r="IB54" i="7" s="1"/>
  <c r="HX54" i="7"/>
  <c r="HW54" i="7"/>
  <c r="HY54" i="7" s="1"/>
  <c r="HU54" i="7"/>
  <c r="HT54" i="7"/>
  <c r="HV54" i="7" s="1"/>
  <c r="HR54" i="7"/>
  <c r="HQ54" i="7"/>
  <c r="HS54" i="7" s="1"/>
  <c r="HO54" i="7"/>
  <c r="IJ54" i="7" s="1"/>
  <c r="LA54" i="7" s="1"/>
  <c r="HN54" i="7"/>
  <c r="HF54" i="7"/>
  <c r="HE54" i="7"/>
  <c r="HG54" i="7" s="1"/>
  <c r="HC54" i="7"/>
  <c r="HH54" i="7"/>
  <c r="GW54" i="7"/>
  <c r="GV54" i="7"/>
  <c r="GX54" i="7" s="1"/>
  <c r="GT54" i="7"/>
  <c r="GS54" i="7"/>
  <c r="GU54" i="7" s="1"/>
  <c r="GQ54" i="7"/>
  <c r="GP54" i="7"/>
  <c r="GR54" i="7" s="1"/>
  <c r="GN54" i="7"/>
  <c r="GZ54" i="7" s="1"/>
  <c r="GM54" i="7"/>
  <c r="GO54" i="7" s="1"/>
  <c r="HA54" i="7" s="1"/>
  <c r="GH54" i="7"/>
  <c r="GG54" i="7"/>
  <c r="GI54" i="7" s="1"/>
  <c r="GE54" i="7"/>
  <c r="GD54" i="7"/>
  <c r="GF54" i="7" s="1"/>
  <c r="GB54" i="7"/>
  <c r="GA54" i="7"/>
  <c r="GC54" i="7" s="1"/>
  <c r="FY54" i="7"/>
  <c r="FX54" i="7"/>
  <c r="FZ54" i="7" s="1"/>
  <c r="FV54" i="7"/>
  <c r="FW54" i="7" s="1"/>
  <c r="FS54" i="7"/>
  <c r="FR54" i="7"/>
  <c r="FP54" i="7"/>
  <c r="FO54" i="7"/>
  <c r="FG54" i="7"/>
  <c r="FF54" i="7"/>
  <c r="FD54" i="7"/>
  <c r="FC54" i="7"/>
  <c r="FA54" i="7"/>
  <c r="EZ54" i="7"/>
  <c r="EX54" i="7"/>
  <c r="EW54" i="7"/>
  <c r="EU54" i="7"/>
  <c r="ET54" i="7"/>
  <c r="ER54" i="7"/>
  <c r="EQ54" i="7"/>
  <c r="EO54" i="7"/>
  <c r="EN54" i="7"/>
  <c r="QC51" i="7"/>
  <c r="QB51" i="7"/>
  <c r="PZ51" i="7"/>
  <c r="PY51" i="7"/>
  <c r="PW51" i="7"/>
  <c r="PV51" i="7"/>
  <c r="PQ51" i="7"/>
  <c r="PR51" i="7" s="1"/>
  <c r="PN51" i="7"/>
  <c r="PO51" i="7" s="1"/>
  <c r="PK51" i="7"/>
  <c r="PL51" i="7" s="1"/>
  <c r="PH51" i="7"/>
  <c r="PI51" i="7" s="1"/>
  <c r="PE51" i="7"/>
  <c r="PD51" i="7"/>
  <c r="PB51" i="7"/>
  <c r="PC51" i="7" s="1"/>
  <c r="OY51" i="7"/>
  <c r="OZ51" i="7" s="1"/>
  <c r="OV51" i="7"/>
  <c r="OW51" i="7" s="1"/>
  <c r="PS51" i="7"/>
  <c r="NX51" i="7"/>
  <c r="NW51" i="7"/>
  <c r="NU51" i="7"/>
  <c r="NV51" i="7" s="1"/>
  <c r="NR51" i="7"/>
  <c r="NQ51" i="7"/>
  <c r="NS51" i="7" s="1"/>
  <c r="NO51" i="7"/>
  <c r="NN51" i="7"/>
  <c r="NP51" i="7" s="1"/>
  <c r="NL51" i="7"/>
  <c r="NK51" i="7"/>
  <c r="NM51" i="7" s="1"/>
  <c r="NI51" i="7"/>
  <c r="NH51" i="7"/>
  <c r="NJ51" i="7" s="1"/>
  <c r="NF51" i="7"/>
  <c r="NE51" i="7"/>
  <c r="NG51" i="7" s="1"/>
  <c r="NC51" i="7"/>
  <c r="NB51" i="7"/>
  <c r="ND51" i="7" s="1"/>
  <c r="MZ51" i="7"/>
  <c r="MY51" i="7"/>
  <c r="MW51" i="7"/>
  <c r="MV51" i="7"/>
  <c r="MX51" i="7" s="1"/>
  <c r="MQ51" i="7"/>
  <c r="MP51" i="7"/>
  <c r="MR51" i="7" s="1"/>
  <c r="MN51" i="7"/>
  <c r="MM51" i="7"/>
  <c r="MO51" i="7" s="1"/>
  <c r="MK51" i="7"/>
  <c r="MJ51" i="7"/>
  <c r="ML51" i="7" s="1"/>
  <c r="ME51" i="7"/>
  <c r="MD51" i="7"/>
  <c r="MF51" i="7" s="1"/>
  <c r="MB51" i="7"/>
  <c r="MA51" i="7"/>
  <c r="MC51" i="7" s="1"/>
  <c r="LY51" i="7"/>
  <c r="LX51" i="7"/>
  <c r="LZ51" i="7" s="1"/>
  <c r="LV51" i="7"/>
  <c r="LU51" i="7"/>
  <c r="LW51" i="7" s="1"/>
  <c r="LS51" i="7"/>
  <c r="LR51" i="7"/>
  <c r="LT51" i="7" s="1"/>
  <c r="LP51" i="7"/>
  <c r="MH51" i="7" s="1"/>
  <c r="LO51" i="7"/>
  <c r="LQ51" i="7" s="1"/>
  <c r="MI51" i="7" s="1"/>
  <c r="LJ51" i="7"/>
  <c r="LI51" i="7"/>
  <c r="LK51" i="7" s="1"/>
  <c r="LG51" i="7"/>
  <c r="LF51" i="7"/>
  <c r="LH51" i="7" s="1"/>
  <c r="LN51" i="7" s="1"/>
  <c r="LD51" i="7"/>
  <c r="LC51" i="7"/>
  <c r="LE51" i="7" s="1"/>
  <c r="MU51" i="7" s="1"/>
  <c r="KX51" i="7"/>
  <c r="KW51" i="7"/>
  <c r="KY51" i="7" s="1"/>
  <c r="KR51" i="7"/>
  <c r="KQ51" i="7"/>
  <c r="KS51" i="7" s="1"/>
  <c r="KO51" i="7"/>
  <c r="KN51" i="7"/>
  <c r="KP51" i="7" s="1"/>
  <c r="KV51" i="7" s="1"/>
  <c r="KI51" i="7"/>
  <c r="KH51" i="7"/>
  <c r="KJ51" i="7" s="1"/>
  <c r="KF51" i="7"/>
  <c r="KE51" i="7"/>
  <c r="KG51" i="7" s="1"/>
  <c r="KC51" i="7"/>
  <c r="KB51" i="7"/>
  <c r="KD51" i="7" s="1"/>
  <c r="KM51" i="7" s="1"/>
  <c r="JW51" i="7"/>
  <c r="JV51" i="7"/>
  <c r="JX51" i="7" s="1"/>
  <c r="JT51" i="7"/>
  <c r="JS51" i="7"/>
  <c r="JU51" i="7" s="1"/>
  <c r="JQ51" i="7"/>
  <c r="JP51" i="7"/>
  <c r="JR51" i="7" s="1"/>
  <c r="JN51" i="7"/>
  <c r="JM51" i="7"/>
  <c r="JO51" i="7" s="1"/>
  <c r="KA51" i="7" s="1"/>
  <c r="JH51" i="7"/>
  <c r="JG51" i="7"/>
  <c r="JI51" i="7" s="1"/>
  <c r="JE51" i="7"/>
  <c r="JK51" i="7" s="1"/>
  <c r="JD51" i="7"/>
  <c r="IY51" i="7"/>
  <c r="IX51" i="7"/>
  <c r="IZ51" i="7" s="1"/>
  <c r="IV51" i="7"/>
  <c r="JB51" i="7" s="1"/>
  <c r="IU51" i="7"/>
  <c r="IP51" i="7"/>
  <c r="IO51" i="7"/>
  <c r="IQ51" i="7" s="1"/>
  <c r="IM51" i="7"/>
  <c r="IL51" i="7"/>
  <c r="IN51" i="7" s="1"/>
  <c r="IT51" i="7" s="1"/>
  <c r="IG51" i="7"/>
  <c r="IF51" i="7"/>
  <c r="IH51" i="7" s="1"/>
  <c r="ID51" i="7"/>
  <c r="IC51" i="7"/>
  <c r="IE51" i="7" s="1"/>
  <c r="IA51" i="7"/>
  <c r="HZ51" i="7"/>
  <c r="IB51" i="7" s="1"/>
  <c r="HX51" i="7"/>
  <c r="HW51" i="7"/>
  <c r="HY51" i="7" s="1"/>
  <c r="HU51" i="7"/>
  <c r="HT51" i="7"/>
  <c r="HV51" i="7" s="1"/>
  <c r="HR51" i="7"/>
  <c r="HQ51" i="7"/>
  <c r="HS51" i="7" s="1"/>
  <c r="HO51" i="7"/>
  <c r="IJ51" i="7" s="1"/>
  <c r="HN51" i="7"/>
  <c r="HF51" i="7"/>
  <c r="HE51" i="7"/>
  <c r="HG51" i="7" s="1"/>
  <c r="HC51" i="7"/>
  <c r="HD51" i="7" s="1"/>
  <c r="GW51" i="7"/>
  <c r="GV51" i="7"/>
  <c r="GT51" i="7"/>
  <c r="GS51" i="7"/>
  <c r="GQ51" i="7"/>
  <c r="GP51" i="7"/>
  <c r="GN51" i="7"/>
  <c r="GM51" i="7"/>
  <c r="GH51" i="7"/>
  <c r="GG51" i="7"/>
  <c r="GE51" i="7"/>
  <c r="GD51" i="7"/>
  <c r="GB51" i="7"/>
  <c r="GA51" i="7"/>
  <c r="FY51" i="7"/>
  <c r="FX51" i="7"/>
  <c r="FV51" i="7"/>
  <c r="FW51" i="7" s="1"/>
  <c r="FS51" i="7"/>
  <c r="FR51" i="7"/>
  <c r="FT51" i="7" s="1"/>
  <c r="FP51" i="7"/>
  <c r="FO51" i="7"/>
  <c r="FQ51" i="7" s="1"/>
  <c r="FG51" i="7"/>
  <c r="FF51" i="7"/>
  <c r="FH51" i="7" s="1"/>
  <c r="FD51" i="7"/>
  <c r="FC51" i="7"/>
  <c r="FE51" i="7" s="1"/>
  <c r="FA51" i="7"/>
  <c r="EZ51" i="7"/>
  <c r="FB51" i="7" s="1"/>
  <c r="EX51" i="7"/>
  <c r="EW51" i="7"/>
  <c r="EY51" i="7" s="1"/>
  <c r="EU51" i="7"/>
  <c r="ET51" i="7"/>
  <c r="EV51" i="7" s="1"/>
  <c r="ER51" i="7"/>
  <c r="EQ51" i="7"/>
  <c r="ES51" i="7" s="1"/>
  <c r="EO51" i="7"/>
  <c r="EN51" i="7"/>
  <c r="EP51" i="7" s="1"/>
  <c r="FN51" i="7" s="1"/>
  <c r="LB41" i="7"/>
  <c r="QM41" i="7" s="1"/>
  <c r="QP41" i="7" s="1"/>
  <c r="QC40" i="7"/>
  <c r="QB40" i="7"/>
  <c r="PZ40" i="7"/>
  <c r="PZ43" i="7" s="1"/>
  <c r="PY40" i="7"/>
  <c r="PW40" i="7"/>
  <c r="QF40" i="7" s="1"/>
  <c r="PV40" i="7"/>
  <c r="PX40" i="7" s="1"/>
  <c r="PQ40" i="7"/>
  <c r="PR40" i="7" s="1"/>
  <c r="PN40" i="7"/>
  <c r="PO40" i="7" s="1"/>
  <c r="PK40" i="7"/>
  <c r="PH40" i="7"/>
  <c r="PI40" i="7" s="1"/>
  <c r="PE40" i="7"/>
  <c r="PE43" i="7" s="1"/>
  <c r="PD40" i="7"/>
  <c r="PB40" i="7"/>
  <c r="PC40" i="7" s="1"/>
  <c r="OY40" i="7"/>
  <c r="OV40" i="7"/>
  <c r="OW40" i="7" s="1"/>
  <c r="PS40" i="7"/>
  <c r="NX40" i="7"/>
  <c r="NX43" i="7" s="1"/>
  <c r="NW40" i="7"/>
  <c r="NU40" i="7"/>
  <c r="NT40" i="7"/>
  <c r="NR40" i="7"/>
  <c r="NR43" i="7" s="1"/>
  <c r="NQ40" i="7"/>
  <c r="NO40" i="7"/>
  <c r="NN40" i="7"/>
  <c r="NL40" i="7"/>
  <c r="NL43" i="7" s="1"/>
  <c r="NK40" i="7"/>
  <c r="NI40" i="7"/>
  <c r="NH40" i="7"/>
  <c r="NF40" i="7"/>
  <c r="NF43" i="7" s="1"/>
  <c r="NE40" i="7"/>
  <c r="NC40" i="7"/>
  <c r="NB40" i="7"/>
  <c r="MZ40" i="7"/>
  <c r="MZ43" i="7" s="1"/>
  <c r="MY40" i="7"/>
  <c r="MW40" i="7"/>
  <c r="OA40" i="7" s="1"/>
  <c r="OS40" i="7" s="1"/>
  <c r="MV40" i="7"/>
  <c r="MX40" i="7" s="1"/>
  <c r="MQ40" i="7"/>
  <c r="MP40" i="7"/>
  <c r="MN40" i="7"/>
  <c r="MN43" i="7" s="1"/>
  <c r="MM40" i="7"/>
  <c r="MK40" i="7"/>
  <c r="ML40" i="7" s="1"/>
  <c r="ME40" i="7"/>
  <c r="MD40" i="7"/>
  <c r="MB40" i="7"/>
  <c r="MB43" i="7" s="1"/>
  <c r="MA40" i="7"/>
  <c r="LY40" i="7"/>
  <c r="LX40" i="7"/>
  <c r="LV40" i="7"/>
  <c r="LV43" i="7" s="1"/>
  <c r="LU40" i="7"/>
  <c r="LS40" i="7"/>
  <c r="LT40" i="7" s="1"/>
  <c r="LP40" i="7"/>
  <c r="LQ40" i="7" s="1"/>
  <c r="LJ40" i="7"/>
  <c r="LK40" i="7" s="1"/>
  <c r="LG40" i="7"/>
  <c r="LH40" i="7" s="1"/>
  <c r="LD40" i="7"/>
  <c r="LC40" i="7"/>
  <c r="KX40" i="7"/>
  <c r="KY40" i="7" s="1"/>
  <c r="KR40" i="7"/>
  <c r="KQ40" i="7"/>
  <c r="KO40" i="7"/>
  <c r="KN40" i="7"/>
  <c r="KP40" i="7" s="1"/>
  <c r="KI40" i="7"/>
  <c r="KF40" i="7"/>
  <c r="KE40" i="7"/>
  <c r="KC40" i="7"/>
  <c r="KD40" i="7" s="1"/>
  <c r="JW40" i="7"/>
  <c r="JW43" i="7" s="1"/>
  <c r="JV40" i="7"/>
  <c r="JT40" i="7"/>
  <c r="JS40" i="7"/>
  <c r="JQ40" i="7"/>
  <c r="JQ43" i="7" s="1"/>
  <c r="JP40" i="7"/>
  <c r="JN40" i="7"/>
  <c r="JH40" i="7"/>
  <c r="JG40" i="7"/>
  <c r="JE40" i="7"/>
  <c r="JK40" i="7" s="1"/>
  <c r="JD40" i="7"/>
  <c r="IY40" i="7"/>
  <c r="IY43" i="7" s="1"/>
  <c r="IX40" i="7"/>
  <c r="IV40" i="7"/>
  <c r="JB40" i="7" s="1"/>
  <c r="IU40" i="7"/>
  <c r="IP40" i="7"/>
  <c r="IP43" i="7" s="1"/>
  <c r="IO40" i="7"/>
  <c r="IM40" i="7"/>
  <c r="IG40" i="7"/>
  <c r="IF40" i="7"/>
  <c r="ID40" i="7"/>
  <c r="ID43" i="7" s="1"/>
  <c r="IC40" i="7"/>
  <c r="IA40" i="7"/>
  <c r="HZ40" i="7"/>
  <c r="HX40" i="7"/>
  <c r="HU40" i="7"/>
  <c r="HV40" i="7" s="1"/>
  <c r="HR40" i="7"/>
  <c r="HR43" i="7" s="1"/>
  <c r="HQ40" i="7"/>
  <c r="HO40" i="7"/>
  <c r="HN40" i="7"/>
  <c r="HF40" i="7"/>
  <c r="HC40" i="7"/>
  <c r="HD40" i="7" s="1"/>
  <c r="GW40" i="7"/>
  <c r="GX40" i="7" s="1"/>
  <c r="GT40" i="7"/>
  <c r="GT43" i="7" s="1"/>
  <c r="GS40" i="7"/>
  <c r="GQ40" i="7"/>
  <c r="GR40" i="7" s="1"/>
  <c r="GN40" i="7"/>
  <c r="GM40" i="7"/>
  <c r="GO40" i="7" s="1"/>
  <c r="GH40" i="7"/>
  <c r="GE40" i="7"/>
  <c r="GF40" i="7" s="1"/>
  <c r="GB40" i="7"/>
  <c r="FY40" i="7"/>
  <c r="FZ40" i="7" s="1"/>
  <c r="FV40" i="7"/>
  <c r="FS40" i="7"/>
  <c r="FT40" i="7" s="1"/>
  <c r="FP40" i="7"/>
  <c r="FQ40" i="7" s="1"/>
  <c r="FG40" i="7"/>
  <c r="FG43" i="7" s="1"/>
  <c r="FF40" i="7"/>
  <c r="FD40" i="7"/>
  <c r="FE40" i="7" s="1"/>
  <c r="FA40" i="7"/>
  <c r="EX40" i="7"/>
  <c r="EY40" i="7" s="1"/>
  <c r="EU40" i="7"/>
  <c r="EU43" i="7" s="1"/>
  <c r="ET40" i="7"/>
  <c r="ER40" i="7"/>
  <c r="ES40" i="7" s="1"/>
  <c r="EO40" i="7"/>
  <c r="EP40" i="7" s="1"/>
  <c r="LB38" i="7"/>
  <c r="QM38" i="7" s="1"/>
  <c r="QP38" i="7" s="1"/>
  <c r="QC33" i="7"/>
  <c r="QC36" i="7" s="1"/>
  <c r="QB33" i="7"/>
  <c r="PZ33" i="7"/>
  <c r="PZ36" i="7" s="1"/>
  <c r="PY33" i="7"/>
  <c r="QA33" i="7" s="1"/>
  <c r="PW33" i="7"/>
  <c r="PV33" i="7"/>
  <c r="PX33" i="7" s="1"/>
  <c r="PQ33" i="7"/>
  <c r="PN33" i="7"/>
  <c r="PK33" i="7"/>
  <c r="PH33" i="7"/>
  <c r="PE33" i="7"/>
  <c r="PE36" i="7" s="1"/>
  <c r="PD33" i="7"/>
  <c r="PF33" i="7" s="1"/>
  <c r="PB33" i="7"/>
  <c r="OY33" i="7"/>
  <c r="OV33" i="7"/>
  <c r="OW33" i="7" s="1"/>
  <c r="PS33" i="7"/>
  <c r="NX33" i="7"/>
  <c r="NX36" i="7" s="1"/>
  <c r="NW33" i="7"/>
  <c r="NY33" i="7" s="1"/>
  <c r="NU33" i="7"/>
  <c r="NU36" i="7" s="1"/>
  <c r="NT33" i="7"/>
  <c r="NR33" i="7"/>
  <c r="NR36" i="7" s="1"/>
  <c r="NQ33" i="7"/>
  <c r="NS33" i="7" s="1"/>
  <c r="NO33" i="7"/>
  <c r="NO36" i="7" s="1"/>
  <c r="NN33" i="7"/>
  <c r="NL33" i="7"/>
  <c r="NL36" i="7" s="1"/>
  <c r="NK33" i="7"/>
  <c r="NM33" i="7" s="1"/>
  <c r="NI33" i="7"/>
  <c r="NI36" i="7" s="1"/>
  <c r="NH33" i="7"/>
  <c r="NF33" i="7"/>
  <c r="NF36" i="7" s="1"/>
  <c r="NE33" i="7"/>
  <c r="NG33" i="7" s="1"/>
  <c r="NC33" i="7"/>
  <c r="NC36" i="7" s="1"/>
  <c r="NB33" i="7"/>
  <c r="MZ33" i="7"/>
  <c r="MZ36" i="7" s="1"/>
  <c r="MY33" i="7"/>
  <c r="NA33" i="7" s="1"/>
  <c r="MW33" i="7"/>
  <c r="MV33" i="7"/>
  <c r="MX33" i="7" s="1"/>
  <c r="MQ33" i="7"/>
  <c r="MQ36" i="7" s="1"/>
  <c r="MP33" i="7"/>
  <c r="MN33" i="7"/>
  <c r="MN36" i="7" s="1"/>
  <c r="MM33" i="7"/>
  <c r="MO33" i="7" s="1"/>
  <c r="MK33" i="7"/>
  <c r="ME33" i="7"/>
  <c r="ME36" i="7" s="1"/>
  <c r="MD33" i="7"/>
  <c r="MB33" i="7"/>
  <c r="MB36" i="7" s="1"/>
  <c r="MA33" i="7"/>
  <c r="LY33" i="7"/>
  <c r="LY36" i="7" s="1"/>
  <c r="LX33" i="7"/>
  <c r="LV33" i="7"/>
  <c r="LV36" i="7" s="1"/>
  <c r="LU33" i="7"/>
  <c r="LS33" i="7"/>
  <c r="LP33" i="7"/>
  <c r="LQ33" i="7" s="1"/>
  <c r="LJ33" i="7"/>
  <c r="LG33" i="7"/>
  <c r="LH33" i="7" s="1"/>
  <c r="LD33" i="7"/>
  <c r="LD36" i="7" s="1"/>
  <c r="LC33" i="7"/>
  <c r="KX33" i="7"/>
  <c r="KR33" i="7"/>
  <c r="KR36" i="7" s="1"/>
  <c r="KQ33" i="7"/>
  <c r="KO33" i="7"/>
  <c r="KN33" i="7"/>
  <c r="KP33" i="7" s="1"/>
  <c r="KI33" i="7"/>
  <c r="KF33" i="7"/>
  <c r="KF36" i="7" s="1"/>
  <c r="KE33" i="7"/>
  <c r="KC33" i="7"/>
  <c r="KD33" i="7" s="1"/>
  <c r="JW33" i="7"/>
  <c r="JW36" i="7" s="1"/>
  <c r="JV33" i="7"/>
  <c r="JX33" i="7" s="1"/>
  <c r="JT33" i="7"/>
  <c r="JT36" i="7" s="1"/>
  <c r="JS33" i="7"/>
  <c r="JQ33" i="7"/>
  <c r="JQ36" i="7" s="1"/>
  <c r="JP33" i="7"/>
  <c r="JR33" i="7" s="1"/>
  <c r="JN33" i="7"/>
  <c r="JO33" i="7" s="1"/>
  <c r="JH33" i="7"/>
  <c r="JH36" i="7" s="1"/>
  <c r="JG33" i="7"/>
  <c r="JE33" i="7"/>
  <c r="JK33" i="7" s="1"/>
  <c r="JD33" i="7"/>
  <c r="IY33" i="7"/>
  <c r="IY36" i="7" s="1"/>
  <c r="IX33" i="7"/>
  <c r="IV33" i="7"/>
  <c r="JB33" i="7" s="1"/>
  <c r="IU33" i="7"/>
  <c r="IP33" i="7"/>
  <c r="IP36" i="7" s="1"/>
  <c r="IO33" i="7"/>
  <c r="IM33" i="7"/>
  <c r="IL33" i="7"/>
  <c r="IG33" i="7"/>
  <c r="IG36" i="7" s="1"/>
  <c r="IF33" i="7"/>
  <c r="ID33" i="7"/>
  <c r="ID36" i="7" s="1"/>
  <c r="IC33" i="7"/>
  <c r="IA33" i="7"/>
  <c r="IA36" i="7" s="1"/>
  <c r="HZ33" i="7"/>
  <c r="HX33" i="7"/>
  <c r="HU33" i="7"/>
  <c r="HR33" i="7"/>
  <c r="HR36" i="7" s="1"/>
  <c r="HQ33" i="7"/>
  <c r="HO33" i="7"/>
  <c r="HN33" i="7"/>
  <c r="HF33" i="7"/>
  <c r="HC33" i="7"/>
  <c r="HD33" i="7" s="1"/>
  <c r="GW33" i="7"/>
  <c r="GT33" i="7"/>
  <c r="GT36" i="7" s="1"/>
  <c r="GS33" i="7"/>
  <c r="GU33" i="7" s="1"/>
  <c r="GQ33" i="7"/>
  <c r="GN33" i="7"/>
  <c r="GM33" i="7"/>
  <c r="GH33" i="7"/>
  <c r="GE33" i="7"/>
  <c r="GB33" i="7"/>
  <c r="FY33" i="7"/>
  <c r="FV33" i="7"/>
  <c r="FS33" i="7"/>
  <c r="FP33" i="7"/>
  <c r="FQ33" i="7" s="1"/>
  <c r="GJ33" i="7"/>
  <c r="FG33" i="7"/>
  <c r="FG36" i="7" s="1"/>
  <c r="FF33" i="7"/>
  <c r="FD33" i="7"/>
  <c r="FA33" i="7"/>
  <c r="EX33" i="7"/>
  <c r="EU33" i="7"/>
  <c r="EU36" i="7" s="1"/>
  <c r="ET33" i="7"/>
  <c r="ER33" i="7"/>
  <c r="EO33" i="7"/>
  <c r="EP33" i="7" s="1"/>
  <c r="LB31" i="7"/>
  <c r="QM31" i="7" s="1"/>
  <c r="QP31" i="7" s="1"/>
  <c r="LB30" i="7"/>
  <c r="QM30" i="7" s="1"/>
  <c r="QP30" i="7" s="1"/>
  <c r="LB29" i="7"/>
  <c r="QM29" i="7" s="1"/>
  <c r="QP29" i="7" s="1"/>
  <c r="QC25" i="7"/>
  <c r="QB25" i="7"/>
  <c r="PZ25" i="7"/>
  <c r="PY25" i="7"/>
  <c r="PW25" i="7"/>
  <c r="PV25" i="7"/>
  <c r="PQ25" i="7"/>
  <c r="PR25" i="7" s="1"/>
  <c r="PN25" i="7"/>
  <c r="PO25" i="7" s="1"/>
  <c r="PK25" i="7"/>
  <c r="PL25" i="7" s="1"/>
  <c r="PH25" i="7"/>
  <c r="PI25" i="7" s="1"/>
  <c r="PE25" i="7"/>
  <c r="PD25" i="7"/>
  <c r="PB25" i="7"/>
  <c r="PC25" i="7" s="1"/>
  <c r="OY25" i="7"/>
  <c r="OZ25" i="7" s="1"/>
  <c r="OV25" i="7"/>
  <c r="OW25" i="7" s="1"/>
  <c r="PS25" i="7"/>
  <c r="NX25" i="7"/>
  <c r="NW25" i="7"/>
  <c r="NU25" i="7"/>
  <c r="NT25" i="7"/>
  <c r="NR25" i="7"/>
  <c r="NQ25" i="7"/>
  <c r="NO25" i="7"/>
  <c r="NN25" i="7"/>
  <c r="NL25" i="7"/>
  <c r="NK25" i="7"/>
  <c r="NI25" i="7"/>
  <c r="NH25" i="7"/>
  <c r="NF25" i="7"/>
  <c r="NE25" i="7"/>
  <c r="NC25" i="7"/>
  <c r="NB25" i="7"/>
  <c r="MZ25" i="7"/>
  <c r="MY25" i="7"/>
  <c r="MW25" i="7"/>
  <c r="MV25" i="7"/>
  <c r="MQ25" i="7"/>
  <c r="MP25" i="7"/>
  <c r="MN25" i="7"/>
  <c r="MM25" i="7"/>
  <c r="MK25" i="7"/>
  <c r="MJ25" i="7"/>
  <c r="ME25" i="7"/>
  <c r="MD25" i="7"/>
  <c r="MB25" i="7"/>
  <c r="MA25" i="7"/>
  <c r="LY25" i="7"/>
  <c r="LX25" i="7"/>
  <c r="LV25" i="7"/>
  <c r="LU25" i="7"/>
  <c r="LS25" i="7"/>
  <c r="LT25" i="7" s="1"/>
  <c r="LP25" i="7"/>
  <c r="LJ25" i="7"/>
  <c r="LK25" i="7" s="1"/>
  <c r="LG25" i="7"/>
  <c r="LD25" i="7"/>
  <c r="LC25" i="7"/>
  <c r="KX25" i="7"/>
  <c r="KY25" i="7" s="1"/>
  <c r="KR25" i="7"/>
  <c r="KQ25" i="7"/>
  <c r="KS25" i="7" s="1"/>
  <c r="KO25" i="7"/>
  <c r="KU25" i="7" s="1"/>
  <c r="KN25" i="7"/>
  <c r="KP25" i="7" s="1"/>
  <c r="KV25" i="7" s="1"/>
  <c r="KI25" i="7"/>
  <c r="KJ25" i="7" s="1"/>
  <c r="KF25" i="7"/>
  <c r="KE25" i="7"/>
  <c r="KC25" i="7"/>
  <c r="KD25" i="7" s="1"/>
  <c r="JW25" i="7"/>
  <c r="JV25" i="7"/>
  <c r="JX25" i="7" s="1"/>
  <c r="JT25" i="7"/>
  <c r="JS25" i="7"/>
  <c r="JU25" i="7" s="1"/>
  <c r="JQ25" i="7"/>
  <c r="JP25" i="7"/>
  <c r="JR25" i="7" s="1"/>
  <c r="JN25" i="7"/>
  <c r="JM25" i="7"/>
  <c r="JO25" i="7" s="1"/>
  <c r="KA25" i="7" s="1"/>
  <c r="JH25" i="7"/>
  <c r="JG25" i="7"/>
  <c r="JI25" i="7" s="1"/>
  <c r="JE25" i="7"/>
  <c r="JK25" i="7" s="1"/>
  <c r="JD25" i="7"/>
  <c r="IY25" i="7"/>
  <c r="IX25" i="7"/>
  <c r="IZ25" i="7" s="1"/>
  <c r="IV25" i="7"/>
  <c r="JB25" i="7" s="1"/>
  <c r="IU25" i="7"/>
  <c r="IP25" i="7"/>
  <c r="IO25" i="7"/>
  <c r="IQ25" i="7" s="1"/>
  <c r="IM25" i="7"/>
  <c r="IL25" i="7"/>
  <c r="IN25" i="7" s="1"/>
  <c r="IT25" i="7" s="1"/>
  <c r="IG25" i="7"/>
  <c r="IF25" i="7"/>
  <c r="IH25" i="7" s="1"/>
  <c r="ID25" i="7"/>
  <c r="ID28" i="7" s="1"/>
  <c r="IC25" i="7"/>
  <c r="IA25" i="7"/>
  <c r="HZ25" i="7"/>
  <c r="IB25" i="7" s="1"/>
  <c r="HX25" i="7"/>
  <c r="HU25" i="7"/>
  <c r="HR25" i="7"/>
  <c r="HQ25" i="7"/>
  <c r="HS25" i="7" s="1"/>
  <c r="HO25" i="7"/>
  <c r="HN25" i="7"/>
  <c r="HF25" i="7"/>
  <c r="HG25" i="7" s="1"/>
  <c r="HC25" i="7"/>
  <c r="HD25" i="7" s="1"/>
  <c r="HJ25" i="7" s="1"/>
  <c r="GW25" i="7"/>
  <c r="GX25" i="7" s="1"/>
  <c r="GT25" i="7"/>
  <c r="GS25" i="7"/>
  <c r="GQ25" i="7"/>
  <c r="GR25" i="7" s="1"/>
  <c r="GN25" i="7"/>
  <c r="GM25" i="7"/>
  <c r="GO25" i="7" s="1"/>
  <c r="GH25" i="7"/>
  <c r="GI25" i="7" s="1"/>
  <c r="GE25" i="7"/>
  <c r="GF25" i="7" s="1"/>
  <c r="GB25" i="7"/>
  <c r="GC25" i="7" s="1"/>
  <c r="FY25" i="7"/>
  <c r="FZ25" i="7" s="1"/>
  <c r="FV25" i="7"/>
  <c r="FW25" i="7" s="1"/>
  <c r="FS25" i="7"/>
  <c r="FT25" i="7" s="1"/>
  <c r="FP25" i="7"/>
  <c r="FQ25" i="7" s="1"/>
  <c r="FG25" i="7"/>
  <c r="FF25" i="7"/>
  <c r="FD25" i="7"/>
  <c r="FE25" i="7" s="1"/>
  <c r="FA25" i="7"/>
  <c r="FB25" i="7" s="1"/>
  <c r="EU25" i="7"/>
  <c r="ET25" i="7"/>
  <c r="ER25" i="7"/>
  <c r="ES25" i="7" s="1"/>
  <c r="EO25" i="7"/>
  <c r="EP25" i="7" s="1"/>
  <c r="LB23" i="7"/>
  <c r="QM23" i="7" s="1"/>
  <c r="QP23" i="7" s="1"/>
  <c r="LB22" i="7"/>
  <c r="QM22" i="7" s="1"/>
  <c r="QP22" i="7" s="1"/>
  <c r="LB18" i="7"/>
  <c r="QM18" i="7" s="1"/>
  <c r="QP18" i="7" s="1"/>
  <c r="QC17" i="7"/>
  <c r="QC20" i="7" s="1"/>
  <c r="QC21" i="7" s="1"/>
  <c r="QB17" i="7"/>
  <c r="PZ17" i="7"/>
  <c r="PZ20" i="7" s="1"/>
  <c r="PZ21" i="7" s="1"/>
  <c r="PY17" i="7"/>
  <c r="QA17" i="7" s="1"/>
  <c r="PW17" i="7"/>
  <c r="PV17" i="7"/>
  <c r="PQ17" i="7"/>
  <c r="PN17" i="7"/>
  <c r="PK17" i="7"/>
  <c r="PH17" i="7"/>
  <c r="PE17" i="7"/>
  <c r="PE20" i="7" s="1"/>
  <c r="PE21" i="7" s="1"/>
  <c r="PD17" i="7"/>
  <c r="PF17" i="7" s="1"/>
  <c r="PB17" i="7"/>
  <c r="OY17" i="7"/>
  <c r="OV17" i="7"/>
  <c r="OW17" i="7" s="1"/>
  <c r="PS17" i="7"/>
  <c r="NX17" i="7"/>
  <c r="NX20" i="7" s="1"/>
  <c r="NX21" i="7" s="1"/>
  <c r="NW17" i="7"/>
  <c r="NU17" i="7"/>
  <c r="NU20" i="7" s="1"/>
  <c r="NU21" i="7" s="1"/>
  <c r="NT17" i="7"/>
  <c r="NR17" i="7"/>
  <c r="NR20" i="7" s="1"/>
  <c r="NR21" i="7" s="1"/>
  <c r="NQ17" i="7"/>
  <c r="NS17" i="7" s="1"/>
  <c r="NO17" i="7"/>
  <c r="NO20" i="7" s="1"/>
  <c r="NO21" i="7" s="1"/>
  <c r="NN17" i="7"/>
  <c r="NL17" i="7"/>
  <c r="NL20" i="7" s="1"/>
  <c r="NL21" i="7" s="1"/>
  <c r="NK17" i="7"/>
  <c r="NM17" i="7" s="1"/>
  <c r="NI17" i="7"/>
  <c r="NI20" i="7" s="1"/>
  <c r="NI21" i="7" s="1"/>
  <c r="NH17" i="7"/>
  <c r="NF17" i="7"/>
  <c r="NF20" i="7" s="1"/>
  <c r="NF21" i="7" s="1"/>
  <c r="NE17" i="7"/>
  <c r="NG17" i="7" s="1"/>
  <c r="NC17" i="7"/>
  <c r="NC20" i="7" s="1"/>
  <c r="NC21" i="7" s="1"/>
  <c r="NB17" i="7"/>
  <c r="MZ17" i="7"/>
  <c r="MZ20" i="7" s="1"/>
  <c r="MZ21" i="7" s="1"/>
  <c r="MY17" i="7"/>
  <c r="NA17" i="7" s="1"/>
  <c r="MW17" i="7"/>
  <c r="MV17" i="7"/>
  <c r="MX17" i="7" s="1"/>
  <c r="MQ17" i="7"/>
  <c r="MQ20" i="7" s="1"/>
  <c r="MQ21" i="7" s="1"/>
  <c r="MP17" i="7"/>
  <c r="MN17" i="7"/>
  <c r="MN20" i="7" s="1"/>
  <c r="MN21" i="7" s="1"/>
  <c r="MM17" i="7"/>
  <c r="MO17" i="7" s="1"/>
  <c r="MK17" i="7"/>
  <c r="MK20" i="7" s="1"/>
  <c r="MK21" i="7" s="1"/>
  <c r="MJ17" i="7"/>
  <c r="ME17" i="7"/>
  <c r="ME20" i="7" s="1"/>
  <c r="ME21" i="7" s="1"/>
  <c r="MD17" i="7"/>
  <c r="MB17" i="7"/>
  <c r="MB20" i="7" s="1"/>
  <c r="MB21" i="7" s="1"/>
  <c r="MA17" i="7"/>
  <c r="MC17" i="7" s="1"/>
  <c r="LY17" i="7"/>
  <c r="LY20" i="7" s="1"/>
  <c r="LY21" i="7" s="1"/>
  <c r="LX17" i="7"/>
  <c r="LV17" i="7"/>
  <c r="LV20" i="7" s="1"/>
  <c r="LV21" i="7" s="1"/>
  <c r="LU17" i="7"/>
  <c r="LS17" i="7"/>
  <c r="LP17" i="7"/>
  <c r="LQ17" i="7" s="1"/>
  <c r="LJ17" i="7"/>
  <c r="LG17" i="7"/>
  <c r="LH17" i="7" s="1"/>
  <c r="LD17" i="7"/>
  <c r="LC17" i="7"/>
  <c r="LE17" i="7" s="1"/>
  <c r="KX17" i="7"/>
  <c r="KR17" i="7"/>
  <c r="KR20" i="7" s="1"/>
  <c r="KR21" i="7" s="1"/>
  <c r="KQ17" i="7"/>
  <c r="KO17" i="7"/>
  <c r="KN17" i="7"/>
  <c r="KI17" i="7"/>
  <c r="KF17" i="7"/>
  <c r="KF20" i="7" s="1"/>
  <c r="KF21" i="7" s="1"/>
  <c r="KE17" i="7"/>
  <c r="KC17" i="7"/>
  <c r="KD17" i="7" s="1"/>
  <c r="JW17" i="7"/>
  <c r="JW20" i="7" s="1"/>
  <c r="JW21" i="7" s="1"/>
  <c r="JV17" i="7"/>
  <c r="JT17" i="7"/>
  <c r="JT20" i="7" s="1"/>
  <c r="JT21" i="7" s="1"/>
  <c r="JS17" i="7"/>
  <c r="JQ17" i="7"/>
  <c r="JQ20" i="7" s="1"/>
  <c r="JQ21" i="7" s="1"/>
  <c r="JP17" i="7"/>
  <c r="JN17" i="7"/>
  <c r="JM17" i="7"/>
  <c r="JH17" i="7"/>
  <c r="JH20" i="7" s="1"/>
  <c r="JH21" i="7" s="1"/>
  <c r="JG17" i="7"/>
  <c r="JE17" i="7"/>
  <c r="JK17" i="7" s="1"/>
  <c r="JD17" i="7"/>
  <c r="IY17" i="7"/>
  <c r="IY20" i="7" s="1"/>
  <c r="IY21" i="7" s="1"/>
  <c r="IX17" i="7"/>
  <c r="IV17" i="7"/>
  <c r="JB17" i="7" s="1"/>
  <c r="IU17" i="7"/>
  <c r="IP17" i="7"/>
  <c r="IP20" i="7" s="1"/>
  <c r="IP21" i="7" s="1"/>
  <c r="IO17" i="7"/>
  <c r="IM17" i="7"/>
  <c r="IL17" i="7"/>
  <c r="IG17" i="7"/>
  <c r="IG20" i="7" s="1"/>
  <c r="IG21" i="7" s="1"/>
  <c r="IF17" i="7"/>
  <c r="ID17" i="7"/>
  <c r="ID20" i="7" s="1"/>
  <c r="ID21" i="7" s="1"/>
  <c r="IC17" i="7"/>
  <c r="IA17" i="7"/>
  <c r="IA20" i="7" s="1"/>
  <c r="IA21" i="7" s="1"/>
  <c r="HZ17" i="7"/>
  <c r="HX17" i="7"/>
  <c r="HU17" i="7"/>
  <c r="HR17" i="7"/>
  <c r="HR20" i="7" s="1"/>
  <c r="HR21" i="7" s="1"/>
  <c r="HQ17" i="7"/>
  <c r="HO17" i="7"/>
  <c r="HN17" i="7"/>
  <c r="HF17" i="7"/>
  <c r="HC17" i="7"/>
  <c r="HD17" i="7" s="1"/>
  <c r="GW17" i="7"/>
  <c r="GT17" i="7"/>
  <c r="GT20" i="7" s="1"/>
  <c r="GT21" i="7" s="1"/>
  <c r="GS17" i="7"/>
  <c r="GQ17" i="7"/>
  <c r="GN17" i="7"/>
  <c r="GM17" i="7"/>
  <c r="GH17" i="7"/>
  <c r="GE17" i="7"/>
  <c r="GB17" i="7"/>
  <c r="FY17" i="7"/>
  <c r="FV17" i="7"/>
  <c r="FS17" i="7"/>
  <c r="FP17" i="7"/>
  <c r="FQ17" i="7" s="1"/>
  <c r="FG17" i="7"/>
  <c r="FG20" i="7" s="1"/>
  <c r="FG21" i="7" s="1"/>
  <c r="FG28" i="7" s="1"/>
  <c r="FF17" i="7"/>
  <c r="FD17" i="7"/>
  <c r="FA17" i="7"/>
  <c r="EX17" i="7"/>
  <c r="EU17" i="7"/>
  <c r="EU20" i="7" s="1"/>
  <c r="EU21" i="7" s="1"/>
  <c r="ET17" i="7"/>
  <c r="ER17" i="7"/>
  <c r="EO17" i="7"/>
  <c r="EP17" i="7" s="1"/>
  <c r="LB13" i="7"/>
  <c r="QM13" i="7" s="1"/>
  <c r="QP13" i="7" s="1"/>
  <c r="LB12" i="7"/>
  <c r="QM12" i="7" s="1"/>
  <c r="QP12" i="7" s="1"/>
  <c r="EI68" i="7"/>
  <c r="EI64" i="7"/>
  <c r="EJ64" i="7" s="1"/>
  <c r="EI54" i="7"/>
  <c r="EJ54" i="7" s="1"/>
  <c r="EI51" i="7"/>
  <c r="EJ51" i="7" s="1"/>
  <c r="EI40" i="7"/>
  <c r="EI33" i="7"/>
  <c r="EI25" i="7"/>
  <c r="EJ25" i="7" s="1"/>
  <c r="EI17" i="7"/>
  <c r="EF68" i="7"/>
  <c r="EE68" i="7"/>
  <c r="EF64" i="7"/>
  <c r="EE64" i="7"/>
  <c r="EF54" i="7"/>
  <c r="EE54" i="7"/>
  <c r="EF51" i="7"/>
  <c r="EE51" i="7"/>
  <c r="EF40" i="7"/>
  <c r="EG40" i="7" s="1"/>
  <c r="EF33" i="7"/>
  <c r="EF25" i="7"/>
  <c r="EG25" i="7" s="1"/>
  <c r="EM25" i="7" s="1"/>
  <c r="EF17" i="7"/>
  <c r="EG17" i="7" s="1"/>
  <c r="DZ68" i="7"/>
  <c r="DZ69" i="7" s="1"/>
  <c r="DY68" i="7"/>
  <c r="DZ64" i="7"/>
  <c r="DY64" i="7"/>
  <c r="DZ54" i="7"/>
  <c r="DY54" i="7"/>
  <c r="DZ51" i="7"/>
  <c r="DY51" i="7"/>
  <c r="DZ40" i="7"/>
  <c r="DZ33" i="7"/>
  <c r="DZ25" i="7"/>
  <c r="EA25" i="7" s="1"/>
  <c r="DZ17" i="7"/>
  <c r="DW68" i="7"/>
  <c r="DW64" i="7"/>
  <c r="DX64" i="7" s="1"/>
  <c r="DW54" i="7"/>
  <c r="DX54" i="7" s="1"/>
  <c r="DW51" i="7"/>
  <c r="DX51" i="7" s="1"/>
  <c r="DW40" i="7"/>
  <c r="DX40" i="7" s="1"/>
  <c r="DW33" i="7"/>
  <c r="DW25" i="7"/>
  <c r="DX25" i="7" s="1"/>
  <c r="DW17" i="7"/>
  <c r="DX17" i="7" s="1"/>
  <c r="DT68" i="7"/>
  <c r="DS68" i="7"/>
  <c r="DT64" i="7"/>
  <c r="DS64" i="7"/>
  <c r="DT54" i="7"/>
  <c r="DS54" i="7"/>
  <c r="DT51" i="7"/>
  <c r="DS51" i="7"/>
  <c r="DT40" i="7"/>
  <c r="DT33" i="7"/>
  <c r="DU33" i="7" s="1"/>
  <c r="DT25" i="7"/>
  <c r="DU25" i="7" s="1"/>
  <c r="DT17" i="7"/>
  <c r="DQ68" i="7"/>
  <c r="DP68" i="7"/>
  <c r="DQ64" i="7"/>
  <c r="DP64" i="7"/>
  <c r="DQ54" i="7"/>
  <c r="DP54" i="7"/>
  <c r="DQ51" i="7"/>
  <c r="DP51" i="7"/>
  <c r="DQ40" i="7"/>
  <c r="DR40" i="7" s="1"/>
  <c r="DQ33" i="7"/>
  <c r="DR33" i="7" s="1"/>
  <c r="DQ25" i="7"/>
  <c r="DR25" i="7" s="1"/>
  <c r="ED25" i="7" s="1"/>
  <c r="DQ17" i="7"/>
  <c r="DK68" i="7"/>
  <c r="DK69" i="7" s="1"/>
  <c r="DJ68" i="7"/>
  <c r="DK64" i="7"/>
  <c r="DJ64" i="7"/>
  <c r="DK54" i="7"/>
  <c r="DJ54" i="7"/>
  <c r="DK51" i="7"/>
  <c r="DJ51" i="7"/>
  <c r="DK40" i="7"/>
  <c r="DK33" i="7"/>
  <c r="DK25" i="7"/>
  <c r="DL25" i="7" s="1"/>
  <c r="DK17" i="7"/>
  <c r="DH68" i="7"/>
  <c r="DH69" i="7" s="1"/>
  <c r="DG68" i="7"/>
  <c r="DH64" i="7"/>
  <c r="DG64" i="7"/>
  <c r="DH54" i="7"/>
  <c r="DG54" i="7"/>
  <c r="DH51" i="7"/>
  <c r="DG51" i="7"/>
  <c r="DH40" i="7"/>
  <c r="DH33" i="7"/>
  <c r="DH25" i="7"/>
  <c r="DI25" i="7" s="1"/>
  <c r="DH17" i="7"/>
  <c r="DE68" i="7"/>
  <c r="DE69" i="7" s="1"/>
  <c r="DD68" i="7"/>
  <c r="DE64" i="7"/>
  <c r="DD64" i="7"/>
  <c r="DE54" i="7"/>
  <c r="DD54" i="7"/>
  <c r="DE51" i="7"/>
  <c r="DD51" i="7"/>
  <c r="DE40" i="7"/>
  <c r="DE43" i="7" s="1"/>
  <c r="DD40" i="7"/>
  <c r="DE33" i="7"/>
  <c r="DE36" i="7" s="1"/>
  <c r="DD33" i="7"/>
  <c r="DE25" i="7"/>
  <c r="DE28" i="7" s="1"/>
  <c r="DD25" i="7"/>
  <c r="DD28" i="7" s="1"/>
  <c r="DE17" i="7"/>
  <c r="DE20" i="7" s="1"/>
  <c r="DE21" i="7" s="1"/>
  <c r="DD17" i="7"/>
  <c r="DB68" i="7"/>
  <c r="DB69" i="7" s="1"/>
  <c r="DA68" i="7"/>
  <c r="DB64" i="7"/>
  <c r="DA64" i="7"/>
  <c r="DB54" i="7"/>
  <c r="DA54" i="7"/>
  <c r="DB51" i="7"/>
  <c r="DA51" i="7"/>
  <c r="DB40" i="7"/>
  <c r="DB33" i="7"/>
  <c r="DB25" i="7"/>
  <c r="DC25" i="7" s="1"/>
  <c r="DB17" i="7"/>
  <c r="CY68" i="7"/>
  <c r="CY69" i="7" s="1"/>
  <c r="CX68" i="7"/>
  <c r="CY64" i="7"/>
  <c r="CX64" i="7"/>
  <c r="CY54" i="7"/>
  <c r="CX54" i="7"/>
  <c r="CY51" i="7"/>
  <c r="CX51" i="7"/>
  <c r="CY40" i="7"/>
  <c r="CZ40" i="7" s="1"/>
  <c r="CY33" i="7"/>
  <c r="CZ33" i="7" s="1"/>
  <c r="CY25" i="7"/>
  <c r="CZ25" i="7" s="1"/>
  <c r="CY17" i="7"/>
  <c r="CZ17" i="7" s="1"/>
  <c r="CS68" i="7"/>
  <c r="CS69" i="7" s="1"/>
  <c r="CR68" i="7"/>
  <c r="CS64" i="7"/>
  <c r="CR64" i="7"/>
  <c r="CS54" i="7"/>
  <c r="CR54" i="7"/>
  <c r="CS51" i="7"/>
  <c r="CR51" i="7"/>
  <c r="CS40" i="7"/>
  <c r="CS33" i="7"/>
  <c r="CS25" i="7"/>
  <c r="CT25" i="7" s="1"/>
  <c r="CS17" i="7"/>
  <c r="CP68" i="7"/>
  <c r="CP69" i="7" s="1"/>
  <c r="CO68" i="7"/>
  <c r="CP64" i="7"/>
  <c r="CO64" i="7"/>
  <c r="CP54" i="7"/>
  <c r="CO54" i="7"/>
  <c r="CP51" i="7"/>
  <c r="CO51" i="7"/>
  <c r="CP40" i="7"/>
  <c r="CP33" i="7"/>
  <c r="CP25" i="7"/>
  <c r="CQ25" i="7" s="1"/>
  <c r="CP17" i="7"/>
  <c r="CM68" i="7"/>
  <c r="CM69" i="7" s="1"/>
  <c r="CL68" i="7"/>
  <c r="CM64" i="7"/>
  <c r="CL64" i="7"/>
  <c r="CM54" i="7"/>
  <c r="CL54" i="7"/>
  <c r="CM51" i="7"/>
  <c r="CL51" i="7"/>
  <c r="CM40" i="7"/>
  <c r="CM33" i="7"/>
  <c r="CM25" i="7"/>
  <c r="CN25" i="7" s="1"/>
  <c r="CM17" i="7"/>
  <c r="CJ68" i="7"/>
  <c r="CJ69" i="7" s="1"/>
  <c r="CI68" i="7"/>
  <c r="CJ64" i="7"/>
  <c r="CI64" i="7"/>
  <c r="CJ54" i="7"/>
  <c r="CI54" i="7"/>
  <c r="CJ51" i="7"/>
  <c r="CI51" i="7"/>
  <c r="CJ40" i="7"/>
  <c r="CJ33" i="7"/>
  <c r="CJ25" i="7"/>
  <c r="CK25" i="7" s="1"/>
  <c r="CJ17" i="7"/>
  <c r="CG68" i="7"/>
  <c r="CG69" i="7" s="1"/>
  <c r="CF68" i="7"/>
  <c r="CG64" i="7"/>
  <c r="CF64" i="7"/>
  <c r="CG54" i="7"/>
  <c r="CF54" i="7"/>
  <c r="CG51" i="7"/>
  <c r="CF51" i="7"/>
  <c r="CG40" i="7"/>
  <c r="CG33" i="7"/>
  <c r="CG25" i="7"/>
  <c r="CH25" i="7" s="1"/>
  <c r="CG17" i="7"/>
  <c r="CD68" i="7"/>
  <c r="CD64" i="7"/>
  <c r="CE64" i="7" s="1"/>
  <c r="CD54" i="7"/>
  <c r="CE54" i="7" s="1"/>
  <c r="CD51" i="7"/>
  <c r="CE51" i="7" s="1"/>
  <c r="CD40" i="7"/>
  <c r="CD33" i="7"/>
  <c r="CD25" i="7"/>
  <c r="CE25" i="7" s="1"/>
  <c r="CD17" i="7"/>
  <c r="CA68" i="7"/>
  <c r="CB68" i="7" s="1"/>
  <c r="CA64" i="7"/>
  <c r="CB64" i="7" s="1"/>
  <c r="CA54" i="7"/>
  <c r="CB54" i="7" s="1"/>
  <c r="CA51" i="7"/>
  <c r="CB51" i="7" s="1"/>
  <c r="CA40" i="7"/>
  <c r="CB40" i="7" s="1"/>
  <c r="CA33" i="7"/>
  <c r="CB33" i="7" s="1"/>
  <c r="CA25" i="7"/>
  <c r="CB25" i="7" s="1"/>
  <c r="CW25" i="7" s="1"/>
  <c r="CA17" i="7"/>
  <c r="CB17" i="7" s="1"/>
  <c r="BU68" i="7"/>
  <c r="BU64" i="7"/>
  <c r="BV64" i="7" s="1"/>
  <c r="BU54" i="7"/>
  <c r="BV54" i="7" s="1"/>
  <c r="BU51" i="7"/>
  <c r="BV51" i="7" s="1"/>
  <c r="BU40" i="7"/>
  <c r="BU33" i="7"/>
  <c r="BU25" i="7"/>
  <c r="BV25" i="7" s="1"/>
  <c r="BU17" i="7"/>
  <c r="BR68" i="7"/>
  <c r="BR64" i="7"/>
  <c r="BS64" i="7" s="1"/>
  <c r="BR54" i="7"/>
  <c r="BS54" i="7" s="1"/>
  <c r="BR51" i="7"/>
  <c r="BS51" i="7" s="1"/>
  <c r="BR40" i="7"/>
  <c r="BR33" i="7"/>
  <c r="BR25" i="7"/>
  <c r="BS25" i="7" s="1"/>
  <c r="BR17" i="7"/>
  <c r="BO68" i="7"/>
  <c r="BO64" i="7"/>
  <c r="BP64" i="7" s="1"/>
  <c r="BO54" i="7"/>
  <c r="BP54" i="7" s="1"/>
  <c r="BO51" i="7"/>
  <c r="BP51" i="7" s="1"/>
  <c r="BO40" i="7"/>
  <c r="BO33" i="7"/>
  <c r="BO25" i="7"/>
  <c r="BP25" i="7" s="1"/>
  <c r="BO17" i="7"/>
  <c r="BL68" i="7"/>
  <c r="BL64" i="7"/>
  <c r="BM64" i="7" s="1"/>
  <c r="BL54" i="7"/>
  <c r="BM54" i="7" s="1"/>
  <c r="BL51" i="7"/>
  <c r="BM51" i="7" s="1"/>
  <c r="BL40" i="7"/>
  <c r="BL33" i="7"/>
  <c r="BM33" i="7" s="1"/>
  <c r="BL25" i="7"/>
  <c r="BM25" i="7" s="1"/>
  <c r="BL17" i="7"/>
  <c r="BI68" i="7"/>
  <c r="BI69" i="7" s="1"/>
  <c r="BH68" i="7"/>
  <c r="BI64" i="7"/>
  <c r="BH64" i="7"/>
  <c r="BI54" i="7"/>
  <c r="BH54" i="7"/>
  <c r="BI51" i="7"/>
  <c r="BH51" i="7"/>
  <c r="BI40" i="7"/>
  <c r="BH40" i="7"/>
  <c r="BI33" i="7"/>
  <c r="BI36" i="7" s="1"/>
  <c r="BH33" i="7"/>
  <c r="BI25" i="7"/>
  <c r="BH25" i="7"/>
  <c r="BI17" i="7"/>
  <c r="BI20" i="7" s="1"/>
  <c r="BI21" i="7" s="1"/>
  <c r="BH17" i="7"/>
  <c r="BF68" i="7"/>
  <c r="BF64" i="7"/>
  <c r="BG64" i="7" s="1"/>
  <c r="BF54" i="7"/>
  <c r="BG54" i="7" s="1"/>
  <c r="BF51" i="7"/>
  <c r="BG51" i="7" s="1"/>
  <c r="BF40" i="7"/>
  <c r="BF33" i="7"/>
  <c r="BF25" i="7"/>
  <c r="BG25" i="7" s="1"/>
  <c r="BF17" i="7"/>
  <c r="BC68" i="7"/>
  <c r="BC64" i="7"/>
  <c r="BD64" i="7" s="1"/>
  <c r="BC54" i="7"/>
  <c r="BD54" i="7" s="1"/>
  <c r="BC51" i="7"/>
  <c r="BD51" i="7" s="1"/>
  <c r="BC40" i="7"/>
  <c r="BC33" i="7"/>
  <c r="BC25" i="7"/>
  <c r="BD25" i="7" s="1"/>
  <c r="BC17" i="7"/>
  <c r="BD17" i="7" s="1"/>
  <c r="AZ68" i="7"/>
  <c r="AY68" i="7"/>
  <c r="AZ64" i="7"/>
  <c r="AY64" i="7"/>
  <c r="AZ54" i="7"/>
  <c r="AY54" i="7"/>
  <c r="AZ51" i="7"/>
  <c r="AY51" i="7"/>
  <c r="AZ40" i="7"/>
  <c r="AZ43" i="7" s="1"/>
  <c r="AY40" i="7"/>
  <c r="AZ33" i="7"/>
  <c r="AY33" i="7"/>
  <c r="AZ25" i="7"/>
  <c r="AY25" i="7"/>
  <c r="AZ17" i="7"/>
  <c r="AZ20" i="7" s="1"/>
  <c r="AZ21" i="7" s="1"/>
  <c r="AY17" i="7"/>
  <c r="AW68" i="7"/>
  <c r="AW64" i="7"/>
  <c r="AX64" i="7" s="1"/>
  <c r="AW54" i="7"/>
  <c r="AX54" i="7" s="1"/>
  <c r="AW51" i="7"/>
  <c r="AX51" i="7" s="1"/>
  <c r="AW40" i="7"/>
  <c r="AW33" i="7"/>
  <c r="AW25" i="7"/>
  <c r="AX25" i="7" s="1"/>
  <c r="AW17" i="7"/>
  <c r="AT68" i="7"/>
  <c r="AT69" i="7" s="1"/>
  <c r="AS68" i="7"/>
  <c r="AT64" i="7"/>
  <c r="AS64" i="7"/>
  <c r="AT54" i="7"/>
  <c r="AS54" i="7"/>
  <c r="AT51" i="7"/>
  <c r="AS51" i="7"/>
  <c r="AT40" i="7"/>
  <c r="AT43" i="7" s="1"/>
  <c r="AS40" i="7"/>
  <c r="AT33" i="7"/>
  <c r="AT36" i="7" s="1"/>
  <c r="AS33" i="7"/>
  <c r="AT25" i="7"/>
  <c r="AS25" i="7"/>
  <c r="AT17" i="7"/>
  <c r="AT20" i="7" s="1"/>
  <c r="AT21" i="7" s="1"/>
  <c r="AS17" i="7"/>
  <c r="AQ68" i="7"/>
  <c r="AQ64" i="7"/>
  <c r="AR64" i="7" s="1"/>
  <c r="AQ54" i="7"/>
  <c r="AR54" i="7" s="1"/>
  <c r="AQ51" i="7"/>
  <c r="AR51" i="7" s="1"/>
  <c r="AQ40" i="7"/>
  <c r="AQ33" i="7"/>
  <c r="AQ25" i="7"/>
  <c r="AR25" i="7" s="1"/>
  <c r="AQ17" i="7"/>
  <c r="AN68" i="7"/>
  <c r="AN64" i="7"/>
  <c r="AO64" i="7" s="1"/>
  <c r="AN54" i="7"/>
  <c r="AO54" i="7" s="1"/>
  <c r="AN51" i="7"/>
  <c r="AO51" i="7" s="1"/>
  <c r="AN40" i="7"/>
  <c r="AN33" i="7"/>
  <c r="AN25" i="7"/>
  <c r="AO25" i="7" s="1"/>
  <c r="AN17" i="7"/>
  <c r="AK68" i="7"/>
  <c r="AL68" i="7" s="1"/>
  <c r="AK64" i="7"/>
  <c r="AK54" i="7"/>
  <c r="AL54" i="7" s="1"/>
  <c r="AK51" i="7"/>
  <c r="AL51" i="7" s="1"/>
  <c r="AK40" i="7"/>
  <c r="AL40" i="7" s="1"/>
  <c r="AK33" i="7"/>
  <c r="AK25" i="7"/>
  <c r="AL25" i="7" s="1"/>
  <c r="AK17" i="7"/>
  <c r="AL17" i="7" s="1"/>
  <c r="AE68" i="7"/>
  <c r="AF68" i="7" s="1"/>
  <c r="AE64" i="7"/>
  <c r="AE54" i="7"/>
  <c r="AF54" i="7" s="1"/>
  <c r="AE51" i="7"/>
  <c r="AF51" i="7" s="1"/>
  <c r="AE40" i="7"/>
  <c r="AE33" i="7"/>
  <c r="AF33" i="7" s="1"/>
  <c r="AE25" i="7"/>
  <c r="AF25" i="7" s="1"/>
  <c r="AE17" i="7"/>
  <c r="V68" i="7"/>
  <c r="V64" i="7"/>
  <c r="V54" i="7"/>
  <c r="W54" i="7" s="1"/>
  <c r="V51" i="7"/>
  <c r="W51" i="7" s="1"/>
  <c r="V40" i="7"/>
  <c r="V33" i="7"/>
  <c r="V25" i="7"/>
  <c r="W25" i="7" s="1"/>
  <c r="V17" i="7"/>
  <c r="S68" i="7"/>
  <c r="T68" i="7" s="1"/>
  <c r="S64" i="7"/>
  <c r="S54" i="7"/>
  <c r="T54" i="7" s="1"/>
  <c r="S51" i="7"/>
  <c r="T51" i="7" s="1"/>
  <c r="S40" i="7"/>
  <c r="T40" i="7" s="1"/>
  <c r="S33" i="7"/>
  <c r="T33" i="7" s="1"/>
  <c r="S25" i="7"/>
  <c r="S17" i="7"/>
  <c r="T17" i="7" s="1"/>
  <c r="M68" i="7"/>
  <c r="M64" i="7"/>
  <c r="M54" i="7"/>
  <c r="N54" i="7" s="1"/>
  <c r="M51" i="7"/>
  <c r="N51" i="7" s="1"/>
  <c r="M40" i="7"/>
  <c r="M33" i="7"/>
  <c r="M25" i="7"/>
  <c r="N25" i="7" s="1"/>
  <c r="M17" i="7"/>
  <c r="J68" i="7"/>
  <c r="K68" i="7" s="1"/>
  <c r="J64" i="7"/>
  <c r="J54" i="7"/>
  <c r="K54" i="7" s="1"/>
  <c r="J51" i="7"/>
  <c r="K51" i="7" s="1"/>
  <c r="J40" i="7"/>
  <c r="K40" i="7" s="1"/>
  <c r="J33" i="7"/>
  <c r="K33" i="7" s="1"/>
  <c r="J25" i="7"/>
  <c r="K25" i="7" s="1"/>
  <c r="J17" i="7"/>
  <c r="K17" i="7" s="1"/>
  <c r="D51" i="7"/>
  <c r="E51" i="7" s="1"/>
  <c r="D54" i="7"/>
  <c r="E54" i="7" s="1"/>
  <c r="D64" i="7"/>
  <c r="D68" i="7"/>
  <c r="E68" i="7" s="1"/>
  <c r="D17" i="7"/>
  <c r="E17" i="7" s="1"/>
  <c r="D25" i="7"/>
  <c r="E25" i="7" s="1"/>
  <c r="D33" i="7"/>
  <c r="E33" i="7" s="1"/>
  <c r="D40" i="7"/>
  <c r="E40" i="7" s="1"/>
  <c r="HL11" i="7" l="1"/>
  <c r="HL22" i="7"/>
  <c r="QL22" i="7" s="1"/>
  <c r="QK55" i="7"/>
  <c r="OR55" i="7"/>
  <c r="LQ25" i="7"/>
  <c r="LP28" i="7"/>
  <c r="IE25" i="7"/>
  <c r="IC28" i="7"/>
  <c r="HL23" i="7"/>
  <c r="QL23" i="7" s="1"/>
  <c r="QO23" i="7" s="1"/>
  <c r="HV25" i="7"/>
  <c r="HU28" i="7"/>
  <c r="AL64" i="7"/>
  <c r="AL65" i="7" s="1"/>
  <c r="AK65" i="7"/>
  <c r="NS64" i="7"/>
  <c r="NS65" i="7" s="1"/>
  <c r="NR65" i="7"/>
  <c r="AF64" i="7"/>
  <c r="AF65" i="7" s="1"/>
  <c r="AE65" i="7"/>
  <c r="W64" i="7"/>
  <c r="W65" i="7" s="1"/>
  <c r="V65" i="7"/>
  <c r="T25" i="7"/>
  <c r="T64" i="7"/>
  <c r="T65" i="7" s="1"/>
  <c r="S65" i="7"/>
  <c r="N64" i="7"/>
  <c r="N65" i="7" s="1"/>
  <c r="M65" i="7"/>
  <c r="K64" i="7"/>
  <c r="K65" i="7" s="1"/>
  <c r="J65" i="7"/>
  <c r="E64" i="7"/>
  <c r="E65" i="7" s="1"/>
  <c r="D65" i="7"/>
  <c r="HY25" i="7"/>
  <c r="HX28" i="7"/>
  <c r="OS56" i="7"/>
  <c r="LH25" i="7"/>
  <c r="LN25" i="7" s="1"/>
  <c r="LG28" i="7"/>
  <c r="QN67" i="7"/>
  <c r="QN63" i="7"/>
  <c r="QN62" i="7"/>
  <c r="QN61" i="7"/>
  <c r="QN58" i="7"/>
  <c r="QN57" i="7"/>
  <c r="QN56" i="7"/>
  <c r="QN55" i="7"/>
  <c r="QN53" i="7"/>
  <c r="QN52" i="7"/>
  <c r="QN50" i="7"/>
  <c r="QN49" i="7"/>
  <c r="QN48" i="7"/>
  <c r="QN47" i="7"/>
  <c r="QN46" i="7"/>
  <c r="QN42" i="7"/>
  <c r="QN39" i="7"/>
  <c r="QN38" i="7"/>
  <c r="QN35" i="7"/>
  <c r="QN34" i="7"/>
  <c r="QN32" i="7"/>
  <c r="QN31" i="7"/>
  <c r="QN30" i="7"/>
  <c r="QN29" i="7"/>
  <c r="QN26" i="7"/>
  <c r="QN24" i="7"/>
  <c r="QN23" i="7"/>
  <c r="QN22" i="7"/>
  <c r="QN19" i="7"/>
  <c r="QN18" i="7"/>
  <c r="QN16" i="7"/>
  <c r="QN15" i="7"/>
  <c r="QN14" i="7"/>
  <c r="QN12" i="7"/>
  <c r="EV33" i="7"/>
  <c r="QO63" i="7"/>
  <c r="QO55" i="7"/>
  <c r="QO39" i="7"/>
  <c r="QO38" i="7"/>
  <c r="QO32" i="7"/>
  <c r="QO24" i="7"/>
  <c r="QO22" i="7"/>
  <c r="QO12" i="7"/>
  <c r="M43" i="7"/>
  <c r="N43" i="7" s="1"/>
  <c r="N40" i="7"/>
  <c r="V69" i="7"/>
  <c r="W69" i="7" s="1"/>
  <c r="W68" i="7"/>
  <c r="AQ43" i="7"/>
  <c r="AR43" i="7" s="1"/>
  <c r="AR40" i="7"/>
  <c r="AQ69" i="7"/>
  <c r="AR69" i="7" s="1"/>
  <c r="AR68" i="7"/>
  <c r="AW43" i="7"/>
  <c r="AX43" i="7" s="1"/>
  <c r="AX40" i="7"/>
  <c r="AW69" i="7"/>
  <c r="AX69" i="7" s="1"/>
  <c r="AX68" i="7"/>
  <c r="BC43" i="7"/>
  <c r="BD43" i="7" s="1"/>
  <c r="BD40" i="7"/>
  <c r="BL43" i="7"/>
  <c r="BM43" i="7" s="1"/>
  <c r="BM40" i="7"/>
  <c r="BO69" i="7"/>
  <c r="BP69" i="7" s="1"/>
  <c r="BP68" i="7"/>
  <c r="BU43" i="7"/>
  <c r="BV43" i="7" s="1"/>
  <c r="BV40" i="7"/>
  <c r="CD69" i="7"/>
  <c r="CE69" i="7" s="1"/>
  <c r="CE68" i="7"/>
  <c r="CG43" i="7"/>
  <c r="CH43" i="7" s="1"/>
  <c r="CH40" i="7"/>
  <c r="CS43" i="7"/>
  <c r="CT43" i="7" s="1"/>
  <c r="CT40" i="7"/>
  <c r="DB43" i="7"/>
  <c r="DC43" i="7" s="1"/>
  <c r="DC40" i="7"/>
  <c r="DH43" i="7"/>
  <c r="DI43" i="7" s="1"/>
  <c r="DI40" i="7"/>
  <c r="DK43" i="7"/>
  <c r="DL43" i="7" s="1"/>
  <c r="DL40" i="7"/>
  <c r="DT43" i="7"/>
  <c r="DU43" i="7" s="1"/>
  <c r="DU40" i="7"/>
  <c r="DW69" i="7"/>
  <c r="DX69" i="7" s="1"/>
  <c r="DX68" i="7"/>
  <c r="EI43" i="7"/>
  <c r="EJ43" i="7" s="1"/>
  <c r="EJ40" i="7"/>
  <c r="EI69" i="7"/>
  <c r="EJ69" i="7" s="1"/>
  <c r="EJ68" i="7"/>
  <c r="GB20" i="7"/>
  <c r="GC17" i="7"/>
  <c r="GH20" i="7"/>
  <c r="GI17" i="7"/>
  <c r="GS20" i="7"/>
  <c r="GU17" i="7"/>
  <c r="GW20" i="7"/>
  <c r="GX17" i="7"/>
  <c r="HF20" i="7"/>
  <c r="HG17" i="7"/>
  <c r="M20" i="7"/>
  <c r="N17" i="7"/>
  <c r="M36" i="7"/>
  <c r="N36" i="7" s="1"/>
  <c r="N33" i="7"/>
  <c r="V20" i="7"/>
  <c r="W17" i="7"/>
  <c r="V36" i="7"/>
  <c r="W36" i="7" s="1"/>
  <c r="W33" i="7"/>
  <c r="AE20" i="7"/>
  <c r="AF17" i="7"/>
  <c r="AK36" i="7"/>
  <c r="AL36" i="7" s="1"/>
  <c r="AL33" i="7"/>
  <c r="AN20" i="7"/>
  <c r="AO17" i="7"/>
  <c r="AN36" i="7"/>
  <c r="AO36" i="7" s="1"/>
  <c r="AO33" i="7"/>
  <c r="AQ20" i="7"/>
  <c r="AR17" i="7"/>
  <c r="AQ36" i="7"/>
  <c r="AR36" i="7" s="1"/>
  <c r="AR33" i="7"/>
  <c r="AU17" i="7"/>
  <c r="AU25" i="7"/>
  <c r="AS36" i="7"/>
  <c r="AU36" i="7" s="1"/>
  <c r="AU33" i="7"/>
  <c r="AU40" i="7"/>
  <c r="AU51" i="7"/>
  <c r="AU54" i="7"/>
  <c r="AU64" i="7"/>
  <c r="AS69" i="7"/>
  <c r="AU69" i="7" s="1"/>
  <c r="AU68" i="7"/>
  <c r="AW20" i="7"/>
  <c r="AX17" i="7"/>
  <c r="AW36" i="7"/>
  <c r="AX36" i="7" s="1"/>
  <c r="AX33" i="7"/>
  <c r="AY20" i="7"/>
  <c r="BA17" i="7"/>
  <c r="BA25" i="7"/>
  <c r="AY36" i="7"/>
  <c r="BA33" i="7"/>
  <c r="AY43" i="7"/>
  <c r="BA43" i="7" s="1"/>
  <c r="BA40" i="7"/>
  <c r="BA51" i="7"/>
  <c r="BA54" i="7"/>
  <c r="BA64" i="7"/>
  <c r="AY69" i="7"/>
  <c r="BA68" i="7"/>
  <c r="BC36" i="7"/>
  <c r="BD36" i="7" s="1"/>
  <c r="BD33" i="7"/>
  <c r="BF20" i="7"/>
  <c r="BG17" i="7"/>
  <c r="BF36" i="7"/>
  <c r="BG36" i="7" s="1"/>
  <c r="BG33" i="7"/>
  <c r="BH20" i="7"/>
  <c r="BJ17" i="7"/>
  <c r="BJ25" i="7"/>
  <c r="BH36" i="7"/>
  <c r="BJ36" i="7" s="1"/>
  <c r="BJ33" i="7"/>
  <c r="BH43" i="7"/>
  <c r="BJ40" i="7"/>
  <c r="BJ51" i="7"/>
  <c r="BJ54" i="7"/>
  <c r="BJ64" i="7"/>
  <c r="BH69" i="7"/>
  <c r="BJ69" i="7" s="1"/>
  <c r="BJ68" i="7"/>
  <c r="BL20" i="7"/>
  <c r="BM20" i="7" s="1"/>
  <c r="BM17" i="7"/>
  <c r="BO20" i="7"/>
  <c r="BP17" i="7"/>
  <c r="BO36" i="7"/>
  <c r="BP36" i="7" s="1"/>
  <c r="BP33" i="7"/>
  <c r="BR20" i="7"/>
  <c r="BS17" i="7"/>
  <c r="BR36" i="7"/>
  <c r="BS36" i="7" s="1"/>
  <c r="BS33" i="7"/>
  <c r="BU20" i="7"/>
  <c r="BV17" i="7"/>
  <c r="BU36" i="7"/>
  <c r="BV36" i="7" s="1"/>
  <c r="BV33" i="7"/>
  <c r="CD20" i="7"/>
  <c r="CE17" i="7"/>
  <c r="CD36" i="7"/>
  <c r="CE36" i="7" s="1"/>
  <c r="CE33" i="7"/>
  <c r="CG20" i="7"/>
  <c r="CH17" i="7"/>
  <c r="CG36" i="7"/>
  <c r="CH36" i="7" s="1"/>
  <c r="CH33" i="7"/>
  <c r="CH51" i="7"/>
  <c r="CH54" i="7"/>
  <c r="CH64" i="7"/>
  <c r="CF69" i="7"/>
  <c r="CH69" i="7" s="1"/>
  <c r="CH68" i="7"/>
  <c r="CJ20" i="7"/>
  <c r="CK17" i="7"/>
  <c r="CJ36" i="7"/>
  <c r="CK36" i="7" s="1"/>
  <c r="CK33" i="7"/>
  <c r="CK51" i="7"/>
  <c r="CK54" i="7"/>
  <c r="CK64" i="7"/>
  <c r="CK68" i="7"/>
  <c r="CM20" i="7"/>
  <c r="CN17" i="7"/>
  <c r="CM36" i="7"/>
  <c r="CN36" i="7" s="1"/>
  <c r="CN33" i="7"/>
  <c r="CN51" i="7"/>
  <c r="CN54" i="7"/>
  <c r="CN64" i="7"/>
  <c r="CL69" i="7"/>
  <c r="CN69" i="7" s="1"/>
  <c r="CN68" i="7"/>
  <c r="CP20" i="7"/>
  <c r="CQ17" i="7"/>
  <c r="CP36" i="7"/>
  <c r="CQ36" i="7" s="1"/>
  <c r="CQ33" i="7"/>
  <c r="CQ51" i="7"/>
  <c r="CQ54" i="7"/>
  <c r="CQ64" i="7"/>
  <c r="CQ68" i="7"/>
  <c r="CS20" i="7"/>
  <c r="CT17" i="7"/>
  <c r="CS36" i="7"/>
  <c r="CT36" i="7" s="1"/>
  <c r="CT33" i="7"/>
  <c r="CT51" i="7"/>
  <c r="CT54" i="7"/>
  <c r="CT64" i="7"/>
  <c r="CR69" i="7"/>
  <c r="CT69" i="7" s="1"/>
  <c r="CT68" i="7"/>
  <c r="CZ51" i="7"/>
  <c r="CZ54" i="7"/>
  <c r="CZ64" i="7"/>
  <c r="CZ68" i="7"/>
  <c r="DB20" i="7"/>
  <c r="DC17" i="7"/>
  <c r="DB36" i="7"/>
  <c r="DC36" i="7" s="1"/>
  <c r="DC33" i="7"/>
  <c r="DC51" i="7"/>
  <c r="DC54" i="7"/>
  <c r="DC64" i="7"/>
  <c r="DA69" i="7"/>
  <c r="DC69" i="7" s="1"/>
  <c r="DC68" i="7"/>
  <c r="DD20" i="7"/>
  <c r="DF17" i="7"/>
  <c r="DF25" i="7"/>
  <c r="DO25" i="7" s="1"/>
  <c r="DF33" i="7"/>
  <c r="DD43" i="7"/>
  <c r="DF43" i="7" s="1"/>
  <c r="DF40" i="7"/>
  <c r="DF51" i="7"/>
  <c r="DF54" i="7"/>
  <c r="DF64" i="7"/>
  <c r="DF68" i="7"/>
  <c r="DH20" i="7"/>
  <c r="DI17" i="7"/>
  <c r="DH36" i="7"/>
  <c r="DI36" i="7" s="1"/>
  <c r="DI33" i="7"/>
  <c r="DI51" i="7"/>
  <c r="DI54" i="7"/>
  <c r="DI64" i="7"/>
  <c r="DG69" i="7"/>
  <c r="DI69" i="7" s="1"/>
  <c r="DI68" i="7"/>
  <c r="DK20" i="7"/>
  <c r="DL17" i="7"/>
  <c r="DK36" i="7"/>
  <c r="DL36" i="7" s="1"/>
  <c r="DL33" i="7"/>
  <c r="DL51" i="7"/>
  <c r="DL54" i="7"/>
  <c r="DL64" i="7"/>
  <c r="DL68" i="7"/>
  <c r="DQ20" i="7"/>
  <c r="DR17" i="7"/>
  <c r="DR51" i="7"/>
  <c r="DR54" i="7"/>
  <c r="DR64" i="7"/>
  <c r="DR68" i="7"/>
  <c r="DT20" i="7"/>
  <c r="DU17" i="7"/>
  <c r="DU51" i="7"/>
  <c r="DU54" i="7"/>
  <c r="DU64" i="7"/>
  <c r="DS69" i="7"/>
  <c r="DU68" i="7"/>
  <c r="DW36" i="7"/>
  <c r="DX36" i="7" s="1"/>
  <c r="DX33" i="7"/>
  <c r="DZ20" i="7"/>
  <c r="EA17" i="7"/>
  <c r="DZ36" i="7"/>
  <c r="EA36" i="7" s="1"/>
  <c r="EA33" i="7"/>
  <c r="EA51" i="7"/>
  <c r="EA54" i="7"/>
  <c r="EA64" i="7"/>
  <c r="DY69" i="7"/>
  <c r="EA69" i="7" s="1"/>
  <c r="EA68" i="7"/>
  <c r="EL33" i="7"/>
  <c r="EG33" i="7"/>
  <c r="EG51" i="7"/>
  <c r="EM51" i="7" s="1"/>
  <c r="EG54" i="7"/>
  <c r="EM54" i="7" s="1"/>
  <c r="EG64" i="7"/>
  <c r="EM64" i="7" s="1"/>
  <c r="EG68" i="7"/>
  <c r="EM68" i="7" s="1"/>
  <c r="EI20" i="7"/>
  <c r="EJ17" i="7"/>
  <c r="EM17" i="7" s="1"/>
  <c r="EI36" i="7"/>
  <c r="EJ36" i="7" s="1"/>
  <c r="EJ33" i="7"/>
  <c r="EV17" i="7"/>
  <c r="EX20" i="7"/>
  <c r="EY17" i="7"/>
  <c r="FD20" i="7"/>
  <c r="FE17" i="7"/>
  <c r="FS20" i="7"/>
  <c r="FT17" i="7"/>
  <c r="FY20" i="7"/>
  <c r="FZ17" i="7"/>
  <c r="GE20" i="7"/>
  <c r="GF17" i="7"/>
  <c r="GM20" i="7"/>
  <c r="GO17" i="7"/>
  <c r="GQ20" i="7"/>
  <c r="GR17" i="7"/>
  <c r="HJ17" i="7"/>
  <c r="II17" i="7"/>
  <c r="IK16" i="7"/>
  <c r="LB16" i="7" s="1"/>
  <c r="QM16" i="7" s="1"/>
  <c r="QP16" i="7" s="1"/>
  <c r="HS17" i="7"/>
  <c r="HU20" i="7"/>
  <c r="HV17" i="7"/>
  <c r="HZ20" i="7"/>
  <c r="IB17" i="7"/>
  <c r="IE17" i="7"/>
  <c r="IF20" i="7"/>
  <c r="IH17" i="7"/>
  <c r="IN17" i="7"/>
  <c r="IQ17" i="7"/>
  <c r="JA17" i="7"/>
  <c r="IW17" i="7"/>
  <c r="IZ17" i="7"/>
  <c r="JJ17" i="7"/>
  <c r="JF17" i="7"/>
  <c r="JG20" i="7"/>
  <c r="JI17" i="7"/>
  <c r="JO17" i="7"/>
  <c r="JR17" i="7"/>
  <c r="JS20" i="7"/>
  <c r="JU17" i="7"/>
  <c r="JX17" i="7"/>
  <c r="KP17" i="7"/>
  <c r="KQ20" i="7"/>
  <c r="KS17" i="7"/>
  <c r="KX20" i="7"/>
  <c r="KY17" i="7"/>
  <c r="LJ20" i="7"/>
  <c r="LK17" i="7"/>
  <c r="LN17" i="7" s="1"/>
  <c r="LS20" i="7"/>
  <c r="LT17" i="7"/>
  <c r="PB20" i="7"/>
  <c r="PC17" i="7"/>
  <c r="PK20" i="7"/>
  <c r="PL17" i="7"/>
  <c r="PQ20" i="7"/>
  <c r="PR17" i="7"/>
  <c r="EV25" i="7"/>
  <c r="FH25" i="7"/>
  <c r="GL25" i="7"/>
  <c r="GU25" i="7"/>
  <c r="HA25" i="7" s="1"/>
  <c r="KG25" i="7"/>
  <c r="LE25" i="7"/>
  <c r="MG25" i="7"/>
  <c r="LW25" i="7"/>
  <c r="LZ25" i="7"/>
  <c r="MC25" i="7"/>
  <c r="MF25" i="7"/>
  <c r="ML25" i="7"/>
  <c r="MO25" i="7"/>
  <c r="MR25" i="7"/>
  <c r="MX25" i="7"/>
  <c r="NA25" i="7"/>
  <c r="ND25" i="7"/>
  <c r="NG25" i="7"/>
  <c r="NJ25" i="7"/>
  <c r="NM25" i="7"/>
  <c r="NP25" i="7"/>
  <c r="NS25" i="7"/>
  <c r="NV25" i="7"/>
  <c r="NY25" i="7"/>
  <c r="PF25" i="7"/>
  <c r="PX25" i="7"/>
  <c r="QA25" i="7"/>
  <c r="QD25" i="7"/>
  <c r="ER36" i="7"/>
  <c r="ES36" i="7" s="1"/>
  <c r="ES33" i="7"/>
  <c r="FA36" i="7"/>
  <c r="FB36" i="7" s="1"/>
  <c r="FB33" i="7"/>
  <c r="FH33" i="7"/>
  <c r="FS36" i="7"/>
  <c r="FT36" i="7" s="1"/>
  <c r="FT33" i="7"/>
  <c r="FY36" i="7"/>
  <c r="FZ36" i="7" s="1"/>
  <c r="FZ33" i="7"/>
  <c r="GE36" i="7"/>
  <c r="GF36" i="7" s="1"/>
  <c r="GF33" i="7"/>
  <c r="GO33" i="7"/>
  <c r="GQ36" i="7"/>
  <c r="GR36" i="7" s="1"/>
  <c r="GR33" i="7"/>
  <c r="II33" i="7"/>
  <c r="IK32" i="7"/>
  <c r="LB32" i="7" s="1"/>
  <c r="QM32" i="7" s="1"/>
  <c r="QP32" i="7" s="1"/>
  <c r="HS33" i="7"/>
  <c r="HU36" i="7"/>
  <c r="HV36" i="7" s="1"/>
  <c r="HV33" i="7"/>
  <c r="HZ36" i="7"/>
  <c r="IB36" i="7" s="1"/>
  <c r="IB33" i="7"/>
  <c r="IE33" i="7"/>
  <c r="IF36" i="7"/>
  <c r="IH36" i="7" s="1"/>
  <c r="IH33" i="7"/>
  <c r="IN33" i="7"/>
  <c r="IQ33" i="7"/>
  <c r="JA33" i="7"/>
  <c r="IW33" i="7"/>
  <c r="IZ33" i="7"/>
  <c r="JJ33" i="7"/>
  <c r="JF33" i="7"/>
  <c r="JG36" i="7"/>
  <c r="JI36" i="7" s="1"/>
  <c r="JI33" i="7"/>
  <c r="KE36" i="7"/>
  <c r="KG36" i="7" s="1"/>
  <c r="KG33" i="7"/>
  <c r="KI36" i="7"/>
  <c r="KJ36" i="7" s="1"/>
  <c r="KJ33" i="7"/>
  <c r="LE33" i="7"/>
  <c r="LW33" i="7"/>
  <c r="LX36" i="7"/>
  <c r="LZ36" i="7" s="1"/>
  <c r="LZ33" i="7"/>
  <c r="MC33" i="7"/>
  <c r="MD36" i="7"/>
  <c r="MF36" i="7" s="1"/>
  <c r="MF33" i="7"/>
  <c r="MK36" i="7"/>
  <c r="ML36" i="7" s="1"/>
  <c r="ML33" i="7"/>
  <c r="PB36" i="7"/>
  <c r="PC36" i="7" s="1"/>
  <c r="PC33" i="7"/>
  <c r="PK36" i="7"/>
  <c r="PL36" i="7" s="1"/>
  <c r="PL33" i="7"/>
  <c r="PQ36" i="7"/>
  <c r="PR36" i="7" s="1"/>
  <c r="PR33" i="7"/>
  <c r="FA43" i="7"/>
  <c r="FB43" i="7" s="1"/>
  <c r="FB40" i="7"/>
  <c r="FF43" i="7"/>
  <c r="FH43" i="7" s="1"/>
  <c r="FH40" i="7"/>
  <c r="FV43" i="7"/>
  <c r="FW43" i="7" s="1"/>
  <c r="FW40" i="7"/>
  <c r="GB43" i="7"/>
  <c r="GC43" i="7" s="1"/>
  <c r="GC40" i="7"/>
  <c r="GH43" i="7"/>
  <c r="GI43" i="7" s="1"/>
  <c r="GI40" i="7"/>
  <c r="GS43" i="7"/>
  <c r="GU43" i="7" s="1"/>
  <c r="GU40" i="7"/>
  <c r="HF43" i="7"/>
  <c r="HG43" i="7" s="1"/>
  <c r="HG40" i="7"/>
  <c r="HX43" i="7"/>
  <c r="HY43" i="7" s="1"/>
  <c r="HY40" i="7"/>
  <c r="IO43" i="7"/>
  <c r="IQ43" i="7" s="1"/>
  <c r="IQ40" i="7"/>
  <c r="JA40" i="7"/>
  <c r="IW40" i="7"/>
  <c r="IX43" i="7"/>
  <c r="IZ43" i="7" s="1"/>
  <c r="IZ40" i="7"/>
  <c r="JJ40" i="7"/>
  <c r="JF40" i="7"/>
  <c r="JG43" i="7"/>
  <c r="JI40" i="7"/>
  <c r="JZ40" i="7"/>
  <c r="JO40" i="7"/>
  <c r="KE43" i="7"/>
  <c r="KG40" i="7"/>
  <c r="KI43" i="7"/>
  <c r="KJ43" i="7" s="1"/>
  <c r="KJ40" i="7"/>
  <c r="LE40" i="7"/>
  <c r="LN40" i="7"/>
  <c r="LU43" i="7"/>
  <c r="LW43" i="7" s="1"/>
  <c r="LW40" i="7"/>
  <c r="LX43" i="7"/>
  <c r="LZ40" i="7"/>
  <c r="MA43" i="7"/>
  <c r="MC43" i="7" s="1"/>
  <c r="MC40" i="7"/>
  <c r="MD43" i="7"/>
  <c r="MF40" i="7"/>
  <c r="PK43" i="7"/>
  <c r="PL43" i="7" s="1"/>
  <c r="PL40" i="7"/>
  <c r="FZ51" i="7"/>
  <c r="GC51" i="7"/>
  <c r="GF51" i="7"/>
  <c r="GI51" i="7"/>
  <c r="GO51" i="7"/>
  <c r="GR51" i="7"/>
  <c r="GU51" i="7"/>
  <c r="GX51" i="7"/>
  <c r="HJ51" i="7"/>
  <c r="NY51" i="7"/>
  <c r="PF51" i="7"/>
  <c r="PX51" i="7"/>
  <c r="QA51" i="7"/>
  <c r="QD51" i="7"/>
  <c r="EP54" i="7"/>
  <c r="ES54" i="7"/>
  <c r="EV54" i="7"/>
  <c r="EY54" i="7"/>
  <c r="FB54" i="7"/>
  <c r="FE54" i="7"/>
  <c r="FH54" i="7"/>
  <c r="FQ54" i="7"/>
  <c r="FT54" i="7"/>
  <c r="HI54" i="7"/>
  <c r="HD54" i="7"/>
  <c r="HJ54" i="7" s="1"/>
  <c r="ND54" i="7"/>
  <c r="NG54" i="7"/>
  <c r="NJ54" i="7"/>
  <c r="NM54" i="7"/>
  <c r="NP54" i="7"/>
  <c r="NS54" i="7"/>
  <c r="PU54" i="7"/>
  <c r="FZ64" i="7"/>
  <c r="GC64" i="7"/>
  <c r="GF64" i="7"/>
  <c r="GI64" i="7"/>
  <c r="GY64" i="7"/>
  <c r="GO64" i="7"/>
  <c r="GR64" i="7"/>
  <c r="GU64" i="7"/>
  <c r="GX64" i="7"/>
  <c r="HI64" i="7"/>
  <c r="HD64" i="7"/>
  <c r="HJ64" i="7" s="1"/>
  <c r="ND64" i="7"/>
  <c r="NG64" i="7"/>
  <c r="NJ64" i="7"/>
  <c r="NM64" i="7"/>
  <c r="NP64" i="7"/>
  <c r="NY64" i="7"/>
  <c r="PF64" i="7"/>
  <c r="QE64" i="7"/>
  <c r="PX64" i="7"/>
  <c r="QA64" i="7"/>
  <c r="QD64" i="7"/>
  <c r="EP68" i="7"/>
  <c r="ES68" i="7"/>
  <c r="ET69" i="7"/>
  <c r="EV69" i="7" s="1"/>
  <c r="EV68" i="7"/>
  <c r="EY68" i="7"/>
  <c r="EZ69" i="7"/>
  <c r="FB69" i="7" s="1"/>
  <c r="FB68" i="7"/>
  <c r="FE68" i="7"/>
  <c r="FF69" i="7"/>
  <c r="FH69" i="7" s="1"/>
  <c r="FH68" i="7"/>
  <c r="FQ68" i="7"/>
  <c r="FT68" i="7"/>
  <c r="FV69" i="7"/>
  <c r="FW69" i="7" s="1"/>
  <c r="FW68" i="7"/>
  <c r="HE69" i="7"/>
  <c r="HG69" i="7" s="1"/>
  <c r="HG68" i="7"/>
  <c r="II68" i="7"/>
  <c r="IK67" i="7"/>
  <c r="LB67" i="7" s="1"/>
  <c r="QM67" i="7" s="1"/>
  <c r="QP67" i="7" s="1"/>
  <c r="HQ69" i="7"/>
  <c r="HS69" i="7" s="1"/>
  <c r="HS68" i="7"/>
  <c r="HV68" i="7"/>
  <c r="HW69" i="7"/>
  <c r="HY69" i="7" s="1"/>
  <c r="HY68" i="7"/>
  <c r="IB68" i="7"/>
  <c r="IC69" i="7"/>
  <c r="IE69" i="7" s="1"/>
  <c r="IE68" i="7"/>
  <c r="IF69" i="7"/>
  <c r="IH69" i="7" s="1"/>
  <c r="IH68" i="7"/>
  <c r="IR68" i="7"/>
  <c r="IN68" i="7"/>
  <c r="IO69" i="7"/>
  <c r="IQ69" i="7" s="1"/>
  <c r="IQ68" i="7"/>
  <c r="JA68" i="7"/>
  <c r="IW68" i="7"/>
  <c r="IX69" i="7"/>
  <c r="IZ69" i="7" s="1"/>
  <c r="IZ68" i="7"/>
  <c r="JJ68" i="7"/>
  <c r="JF68" i="7"/>
  <c r="JG69" i="7"/>
  <c r="JI69" i="7" s="1"/>
  <c r="JI68" i="7"/>
  <c r="JY68" i="7"/>
  <c r="JO68" i="7"/>
  <c r="JP69" i="7"/>
  <c r="JR69" i="7" s="1"/>
  <c r="JR68" i="7"/>
  <c r="JS69" i="7"/>
  <c r="JU69" i="7" s="1"/>
  <c r="JU68" i="7"/>
  <c r="JV69" i="7"/>
  <c r="JX69" i="7" s="1"/>
  <c r="JX68" i="7"/>
  <c r="KD68" i="7"/>
  <c r="KE69" i="7"/>
  <c r="KG69" i="7" s="1"/>
  <c r="KG68" i="7"/>
  <c r="KH69" i="7"/>
  <c r="KJ69" i="7" s="1"/>
  <c r="KJ68" i="7"/>
  <c r="KP68" i="7"/>
  <c r="KQ69" i="7"/>
  <c r="KS69" i="7" s="1"/>
  <c r="KS68" i="7"/>
  <c r="KW69" i="7"/>
  <c r="KY69" i="7" s="1"/>
  <c r="KY68" i="7"/>
  <c r="LE68" i="7"/>
  <c r="LH68" i="7"/>
  <c r="LI69" i="7"/>
  <c r="LK69" i="7" s="1"/>
  <c r="LK68" i="7"/>
  <c r="LQ68" i="7"/>
  <c r="LR69" i="7"/>
  <c r="LT69" i="7" s="1"/>
  <c r="LT68" i="7"/>
  <c r="LU69" i="7"/>
  <c r="LW69" i="7" s="1"/>
  <c r="LW68" i="7"/>
  <c r="LX69" i="7"/>
  <c r="LZ69" i="7" s="1"/>
  <c r="LZ68" i="7"/>
  <c r="MA69" i="7"/>
  <c r="MC69" i="7" s="1"/>
  <c r="MC68" i="7"/>
  <c r="MD69" i="7"/>
  <c r="MF69" i="7" s="1"/>
  <c r="MF68" i="7"/>
  <c r="MJ69" i="7"/>
  <c r="ML69" i="7" s="1"/>
  <c r="ML68" i="7"/>
  <c r="MM69" i="7"/>
  <c r="MO69" i="7" s="1"/>
  <c r="MO68" i="7"/>
  <c r="MP69" i="7"/>
  <c r="MR69" i="7" s="1"/>
  <c r="MR68" i="7"/>
  <c r="MX68" i="7"/>
  <c r="MZ69" i="7"/>
  <c r="NA69" i="7" s="1"/>
  <c r="NA68" i="7"/>
  <c r="NU69" i="7"/>
  <c r="NV69" i="7" s="1"/>
  <c r="NV68" i="7"/>
  <c r="PB69" i="7"/>
  <c r="PC69" i="7" s="1"/>
  <c r="PC68" i="7"/>
  <c r="PK69" i="7"/>
  <c r="PL69" i="7" s="1"/>
  <c r="PL68" i="7"/>
  <c r="PQ69" i="7"/>
  <c r="PR69" i="7" s="1"/>
  <c r="PR68" i="7"/>
  <c r="M69" i="7"/>
  <c r="N69" i="7" s="1"/>
  <c r="N68" i="7"/>
  <c r="V43" i="7"/>
  <c r="W43" i="7" s="1"/>
  <c r="W40" i="7"/>
  <c r="AE43" i="7"/>
  <c r="AF43" i="7" s="1"/>
  <c r="AF40" i="7"/>
  <c r="AN43" i="7"/>
  <c r="AO43" i="7" s="1"/>
  <c r="AO40" i="7"/>
  <c r="AN69" i="7"/>
  <c r="AO69" i="7" s="1"/>
  <c r="AO68" i="7"/>
  <c r="BC69" i="7"/>
  <c r="BD69" i="7" s="1"/>
  <c r="BD68" i="7"/>
  <c r="BF43" i="7"/>
  <c r="BG43" i="7" s="1"/>
  <c r="BG40" i="7"/>
  <c r="BF69" i="7"/>
  <c r="BG69" i="7" s="1"/>
  <c r="BG68" i="7"/>
  <c r="BL69" i="7"/>
  <c r="BM69" i="7" s="1"/>
  <c r="BM68" i="7"/>
  <c r="BO43" i="7"/>
  <c r="BP43" i="7" s="1"/>
  <c r="BP40" i="7"/>
  <c r="BR43" i="7"/>
  <c r="BS43" i="7" s="1"/>
  <c r="BS40" i="7"/>
  <c r="BR69" i="7"/>
  <c r="BS69" i="7" s="1"/>
  <c r="BS68" i="7"/>
  <c r="BU69" i="7"/>
  <c r="BV69" i="7" s="1"/>
  <c r="BV68" i="7"/>
  <c r="CD43" i="7"/>
  <c r="CE43" i="7" s="1"/>
  <c r="CE40" i="7"/>
  <c r="CJ43" i="7"/>
  <c r="CK43" i="7" s="1"/>
  <c r="CK40" i="7"/>
  <c r="CM43" i="7"/>
  <c r="CN43" i="7" s="1"/>
  <c r="CN40" i="7"/>
  <c r="CP43" i="7"/>
  <c r="CQ43" i="7" s="1"/>
  <c r="CQ40" i="7"/>
  <c r="DZ43" i="7"/>
  <c r="EA43" i="7" s="1"/>
  <c r="EA40" i="7"/>
  <c r="EM40" i="7"/>
  <c r="ER20" i="7"/>
  <c r="ES17" i="7"/>
  <c r="FA20" i="7"/>
  <c r="FB17" i="7"/>
  <c r="FF20" i="7"/>
  <c r="FL20" i="7" s="1"/>
  <c r="FH17" i="7"/>
  <c r="FV20" i="7"/>
  <c r="FW17" i="7"/>
  <c r="HX20" i="7"/>
  <c r="HY17" i="7"/>
  <c r="KE20" i="7"/>
  <c r="KG17" i="7"/>
  <c r="KI20" i="7"/>
  <c r="KJ17" i="7"/>
  <c r="MG17" i="7"/>
  <c r="LW17" i="7"/>
  <c r="LX20" i="7"/>
  <c r="LZ17" i="7"/>
  <c r="MD20" i="7"/>
  <c r="MF17" i="7"/>
  <c r="MJ20" i="7"/>
  <c r="ML17" i="7"/>
  <c r="MP20" i="7"/>
  <c r="MR17" i="7"/>
  <c r="NB20" i="7"/>
  <c r="ND17" i="7"/>
  <c r="NH20" i="7"/>
  <c r="NJ17" i="7"/>
  <c r="NN20" i="7"/>
  <c r="NP17" i="7"/>
  <c r="NT20" i="7"/>
  <c r="NV17" i="7"/>
  <c r="NW20" i="7"/>
  <c r="NY17" i="7"/>
  <c r="OY20" i="7"/>
  <c r="OZ20" i="7" s="1"/>
  <c r="OZ17" i="7"/>
  <c r="PH20" i="7"/>
  <c r="PI17" i="7"/>
  <c r="PN20" i="7"/>
  <c r="PO17" i="7"/>
  <c r="PV20" i="7"/>
  <c r="PX17" i="7"/>
  <c r="QB20" i="7"/>
  <c r="QD17" i="7"/>
  <c r="II25" i="7"/>
  <c r="IK25" i="7"/>
  <c r="IK24" i="7"/>
  <c r="LB24" i="7" s="1"/>
  <c r="QM24" i="7" s="1"/>
  <c r="QP24" i="7" s="1"/>
  <c r="JA25" i="7"/>
  <c r="IW25" i="7"/>
  <c r="JC25" i="7" s="1"/>
  <c r="JJ25" i="7"/>
  <c r="JF25" i="7"/>
  <c r="JL25" i="7" s="1"/>
  <c r="KM25" i="7"/>
  <c r="PU25" i="7"/>
  <c r="EX36" i="7"/>
  <c r="EY36" i="7" s="1"/>
  <c r="EY33" i="7"/>
  <c r="FD36" i="7"/>
  <c r="FE36" i="7" s="1"/>
  <c r="FE33" i="7"/>
  <c r="FV36" i="7"/>
  <c r="FW36" i="7" s="1"/>
  <c r="FW33" i="7"/>
  <c r="GB36" i="7"/>
  <c r="GC36" i="7" s="1"/>
  <c r="GC33" i="7"/>
  <c r="GH36" i="7"/>
  <c r="GI36" i="7" s="1"/>
  <c r="GI33" i="7"/>
  <c r="GW36" i="7"/>
  <c r="GX36" i="7" s="1"/>
  <c r="GX33" i="7"/>
  <c r="HF36" i="7"/>
  <c r="HG36" i="7" s="1"/>
  <c r="HG33" i="7"/>
  <c r="HJ33" i="7" s="1"/>
  <c r="HX36" i="7"/>
  <c r="HY36" i="7" s="1"/>
  <c r="HY33" i="7"/>
  <c r="JS36" i="7"/>
  <c r="JU36" i="7" s="1"/>
  <c r="JU33" i="7"/>
  <c r="KA33" i="7" s="1"/>
  <c r="KQ36" i="7"/>
  <c r="KS36" i="7" s="1"/>
  <c r="KS33" i="7"/>
  <c r="KV33" i="7" s="1"/>
  <c r="KX36" i="7"/>
  <c r="KY36" i="7" s="1"/>
  <c r="KY33" i="7"/>
  <c r="LJ36" i="7"/>
  <c r="LK36" i="7" s="1"/>
  <c r="LK33" i="7"/>
  <c r="LN33" i="7" s="1"/>
  <c r="LS36" i="7"/>
  <c r="LT36" i="7" s="1"/>
  <c r="LT33" i="7"/>
  <c r="MI33" i="7" s="1"/>
  <c r="MP36" i="7"/>
  <c r="MR36" i="7" s="1"/>
  <c r="MR33" i="7"/>
  <c r="NB36" i="7"/>
  <c r="ND36" i="7" s="1"/>
  <c r="ND33" i="7"/>
  <c r="NH36" i="7"/>
  <c r="NJ36" i="7" s="1"/>
  <c r="NJ33" i="7"/>
  <c r="NN36" i="7"/>
  <c r="NP36" i="7" s="1"/>
  <c r="NP33" i="7"/>
  <c r="NT36" i="7"/>
  <c r="NV36" i="7" s="1"/>
  <c r="NV33" i="7"/>
  <c r="OY36" i="7"/>
  <c r="OZ36" i="7" s="1"/>
  <c r="OZ33" i="7"/>
  <c r="PH36" i="7"/>
  <c r="PI36" i="7" s="1"/>
  <c r="PI33" i="7"/>
  <c r="PN36" i="7"/>
  <c r="PO36" i="7" s="1"/>
  <c r="PO33" i="7"/>
  <c r="QB36" i="7"/>
  <c r="QD36" i="7" s="1"/>
  <c r="QD33" i="7"/>
  <c r="QG33" i="7" s="1"/>
  <c r="ET43" i="7"/>
  <c r="EV43" i="7" s="1"/>
  <c r="EV40" i="7"/>
  <c r="FN40" i="7" s="1"/>
  <c r="HA40" i="7"/>
  <c r="HJ40" i="7"/>
  <c r="II40" i="7"/>
  <c r="IK39" i="7"/>
  <c r="LB39" i="7" s="1"/>
  <c r="QM39" i="7" s="1"/>
  <c r="QP39" i="7" s="1"/>
  <c r="HQ43" i="7"/>
  <c r="HS43" i="7" s="1"/>
  <c r="HS40" i="7"/>
  <c r="HZ43" i="7"/>
  <c r="IB40" i="7"/>
  <c r="IC43" i="7"/>
  <c r="IE43" i="7" s="1"/>
  <c r="IE40" i="7"/>
  <c r="IF43" i="7"/>
  <c r="IH40" i="7"/>
  <c r="IS40" i="7"/>
  <c r="IN40" i="7"/>
  <c r="IT40" i="7" s="1"/>
  <c r="JP43" i="7"/>
  <c r="JR43" i="7" s="1"/>
  <c r="JR40" i="7"/>
  <c r="JS43" i="7"/>
  <c r="JU40" i="7"/>
  <c r="JV43" i="7"/>
  <c r="JX43" i="7" s="1"/>
  <c r="JX40" i="7"/>
  <c r="KM40" i="7"/>
  <c r="KQ43" i="7"/>
  <c r="KS40" i="7"/>
  <c r="KV40" i="7" s="1"/>
  <c r="MM43" i="7"/>
  <c r="MO43" i="7" s="1"/>
  <c r="MO40" i="7"/>
  <c r="MP43" i="7"/>
  <c r="MR40" i="7"/>
  <c r="MY43" i="7"/>
  <c r="NA43" i="7" s="1"/>
  <c r="NA40" i="7"/>
  <c r="NB43" i="7"/>
  <c r="ND40" i="7"/>
  <c r="NE43" i="7"/>
  <c r="NG43" i="7" s="1"/>
  <c r="NG40" i="7"/>
  <c r="NH43" i="7"/>
  <c r="NJ40" i="7"/>
  <c r="NK43" i="7"/>
  <c r="NM43" i="7" s="1"/>
  <c r="NM40" i="7"/>
  <c r="NN43" i="7"/>
  <c r="NP40" i="7"/>
  <c r="NQ43" i="7"/>
  <c r="NS43" i="7" s="1"/>
  <c r="NS40" i="7"/>
  <c r="NT43" i="7"/>
  <c r="NV40" i="7"/>
  <c r="NW43" i="7"/>
  <c r="NY43" i="7" s="1"/>
  <c r="NY40" i="7"/>
  <c r="OY43" i="7"/>
  <c r="OZ43" i="7" s="1"/>
  <c r="OZ40" i="7"/>
  <c r="PD43" i="7"/>
  <c r="PF43" i="7" s="1"/>
  <c r="PF40" i="7"/>
  <c r="PY43" i="7"/>
  <c r="QA43" i="7" s="1"/>
  <c r="QA40" i="7"/>
  <c r="QB43" i="7"/>
  <c r="QD40" i="7"/>
  <c r="II51" i="7"/>
  <c r="IK50" i="7"/>
  <c r="LB50" i="7" s="1"/>
  <c r="QM50" i="7" s="1"/>
  <c r="QP50" i="7" s="1"/>
  <c r="IK51" i="7"/>
  <c r="JA51" i="7"/>
  <c r="IW51" i="7"/>
  <c r="JC51" i="7" s="1"/>
  <c r="JJ51" i="7"/>
  <c r="JF51" i="7"/>
  <c r="JL51" i="7" s="1"/>
  <c r="NA51" i="7"/>
  <c r="OB51" i="7" s="1"/>
  <c r="OT51" i="7" s="1"/>
  <c r="PU51" i="7"/>
  <c r="II54" i="7"/>
  <c r="IK54" i="7"/>
  <c r="IK53" i="7"/>
  <c r="LB53" i="7" s="1"/>
  <c r="QM53" i="7" s="1"/>
  <c r="QP53" i="7" s="1"/>
  <c r="IR54" i="7"/>
  <c r="IN54" i="7"/>
  <c r="IT54" i="7" s="1"/>
  <c r="JA54" i="7"/>
  <c r="IW54" i="7"/>
  <c r="JC54" i="7" s="1"/>
  <c r="JJ54" i="7"/>
  <c r="JF54" i="7"/>
  <c r="JL54" i="7" s="1"/>
  <c r="JY54" i="7"/>
  <c r="JO54" i="7"/>
  <c r="KA54" i="7" s="1"/>
  <c r="MG54" i="7"/>
  <c r="LQ54" i="7"/>
  <c r="MI54" i="7" s="1"/>
  <c r="MU54" i="7" s="1"/>
  <c r="QE54" i="7"/>
  <c r="PX54" i="7"/>
  <c r="QG54" i="7" s="1"/>
  <c r="EP64" i="7"/>
  <c r="FN64" i="7" s="1"/>
  <c r="GL64" i="7"/>
  <c r="II64" i="7"/>
  <c r="IK63" i="7"/>
  <c r="LB63" i="7" s="1"/>
  <c r="QM63" i="7" s="1"/>
  <c r="QP63" i="7" s="1"/>
  <c r="JA64" i="7"/>
  <c r="IW64" i="7"/>
  <c r="JC64" i="7" s="1"/>
  <c r="JJ64" i="7"/>
  <c r="JF64" i="7"/>
  <c r="JL64" i="7" s="1"/>
  <c r="KK64" i="7"/>
  <c r="KD64" i="7"/>
  <c r="KM64" i="7" s="1"/>
  <c r="KT64" i="7"/>
  <c r="KP64" i="7"/>
  <c r="KV64" i="7" s="1"/>
  <c r="LL64" i="7"/>
  <c r="LH64" i="7"/>
  <c r="LN64" i="7" s="1"/>
  <c r="MG64" i="7"/>
  <c r="LQ64" i="7"/>
  <c r="MI64" i="7" s="1"/>
  <c r="PU64" i="7"/>
  <c r="GA69" i="7"/>
  <c r="GC69" i="7" s="1"/>
  <c r="GC68" i="7"/>
  <c r="GG69" i="7"/>
  <c r="GI69" i="7" s="1"/>
  <c r="GI68" i="7"/>
  <c r="GS69" i="7"/>
  <c r="GU69" i="7" s="1"/>
  <c r="GU68" i="7"/>
  <c r="HA68" i="7" s="1"/>
  <c r="HJ68" i="7"/>
  <c r="NB69" i="7"/>
  <c r="ND69" i="7" s="1"/>
  <c r="ND68" i="7"/>
  <c r="NE69" i="7"/>
  <c r="NG69" i="7" s="1"/>
  <c r="NG68" i="7"/>
  <c r="NH69" i="7"/>
  <c r="NJ69" i="7" s="1"/>
  <c r="NJ68" i="7"/>
  <c r="NK69" i="7"/>
  <c r="NM69" i="7" s="1"/>
  <c r="NM68" i="7"/>
  <c r="NN69" i="7"/>
  <c r="NP69" i="7" s="1"/>
  <c r="NP68" i="7"/>
  <c r="NR69" i="7"/>
  <c r="NS69" i="7" s="1"/>
  <c r="NS68" i="7"/>
  <c r="NW69" i="7"/>
  <c r="NY69" i="7" s="1"/>
  <c r="NY68" i="7"/>
  <c r="OY69" i="7"/>
  <c r="OZ69" i="7" s="1"/>
  <c r="OZ68" i="7"/>
  <c r="PD69" i="7"/>
  <c r="PF69" i="7" s="1"/>
  <c r="PF68" i="7"/>
  <c r="PH69" i="7"/>
  <c r="PI69" i="7" s="1"/>
  <c r="PI68" i="7"/>
  <c r="PN69" i="7"/>
  <c r="PO69" i="7" s="1"/>
  <c r="PO68" i="7"/>
  <c r="PY69" i="7"/>
  <c r="QA69" i="7" s="1"/>
  <c r="QA68" i="7"/>
  <c r="QB69" i="7"/>
  <c r="QD69" i="7" s="1"/>
  <c r="QD68" i="7"/>
  <c r="H21" i="7"/>
  <c r="H28" i="7" s="1"/>
  <c r="GK25" i="7"/>
  <c r="GZ25" i="7"/>
  <c r="IJ25" i="7"/>
  <c r="LM25" i="7"/>
  <c r="MH25" i="7"/>
  <c r="IJ33" i="7"/>
  <c r="LB34" i="7"/>
  <c r="QM34" i="7" s="1"/>
  <c r="QP34" i="7" s="1"/>
  <c r="IA70" i="7"/>
  <c r="NZ54" i="7"/>
  <c r="OR54" i="7" s="1"/>
  <c r="GK64" i="7"/>
  <c r="PT51" i="7"/>
  <c r="GK54" i="7"/>
  <c r="OA64" i="7"/>
  <c r="OS64" i="7" s="1"/>
  <c r="IJ17" i="7"/>
  <c r="PT17" i="7"/>
  <c r="HI40" i="7"/>
  <c r="KL25" i="7"/>
  <c r="PT25" i="7"/>
  <c r="GY33" i="7"/>
  <c r="PT33" i="7"/>
  <c r="IJ40" i="7"/>
  <c r="PT40" i="7"/>
  <c r="OA54" i="7"/>
  <c r="OS54" i="7" s="1"/>
  <c r="PT54" i="7"/>
  <c r="GJ64" i="7"/>
  <c r="PT64" i="7"/>
  <c r="PT68" i="7"/>
  <c r="QL34" i="7"/>
  <c r="QO34" i="7" s="1"/>
  <c r="QL48" i="7"/>
  <c r="QO48" i="7" s="1"/>
  <c r="QL46" i="7"/>
  <c r="QO46" i="7" s="1"/>
  <c r="MG33" i="7"/>
  <c r="LP20" i="7"/>
  <c r="LQ20" i="7" s="1"/>
  <c r="MH17" i="7"/>
  <c r="LP36" i="7"/>
  <c r="MH33" i="7"/>
  <c r="LP43" i="7"/>
  <c r="LQ43" i="7" s="1"/>
  <c r="MH40" i="7"/>
  <c r="LP69" i="7"/>
  <c r="MH69" i="7" s="1"/>
  <c r="MH68" i="7"/>
  <c r="MG43" i="7"/>
  <c r="MG40" i="7"/>
  <c r="MG51" i="7"/>
  <c r="LO69" i="7"/>
  <c r="MG68" i="7"/>
  <c r="LP70" i="7"/>
  <c r="MB70" i="7"/>
  <c r="DN69" i="7"/>
  <c r="MT64" i="7"/>
  <c r="HL13" i="7"/>
  <c r="DM33" i="7"/>
  <c r="OY21" i="7"/>
  <c r="EB40" i="7"/>
  <c r="QK72" i="7"/>
  <c r="QN72" i="7" s="1"/>
  <c r="AT70" i="7"/>
  <c r="BI37" i="7"/>
  <c r="AB25" i="7"/>
  <c r="AB51" i="7"/>
  <c r="AB54" i="7"/>
  <c r="AB64" i="7"/>
  <c r="AB65" i="7" s="1"/>
  <c r="BX17" i="7"/>
  <c r="BX51" i="7"/>
  <c r="BX54" i="7"/>
  <c r="BX64" i="7"/>
  <c r="BX65" i="7" s="1"/>
  <c r="CV40" i="7"/>
  <c r="CU51" i="7"/>
  <c r="CU54" i="7"/>
  <c r="CU64" i="7"/>
  <c r="DM54" i="7"/>
  <c r="DE37" i="7"/>
  <c r="EB51" i="7"/>
  <c r="EB54" i="7"/>
  <c r="EB64" i="7"/>
  <c r="EK51" i="7"/>
  <c r="EK54" i="7"/>
  <c r="EK64" i="7"/>
  <c r="EK68" i="7"/>
  <c r="LC20" i="7"/>
  <c r="J20" i="7"/>
  <c r="K20" i="7" s="1"/>
  <c r="AB17" i="7"/>
  <c r="J36" i="7"/>
  <c r="K36" i="7" s="1"/>
  <c r="AB33" i="7"/>
  <c r="J43" i="7"/>
  <c r="K43" i="7" s="1"/>
  <c r="AB40" i="7"/>
  <c r="CU17" i="7"/>
  <c r="LD20" i="7"/>
  <c r="PD20" i="7"/>
  <c r="PY20" i="7"/>
  <c r="LD69" i="7"/>
  <c r="IG37" i="7"/>
  <c r="KF37" i="7"/>
  <c r="KR37" i="7"/>
  <c r="LY37" i="7"/>
  <c r="ME37" i="7"/>
  <c r="MQ37" i="7"/>
  <c r="NC37" i="7"/>
  <c r="NI37" i="7"/>
  <c r="NO37" i="7"/>
  <c r="NU37" i="7"/>
  <c r="QC37" i="7"/>
  <c r="LC36" i="7"/>
  <c r="LE36" i="7" s="1"/>
  <c r="LC43" i="7"/>
  <c r="QI54" i="7"/>
  <c r="LC69" i="7"/>
  <c r="QH11" i="7"/>
  <c r="QK11" i="7" s="1"/>
  <c r="QN11" i="7" s="1"/>
  <c r="QH60" i="7"/>
  <c r="QK60" i="7" s="1"/>
  <c r="QN60" i="7" s="1"/>
  <c r="QI11" i="7"/>
  <c r="QL11" i="7" s="1"/>
  <c r="QO11" i="7" s="1"/>
  <c r="QI13" i="7"/>
  <c r="QH13" i="7"/>
  <c r="QK13" i="7" s="1"/>
  <c r="QN13" i="7" s="1"/>
  <c r="J69" i="7"/>
  <c r="K69" i="7" s="1"/>
  <c r="AB68" i="7"/>
  <c r="AC68" i="7" s="1"/>
  <c r="AI68" i="7" s="1"/>
  <c r="BL21" i="7"/>
  <c r="BM21" i="7" s="1"/>
  <c r="BM28" i="7" s="1"/>
  <c r="Y37" i="7"/>
  <c r="Z37" i="7" s="1"/>
  <c r="P37" i="7"/>
  <c r="Q37" i="7" s="1"/>
  <c r="S20" i="7"/>
  <c r="BX25" i="7"/>
  <c r="AK43" i="7"/>
  <c r="AL43" i="7" s="1"/>
  <c r="BX40" i="7"/>
  <c r="AK69" i="7"/>
  <c r="AL69" i="7" s="1"/>
  <c r="BX68" i="7"/>
  <c r="CU25" i="7"/>
  <c r="CA36" i="7"/>
  <c r="CB36" i="7" s="1"/>
  <c r="CW36" i="7" s="1"/>
  <c r="CV33" i="7"/>
  <c r="CU68" i="7"/>
  <c r="D69" i="7"/>
  <c r="E69" i="7" s="1"/>
  <c r="S36" i="7"/>
  <c r="T36" i="7" s="1"/>
  <c r="S43" i="7"/>
  <c r="T43" i="7" s="1"/>
  <c r="S69" i="7"/>
  <c r="T69" i="7" s="1"/>
  <c r="BW17" i="7"/>
  <c r="BW25" i="7"/>
  <c r="BX33" i="7"/>
  <c r="BW40" i="7"/>
  <c r="BW51" i="7"/>
  <c r="BW54" i="7"/>
  <c r="BW64" i="7"/>
  <c r="BW65" i="7" s="1"/>
  <c r="BW68" i="7"/>
  <c r="CA20" i="7"/>
  <c r="CB20" i="7" s="1"/>
  <c r="CV17" i="7"/>
  <c r="CV25" i="7"/>
  <c r="CU33" i="7"/>
  <c r="CU40" i="7"/>
  <c r="CA43" i="7"/>
  <c r="CV51" i="7"/>
  <c r="CV54" i="7"/>
  <c r="CV64" i="7"/>
  <c r="CA69" i="7"/>
  <c r="CV68" i="7"/>
  <c r="DM17" i="7"/>
  <c r="DM25" i="7"/>
  <c r="CY36" i="7"/>
  <c r="DN33" i="7"/>
  <c r="CY43" i="7"/>
  <c r="DN40" i="7"/>
  <c r="DN51" i="7"/>
  <c r="DN54" i="7"/>
  <c r="DN64" i="7"/>
  <c r="DN68" i="7"/>
  <c r="EC17" i="7"/>
  <c r="EB25" i="7"/>
  <c r="DQ36" i="7"/>
  <c r="DR36" i="7" s="1"/>
  <c r="EC33" i="7"/>
  <c r="DQ43" i="7"/>
  <c r="DR43" i="7" s="1"/>
  <c r="EC40" i="7"/>
  <c r="EC51" i="7"/>
  <c r="EC54" i="7"/>
  <c r="EC64" i="7"/>
  <c r="DQ69" i="7"/>
  <c r="EC68" i="7"/>
  <c r="EF20" i="7"/>
  <c r="EG20" i="7" s="1"/>
  <c r="EL17" i="7"/>
  <c r="EL25" i="7"/>
  <c r="EK33" i="7"/>
  <c r="EF36" i="7"/>
  <c r="EF43" i="7"/>
  <c r="EL40" i="7"/>
  <c r="EL51" i="7"/>
  <c r="EL54" i="7"/>
  <c r="EL64" i="7"/>
  <c r="EF69" i="7"/>
  <c r="EL69" i="7" s="1"/>
  <c r="EL68" i="7"/>
  <c r="GJ17" i="7"/>
  <c r="GY17" i="7"/>
  <c r="HC20" i="7"/>
  <c r="HD20" i="7" s="1"/>
  <c r="HI17" i="7"/>
  <c r="HN20" i="7"/>
  <c r="IM20" i="7"/>
  <c r="IS17" i="7"/>
  <c r="IV20" i="7"/>
  <c r="JB20" i="7" s="1"/>
  <c r="JD20" i="7"/>
  <c r="JN20" i="7"/>
  <c r="JZ17" i="7"/>
  <c r="KC20" i="7"/>
  <c r="KD20" i="7" s="1"/>
  <c r="KL17" i="7"/>
  <c r="KO20" i="7"/>
  <c r="KU17" i="7"/>
  <c r="LG20" i="7"/>
  <c r="LH20" i="7" s="1"/>
  <c r="LM17" i="7"/>
  <c r="MW20" i="7"/>
  <c r="OA17" i="7"/>
  <c r="OS17" i="7" s="1"/>
  <c r="OV20" i="7"/>
  <c r="PW20" i="7"/>
  <c r="QF17" i="7"/>
  <c r="GJ25" i="7"/>
  <c r="GY25" i="7"/>
  <c r="HH25" i="7"/>
  <c r="IR25" i="7"/>
  <c r="JY25" i="7"/>
  <c r="KK25" i="7"/>
  <c r="KT25" i="7"/>
  <c r="LL25" i="7"/>
  <c r="NZ25" i="7"/>
  <c r="OR25" i="7" s="1"/>
  <c r="QE25" i="7"/>
  <c r="FP36" i="7"/>
  <c r="GK33" i="7"/>
  <c r="HH33" i="7"/>
  <c r="HO36" i="7"/>
  <c r="IJ36" i="7" s="1"/>
  <c r="IM36" i="7"/>
  <c r="IS33" i="7"/>
  <c r="JE36" i="7"/>
  <c r="JK36" i="7" s="1"/>
  <c r="JY33" i="7"/>
  <c r="KK33" i="7"/>
  <c r="KT33" i="7"/>
  <c r="LL33" i="7"/>
  <c r="MV36" i="7"/>
  <c r="NZ33" i="7"/>
  <c r="OR33" i="7" s="1"/>
  <c r="PW36" i="7"/>
  <c r="QF36" i="7" s="1"/>
  <c r="QF33" i="7"/>
  <c r="EO43" i="7"/>
  <c r="EP43" i="7" s="1"/>
  <c r="FP43" i="7"/>
  <c r="FQ43" i="7" s="1"/>
  <c r="GK40" i="7"/>
  <c r="GN43" i="7"/>
  <c r="GZ40" i="7"/>
  <c r="IV43" i="7"/>
  <c r="JB43" i="7" s="1"/>
  <c r="KC43" i="7"/>
  <c r="KD43" i="7" s="1"/>
  <c r="KL40" i="7"/>
  <c r="KO43" i="7"/>
  <c r="KU40" i="7"/>
  <c r="LL43" i="7"/>
  <c r="LL40" i="7"/>
  <c r="MV43" i="7"/>
  <c r="NZ40" i="7"/>
  <c r="OR40" i="7" s="1"/>
  <c r="PS43" i="7"/>
  <c r="PV43" i="7"/>
  <c r="QE40" i="7"/>
  <c r="GK51" i="7"/>
  <c r="GZ51" i="7"/>
  <c r="HI51" i="7"/>
  <c r="IS51" i="7"/>
  <c r="JZ51" i="7"/>
  <c r="JT70" i="7"/>
  <c r="KL51" i="7"/>
  <c r="KF70" i="7"/>
  <c r="KI70" i="7"/>
  <c r="KU51" i="7"/>
  <c r="KR70" i="7"/>
  <c r="LM51" i="7"/>
  <c r="LJ70" i="7"/>
  <c r="MN70" i="7"/>
  <c r="MQ70" i="7"/>
  <c r="OA51" i="7"/>
  <c r="OS51" i="7" s="1"/>
  <c r="NC70" i="7"/>
  <c r="NI70" i="7"/>
  <c r="QF51" i="7"/>
  <c r="QI51" i="7" s="1"/>
  <c r="KK54" i="7"/>
  <c r="KT54" i="7"/>
  <c r="LL54" i="7"/>
  <c r="QH54" i="7"/>
  <c r="QH64" i="7"/>
  <c r="EO69" i="7"/>
  <c r="FO69" i="7"/>
  <c r="FQ69" i="7" s="1"/>
  <c r="GJ68" i="7"/>
  <c r="GM69" i="7"/>
  <c r="GO69" i="7" s="1"/>
  <c r="GY68" i="7"/>
  <c r="HH68" i="7"/>
  <c r="IM69" i="7"/>
  <c r="IS69" i="7" s="1"/>
  <c r="IS68" i="7"/>
  <c r="IV69" i="7"/>
  <c r="JB69" i="7" s="1"/>
  <c r="JE69" i="7"/>
  <c r="JK69" i="7" s="1"/>
  <c r="KB69" i="7"/>
  <c r="KK68" i="7"/>
  <c r="KN69" i="7"/>
  <c r="KT68" i="7"/>
  <c r="LF69" i="7"/>
  <c r="LL68" i="7"/>
  <c r="MV69" i="7"/>
  <c r="NZ68" i="7"/>
  <c r="OR68" i="7" s="1"/>
  <c r="PS69" i="7"/>
  <c r="PW69" i="7"/>
  <c r="QF69" i="7" s="1"/>
  <c r="QF68" i="7"/>
  <c r="QI68" i="7" s="1"/>
  <c r="BW33" i="7"/>
  <c r="CY20" i="7"/>
  <c r="CZ20" i="7" s="1"/>
  <c r="DN17" i="7"/>
  <c r="DN25" i="7"/>
  <c r="DM40" i="7"/>
  <c r="DM51" i="7"/>
  <c r="DM64" i="7"/>
  <c r="DM68" i="7"/>
  <c r="EB17" i="7"/>
  <c r="EC25" i="7"/>
  <c r="EB36" i="7"/>
  <c r="EB33" i="7"/>
  <c r="DP69" i="7"/>
  <c r="EB68" i="7"/>
  <c r="EK17" i="7"/>
  <c r="EK25" i="7"/>
  <c r="EK40" i="7"/>
  <c r="EO20" i="7"/>
  <c r="EP20" i="7" s="1"/>
  <c r="FP20" i="7"/>
  <c r="FQ20" i="7" s="1"/>
  <c r="GK17" i="7"/>
  <c r="GN20" i="7"/>
  <c r="GZ17" i="7"/>
  <c r="HH17" i="7"/>
  <c r="HO20" i="7"/>
  <c r="IL20" i="7"/>
  <c r="IR17" i="7"/>
  <c r="JE20" i="7"/>
  <c r="JK20" i="7" s="1"/>
  <c r="JM20" i="7"/>
  <c r="JY17" i="7"/>
  <c r="KK17" i="7"/>
  <c r="KT17" i="7"/>
  <c r="LL17" i="7"/>
  <c r="MS17" i="7" s="1"/>
  <c r="MV20" i="7"/>
  <c r="NZ17" i="7"/>
  <c r="OR17" i="7" s="1"/>
  <c r="QE17" i="7"/>
  <c r="HI25" i="7"/>
  <c r="IS25" i="7"/>
  <c r="JZ25" i="7"/>
  <c r="OA25" i="7"/>
  <c r="OS25" i="7" s="1"/>
  <c r="QF25" i="7"/>
  <c r="EO36" i="7"/>
  <c r="GN36" i="7"/>
  <c r="GZ36" i="7" s="1"/>
  <c r="GZ33" i="7"/>
  <c r="HC36" i="7"/>
  <c r="HD36" i="7" s="1"/>
  <c r="HJ36" i="7" s="1"/>
  <c r="HI33" i="7"/>
  <c r="HN36" i="7"/>
  <c r="IL36" i="7"/>
  <c r="IN36" i="7" s="1"/>
  <c r="IR33" i="7"/>
  <c r="IV36" i="7"/>
  <c r="JB36" i="7" s="1"/>
  <c r="JD36" i="7"/>
  <c r="JF36" i="7" s="1"/>
  <c r="JL36" i="7" s="1"/>
  <c r="JN36" i="7"/>
  <c r="JZ33" i="7"/>
  <c r="KC36" i="7"/>
  <c r="KL33" i="7"/>
  <c r="KO36" i="7"/>
  <c r="KU36" i="7" s="1"/>
  <c r="KU33" i="7"/>
  <c r="LG36" i="7"/>
  <c r="LM33" i="7"/>
  <c r="MW36" i="7"/>
  <c r="OA36" i="7" s="1"/>
  <c r="OS36" i="7" s="1"/>
  <c r="OA33" i="7"/>
  <c r="OS33" i="7" s="1"/>
  <c r="OV36" i="7"/>
  <c r="PV36" i="7"/>
  <c r="QE33" i="7"/>
  <c r="GJ43" i="7"/>
  <c r="GJ40" i="7"/>
  <c r="GM43" i="7"/>
  <c r="GY40" i="7"/>
  <c r="HH43" i="7"/>
  <c r="HH40" i="7"/>
  <c r="HN43" i="7"/>
  <c r="IR43" i="7"/>
  <c r="IR40" i="7"/>
  <c r="IU43" i="7"/>
  <c r="JD43" i="7"/>
  <c r="JY43" i="7"/>
  <c r="JY40" i="7"/>
  <c r="KK43" i="7"/>
  <c r="KK40" i="7"/>
  <c r="KN43" i="7"/>
  <c r="KT40" i="7"/>
  <c r="LG43" i="7"/>
  <c r="LH43" i="7" s="1"/>
  <c r="LM40" i="7"/>
  <c r="MT40" i="7" s="1"/>
  <c r="OV43" i="7"/>
  <c r="OW43" i="7" s="1"/>
  <c r="QI40" i="7"/>
  <c r="GJ51" i="7"/>
  <c r="GY51" i="7"/>
  <c r="HH51" i="7"/>
  <c r="IK64" i="7"/>
  <c r="LB64" i="7" s="1"/>
  <c r="IR51" i="7"/>
  <c r="JY51" i="7"/>
  <c r="KK51" i="7"/>
  <c r="KT51" i="7"/>
  <c r="LL51" i="7"/>
  <c r="NZ51" i="7"/>
  <c r="OR51" i="7" s="1"/>
  <c r="QE51" i="7"/>
  <c r="GJ54" i="7"/>
  <c r="GY54" i="7"/>
  <c r="HH64" i="7"/>
  <c r="IR64" i="7"/>
  <c r="JY64" i="7"/>
  <c r="NZ64" i="7"/>
  <c r="NZ65" i="7" s="1"/>
  <c r="EN69" i="7"/>
  <c r="FP69" i="7"/>
  <c r="GK69" i="7" s="1"/>
  <c r="GK68" i="7"/>
  <c r="GN69" i="7"/>
  <c r="GZ69" i="7" s="1"/>
  <c r="GZ68" i="7"/>
  <c r="HC69" i="7"/>
  <c r="HI68" i="7"/>
  <c r="HO69" i="7"/>
  <c r="IJ69" i="7" s="1"/>
  <c r="IU69" i="7"/>
  <c r="JN69" i="7"/>
  <c r="JZ69" i="7" s="1"/>
  <c r="JZ68" i="7"/>
  <c r="KC69" i="7"/>
  <c r="KC70" i="7" s="1"/>
  <c r="KL68" i="7"/>
  <c r="KO69" i="7"/>
  <c r="KU68" i="7"/>
  <c r="LG69" i="7"/>
  <c r="LM68" i="7"/>
  <c r="MW69" i="7"/>
  <c r="OA69" i="7" s="1"/>
  <c r="OA68" i="7"/>
  <c r="OS68" i="7" s="1"/>
  <c r="OV69" i="7"/>
  <c r="PV69" i="7"/>
  <c r="QE68" i="7"/>
  <c r="QI31" i="7"/>
  <c r="QL31" i="7" s="1"/>
  <c r="QO31" i="7" s="1"/>
  <c r="QI72" i="7"/>
  <c r="QI62" i="7"/>
  <c r="QI60" i="7"/>
  <c r="QL60" i="7" s="1"/>
  <c r="QO60" i="7" s="1"/>
  <c r="QI58" i="7"/>
  <c r="QL58" i="7" s="1"/>
  <c r="QO58" i="7" s="1"/>
  <c r="QI57" i="7"/>
  <c r="QL57" i="7" s="1"/>
  <c r="QO57" i="7" s="1"/>
  <c r="QI56" i="7"/>
  <c r="QI53" i="7"/>
  <c r="QL53" i="7" s="1"/>
  <c r="QO53" i="7" s="1"/>
  <c r="QI47" i="7"/>
  <c r="QL47" i="7" s="1"/>
  <c r="QO47" i="7" s="1"/>
  <c r="QI35" i="7"/>
  <c r="QL35" i="7" s="1"/>
  <c r="QO35" i="7" s="1"/>
  <c r="D43" i="7"/>
  <c r="E43" i="7" s="1"/>
  <c r="D36" i="7"/>
  <c r="E36" i="7" s="1"/>
  <c r="D20" i="7"/>
  <c r="E20" i="7" s="1"/>
  <c r="CJ70" i="7"/>
  <c r="DG70" i="7"/>
  <c r="DA70" i="7"/>
  <c r="DK70" i="7"/>
  <c r="ET20" i="7"/>
  <c r="EV20" i="7" s="1"/>
  <c r="HQ20" i="7"/>
  <c r="HS20" i="7" s="1"/>
  <c r="IC20" i="7"/>
  <c r="IE20" i="7" s="1"/>
  <c r="IO20" i="7"/>
  <c r="IQ20" i="7" s="1"/>
  <c r="IU20" i="7"/>
  <c r="IW20" i="7" s="1"/>
  <c r="IX20" i="7"/>
  <c r="IZ20" i="7" s="1"/>
  <c r="JP20" i="7"/>
  <c r="JR20" i="7" s="1"/>
  <c r="JV20" i="7"/>
  <c r="JX20" i="7" s="1"/>
  <c r="KN20" i="7"/>
  <c r="LU20" i="7"/>
  <c r="LW20" i="7" s="1"/>
  <c r="MA20" i="7"/>
  <c r="MC20" i="7" s="1"/>
  <c r="MM20" i="7"/>
  <c r="MO20" i="7" s="1"/>
  <c r="MY20" i="7"/>
  <c r="NA20" i="7" s="1"/>
  <c r="NE20" i="7"/>
  <c r="NG20" i="7" s="1"/>
  <c r="NK20" i="7"/>
  <c r="NM20" i="7" s="1"/>
  <c r="NQ20" i="7"/>
  <c r="NS20" i="7" s="1"/>
  <c r="IA37" i="7"/>
  <c r="LB25" i="7"/>
  <c r="MK37" i="7"/>
  <c r="JH37" i="7"/>
  <c r="JT37" i="7"/>
  <c r="ET36" i="7"/>
  <c r="EV36" i="7" s="1"/>
  <c r="FF36" i="7"/>
  <c r="GM36" i="7"/>
  <c r="GO36" i="7" s="1"/>
  <c r="GS36" i="7"/>
  <c r="GU36" i="7" s="1"/>
  <c r="HQ36" i="7"/>
  <c r="HS36" i="7" s="1"/>
  <c r="IC36" i="7"/>
  <c r="IE36" i="7" s="1"/>
  <c r="IO36" i="7"/>
  <c r="IQ36" i="7" s="1"/>
  <c r="IU36" i="7"/>
  <c r="IW36" i="7" s="1"/>
  <c r="IX36" i="7"/>
  <c r="IZ36" i="7" s="1"/>
  <c r="JP36" i="7"/>
  <c r="JR36" i="7" s="1"/>
  <c r="JV36" i="7"/>
  <c r="JX36" i="7" s="1"/>
  <c r="KN36" i="7"/>
  <c r="KP36" i="7" s="1"/>
  <c r="KV36" i="7" s="1"/>
  <c r="LU36" i="7"/>
  <c r="LW36" i="7" s="1"/>
  <c r="MA36" i="7"/>
  <c r="MC36" i="7" s="1"/>
  <c r="MM36" i="7"/>
  <c r="MO36" i="7" s="1"/>
  <c r="MY36" i="7"/>
  <c r="NA36" i="7" s="1"/>
  <c r="NE36" i="7"/>
  <c r="NG36" i="7" s="1"/>
  <c r="NK36" i="7"/>
  <c r="NM36" i="7" s="1"/>
  <c r="NQ36" i="7"/>
  <c r="NS36" i="7" s="1"/>
  <c r="NW36" i="7"/>
  <c r="PD36" i="7"/>
  <c r="PF36" i="7" s="1"/>
  <c r="PY36" i="7"/>
  <c r="QA36" i="7" s="1"/>
  <c r="EX43" i="7"/>
  <c r="EY43" i="7" s="1"/>
  <c r="FY43" i="7"/>
  <c r="FZ43" i="7" s="1"/>
  <c r="GW43" i="7"/>
  <c r="GX43" i="7" s="1"/>
  <c r="HU43" i="7"/>
  <c r="HV43" i="7" s="1"/>
  <c r="IG43" i="7"/>
  <c r="JH43" i="7"/>
  <c r="JT43" i="7"/>
  <c r="KF43" i="7"/>
  <c r="KX43" i="7"/>
  <c r="KY43" i="7" s="1"/>
  <c r="LJ43" i="7"/>
  <c r="LK43" i="7" s="1"/>
  <c r="LS43" i="7"/>
  <c r="LT43" i="7" s="1"/>
  <c r="ME43" i="7"/>
  <c r="MQ43" i="7"/>
  <c r="NC43" i="7"/>
  <c r="NO43" i="7"/>
  <c r="PB43" i="7"/>
  <c r="PC43" i="7" s="1"/>
  <c r="PN43" i="7"/>
  <c r="PO43" i="7" s="1"/>
  <c r="PW43" i="7"/>
  <c r="ER43" i="7"/>
  <c r="ES43" i="7" s="1"/>
  <c r="FD43" i="7"/>
  <c r="FE43" i="7" s="1"/>
  <c r="FS43" i="7"/>
  <c r="FT43" i="7" s="1"/>
  <c r="GE43" i="7"/>
  <c r="GF43" i="7" s="1"/>
  <c r="GQ43" i="7"/>
  <c r="GR43" i="7" s="1"/>
  <c r="HC43" i="7"/>
  <c r="HD43" i="7" s="1"/>
  <c r="HJ43" i="7" s="1"/>
  <c r="HO43" i="7"/>
  <c r="IA43" i="7"/>
  <c r="IM43" i="7"/>
  <c r="IN43" i="7" s="1"/>
  <c r="IT43" i="7" s="1"/>
  <c r="JE43" i="7"/>
  <c r="JN43" i="7"/>
  <c r="JO43" i="7" s="1"/>
  <c r="KR43" i="7"/>
  <c r="LD43" i="7"/>
  <c r="LY43" i="7"/>
  <c r="MK43" i="7"/>
  <c r="ML43" i="7" s="1"/>
  <c r="MW43" i="7"/>
  <c r="NI43" i="7"/>
  <c r="NU43" i="7"/>
  <c r="PH43" i="7"/>
  <c r="PI43" i="7" s="1"/>
  <c r="PQ43" i="7"/>
  <c r="PR43" i="7" s="1"/>
  <c r="QC43" i="7"/>
  <c r="ER70" i="7"/>
  <c r="EX70" i="7"/>
  <c r="FD70" i="7"/>
  <c r="FS70" i="7"/>
  <c r="FY70" i="7"/>
  <c r="GE70" i="7"/>
  <c r="GQ70" i="7"/>
  <c r="GW70" i="7"/>
  <c r="HU70" i="7"/>
  <c r="IG70" i="7"/>
  <c r="JH70" i="7"/>
  <c r="KX70" i="7"/>
  <c r="LD70" i="7"/>
  <c r="LS70" i="7"/>
  <c r="LY70" i="7"/>
  <c r="ME70" i="7"/>
  <c r="MK70" i="7"/>
  <c r="PH70" i="7"/>
  <c r="PI70" i="7" s="1"/>
  <c r="QC70" i="7"/>
  <c r="EU70" i="7"/>
  <c r="FA70" i="7"/>
  <c r="FG70" i="7"/>
  <c r="FV70" i="7"/>
  <c r="FW70" i="7" s="1"/>
  <c r="GB70" i="7"/>
  <c r="GH70" i="7"/>
  <c r="GT70" i="7"/>
  <c r="HF70" i="7"/>
  <c r="HR70" i="7"/>
  <c r="HX70" i="7"/>
  <c r="ID70" i="7"/>
  <c r="IP70" i="7"/>
  <c r="IY70" i="7"/>
  <c r="JQ70" i="7"/>
  <c r="JW70" i="7"/>
  <c r="KO70" i="7"/>
  <c r="LV70" i="7"/>
  <c r="PB70" i="7"/>
  <c r="PC70" i="7" s="1"/>
  <c r="PW70" i="7"/>
  <c r="EQ69" i="7"/>
  <c r="EW69" i="7"/>
  <c r="FC69" i="7"/>
  <c r="FR69" i="7"/>
  <c r="FX69" i="7"/>
  <c r="FZ69" i="7" s="1"/>
  <c r="GD69" i="7"/>
  <c r="GP69" i="7"/>
  <c r="GV69" i="7"/>
  <c r="GX69" i="7" s="1"/>
  <c r="HN69" i="7"/>
  <c r="HT69" i="7"/>
  <c r="HV69" i="7" s="1"/>
  <c r="HZ69" i="7"/>
  <c r="IL69" i="7"/>
  <c r="IN69" i="7" s="1"/>
  <c r="IT69" i="7" s="1"/>
  <c r="JD69" i="7"/>
  <c r="JM69" i="7"/>
  <c r="JO69" i="7" s="1"/>
  <c r="KA69" i="7" s="1"/>
  <c r="DQ70" i="7"/>
  <c r="DJ69" i="7"/>
  <c r="DL69" i="7" s="1"/>
  <c r="DT36" i="7"/>
  <c r="DU36" i="7" s="1"/>
  <c r="DT69" i="7"/>
  <c r="DW20" i="7"/>
  <c r="DX20" i="7" s="1"/>
  <c r="DW43" i="7"/>
  <c r="DX43" i="7" s="1"/>
  <c r="DZ70" i="7"/>
  <c r="EF70" i="7"/>
  <c r="EI70" i="7"/>
  <c r="EJ70" i="7" s="1"/>
  <c r="EE69" i="7"/>
  <c r="EG69" i="7" s="1"/>
  <c r="EM69" i="7" s="1"/>
  <c r="CY70" i="7"/>
  <c r="DB70" i="7"/>
  <c r="DE70" i="7"/>
  <c r="DH70" i="7"/>
  <c r="CX69" i="7"/>
  <c r="CZ69" i="7" s="1"/>
  <c r="DD36" i="7"/>
  <c r="DF36" i="7" s="1"/>
  <c r="DD69" i="7"/>
  <c r="DF69" i="7" s="1"/>
  <c r="CM70" i="7"/>
  <c r="CP70" i="7"/>
  <c r="CS70" i="7"/>
  <c r="CI69" i="7"/>
  <c r="CK69" i="7" s="1"/>
  <c r="CO69" i="7"/>
  <c r="CQ69" i="7" s="1"/>
  <c r="CA70" i="7"/>
  <c r="CB70" i="7" s="1"/>
  <c r="CG70" i="7"/>
  <c r="AZ36" i="7"/>
  <c r="AZ69" i="7"/>
  <c r="BC20" i="7"/>
  <c r="BD20" i="7" s="1"/>
  <c r="BF70" i="7"/>
  <c r="BG70" i="7" s="1"/>
  <c r="BI43" i="7"/>
  <c r="BL36" i="7"/>
  <c r="BM36" i="7" s="1"/>
  <c r="BR70" i="7"/>
  <c r="BS70" i="7" s="1"/>
  <c r="AE36" i="7"/>
  <c r="AF36" i="7" s="1"/>
  <c r="AE69" i="7"/>
  <c r="AF69" i="7" s="1"/>
  <c r="AK20" i="7"/>
  <c r="AT37" i="7"/>
  <c r="AN70" i="7"/>
  <c r="AO70" i="7" s="1"/>
  <c r="AS20" i="7"/>
  <c r="AU20" i="7" s="1"/>
  <c r="AS43" i="7"/>
  <c r="AU43" i="7" s="1"/>
  <c r="V70" i="7"/>
  <c r="W70" i="7" s="1"/>
  <c r="M70" i="7"/>
  <c r="N70" i="7" s="1"/>
  <c r="MT25" i="7" l="1"/>
  <c r="FM20" i="7"/>
  <c r="OA65" i="7"/>
  <c r="OS65" i="7"/>
  <c r="J21" i="7"/>
  <c r="J28" i="7" s="1"/>
  <c r="CW40" i="7"/>
  <c r="BY40" i="7"/>
  <c r="JC33" i="7"/>
  <c r="FN33" i="7"/>
  <c r="FN25" i="7"/>
  <c r="HM25" i="7" s="1"/>
  <c r="JC17" i="7"/>
  <c r="BY64" i="7"/>
  <c r="BY65" i="7" s="1"/>
  <c r="BY51" i="7"/>
  <c r="FN17" i="7"/>
  <c r="QG68" i="7"/>
  <c r="PU68" i="7"/>
  <c r="MU64" i="7"/>
  <c r="OB33" i="7"/>
  <c r="OT33" i="7" s="1"/>
  <c r="GL33" i="7"/>
  <c r="MI40" i="7"/>
  <c r="GL40" i="7"/>
  <c r="PU33" i="7"/>
  <c r="MI25" i="7"/>
  <c r="DO33" i="7"/>
  <c r="DO17" i="7"/>
  <c r="CW17" i="7"/>
  <c r="CW68" i="7"/>
  <c r="CW64" i="7"/>
  <c r="CW51" i="7"/>
  <c r="BY25" i="7"/>
  <c r="BY17" i="7"/>
  <c r="ED40" i="7"/>
  <c r="DO40" i="7"/>
  <c r="DO69" i="7"/>
  <c r="JC20" i="7"/>
  <c r="IT36" i="7"/>
  <c r="FN43" i="7"/>
  <c r="LB54" i="7"/>
  <c r="QG40" i="7"/>
  <c r="PU40" i="7"/>
  <c r="OB40" i="7"/>
  <c r="OT40" i="7" s="1"/>
  <c r="PU17" i="7"/>
  <c r="OB17" i="7"/>
  <c r="OT17" i="7" s="1"/>
  <c r="MI17" i="7"/>
  <c r="KM17" i="7"/>
  <c r="FN68" i="7"/>
  <c r="OB64" i="7"/>
  <c r="OB54" i="7"/>
  <c r="OT54" i="7" s="1"/>
  <c r="FN54" i="7"/>
  <c r="GL51" i="7"/>
  <c r="KM33" i="7"/>
  <c r="GL17" i="7"/>
  <c r="ED33" i="7"/>
  <c r="CW54" i="7"/>
  <c r="CW33" i="7"/>
  <c r="BY54" i="7"/>
  <c r="JC36" i="7"/>
  <c r="BY68" i="7"/>
  <c r="QJ68" i="7"/>
  <c r="QJ40" i="7"/>
  <c r="QJ33" i="7"/>
  <c r="MU17" i="7"/>
  <c r="BH70" i="7"/>
  <c r="DS70" i="7"/>
  <c r="GD70" i="7"/>
  <c r="GF70" i="7" s="1"/>
  <c r="GF69" i="7"/>
  <c r="FR70" i="7"/>
  <c r="FT70" i="7" s="1"/>
  <c r="FT69" i="7"/>
  <c r="NY36" i="7"/>
  <c r="CR70" i="7"/>
  <c r="CT70" i="7" s="1"/>
  <c r="DY70" i="7"/>
  <c r="EA70" i="7" s="1"/>
  <c r="AQ70" i="7"/>
  <c r="AR70" i="7" s="1"/>
  <c r="JA69" i="7"/>
  <c r="IW69" i="7"/>
  <c r="JC69" i="7" s="1"/>
  <c r="LN43" i="7"/>
  <c r="JA43" i="7"/>
  <c r="IW43" i="7"/>
  <c r="JC43" i="7" s="1"/>
  <c r="PT36" i="7"/>
  <c r="OW36" i="7"/>
  <c r="PU36" i="7" s="1"/>
  <c r="AK21" i="7"/>
  <c r="AL20" i="7"/>
  <c r="JJ69" i="7"/>
  <c r="JF69" i="7"/>
  <c r="JL69" i="7" s="1"/>
  <c r="HZ70" i="7"/>
  <c r="IB70" i="7" s="1"/>
  <c r="IB69" i="7"/>
  <c r="GP70" i="7"/>
  <c r="GR70" i="7" s="1"/>
  <c r="GR69" i="7"/>
  <c r="FC70" i="7"/>
  <c r="FE70" i="7" s="1"/>
  <c r="FE69" i="7"/>
  <c r="EQ70" i="7"/>
  <c r="ES70" i="7" s="1"/>
  <c r="ES69" i="7"/>
  <c r="PQ70" i="7"/>
  <c r="PR70" i="7" s="1"/>
  <c r="NU70" i="7"/>
  <c r="NV70" i="7" s="1"/>
  <c r="HA36" i="7"/>
  <c r="DC70" i="7"/>
  <c r="CL70" i="7"/>
  <c r="CN70" i="7" s="1"/>
  <c r="AK70" i="7"/>
  <c r="AL70" i="7" s="1"/>
  <c r="CD70" i="7"/>
  <c r="CE70" i="7" s="1"/>
  <c r="AS70" i="7"/>
  <c r="AU70" i="7" s="1"/>
  <c r="PT69" i="7"/>
  <c r="OW69" i="7"/>
  <c r="PU69" i="7" s="1"/>
  <c r="HI69" i="7"/>
  <c r="HD69" i="7"/>
  <c r="HJ69" i="7" s="1"/>
  <c r="EP69" i="7"/>
  <c r="JJ43" i="7"/>
  <c r="JF43" i="7"/>
  <c r="II43" i="7"/>
  <c r="IK42" i="7"/>
  <c r="LB42" i="7" s="1"/>
  <c r="QM42" i="7" s="1"/>
  <c r="QP42" i="7" s="1"/>
  <c r="GY43" i="7"/>
  <c r="GO43" i="7"/>
  <c r="HA43" i="7" s="1"/>
  <c r="PX36" i="7"/>
  <c r="QG36" i="7" s="1"/>
  <c r="IK35" i="7"/>
  <c r="LB35" i="7" s="1"/>
  <c r="QM35" i="7" s="1"/>
  <c r="QP35" i="7" s="1"/>
  <c r="EP36" i="7"/>
  <c r="JM21" i="7"/>
  <c r="JO20" i="7"/>
  <c r="DR69" i="7"/>
  <c r="NZ69" i="7"/>
  <c r="OR69" i="7" s="1"/>
  <c r="MX69" i="7"/>
  <c r="OB69" i="7" s="1"/>
  <c r="OT69" i="7" s="1"/>
  <c r="LL69" i="7"/>
  <c r="LH69" i="7"/>
  <c r="LN69" i="7" s="1"/>
  <c r="KT69" i="7"/>
  <c r="KP69" i="7"/>
  <c r="KV69" i="7" s="1"/>
  <c r="KK69" i="7"/>
  <c r="KD69" i="7"/>
  <c r="KM69" i="7" s="1"/>
  <c r="PN70" i="7"/>
  <c r="PO70" i="7" s="1"/>
  <c r="NZ43" i="7"/>
  <c r="OR43" i="7" s="1"/>
  <c r="MX43" i="7"/>
  <c r="GK36" i="7"/>
  <c r="FQ36" i="7"/>
  <c r="GL36" i="7" s="1"/>
  <c r="JF20" i="7"/>
  <c r="IK19" i="7"/>
  <c r="LB19" i="7" s="1"/>
  <c r="QM19" i="7" s="1"/>
  <c r="QP19" i="7" s="1"/>
  <c r="EL43" i="7"/>
  <c r="EG43" i="7"/>
  <c r="EM43" i="7" s="1"/>
  <c r="CV43" i="7"/>
  <c r="CB43" i="7"/>
  <c r="CW43" i="7" s="1"/>
  <c r="S21" i="7"/>
  <c r="T20" i="7"/>
  <c r="LE69" i="7"/>
  <c r="LE43" i="7"/>
  <c r="NN70" i="7"/>
  <c r="PD21" i="7"/>
  <c r="PF20" i="7"/>
  <c r="AH54" i="7"/>
  <c r="AC54" i="7"/>
  <c r="AI54" i="7" s="1"/>
  <c r="AH25" i="7"/>
  <c r="AC25" i="7"/>
  <c r="AI25" i="7" s="1"/>
  <c r="QB70" i="7"/>
  <c r="QD70" i="7" s="1"/>
  <c r="PD70" i="7"/>
  <c r="NH70" i="7"/>
  <c r="NJ70" i="7" s="1"/>
  <c r="NB70" i="7"/>
  <c r="ND70" i="7" s="1"/>
  <c r="MM70" i="7"/>
  <c r="MO70" i="7" s="1"/>
  <c r="MD70" i="7"/>
  <c r="MF70" i="7" s="1"/>
  <c r="OZ21" i="7"/>
  <c r="OZ28" i="7" s="1"/>
  <c r="MG69" i="7"/>
  <c r="LQ69" i="7"/>
  <c r="MI69" i="7" s="1"/>
  <c r="MH36" i="7"/>
  <c r="LQ36" i="7"/>
  <c r="MI36" i="7" s="1"/>
  <c r="GS70" i="7"/>
  <c r="GU70" i="7" s="1"/>
  <c r="GG70" i="7"/>
  <c r="GI70" i="7" s="1"/>
  <c r="GA70" i="7"/>
  <c r="GC70" i="7" s="1"/>
  <c r="MA70" i="7"/>
  <c r="MC70" i="7" s="1"/>
  <c r="LU70" i="7"/>
  <c r="LW70" i="7" s="1"/>
  <c r="LI70" i="7"/>
  <c r="LK70" i="7" s="1"/>
  <c r="KQ70" i="7"/>
  <c r="KS70" i="7" s="1"/>
  <c r="KE70" i="7"/>
  <c r="KG70" i="7" s="1"/>
  <c r="JS70" i="7"/>
  <c r="JU70" i="7" s="1"/>
  <c r="JG70" i="7"/>
  <c r="JI70" i="7" s="1"/>
  <c r="IO70" i="7"/>
  <c r="IQ70" i="7" s="1"/>
  <c r="FF70" i="7"/>
  <c r="FH70" i="7" s="1"/>
  <c r="EZ70" i="7"/>
  <c r="FB70" i="7" s="1"/>
  <c r="ET70" i="7"/>
  <c r="EV70" i="7" s="1"/>
  <c r="IC70" i="7"/>
  <c r="IE70" i="7" s="1"/>
  <c r="HW70" i="7"/>
  <c r="HY70" i="7" s="1"/>
  <c r="HQ70" i="7"/>
  <c r="HS70" i="7" s="1"/>
  <c r="G37" i="7"/>
  <c r="QD43" i="7"/>
  <c r="MR43" i="7"/>
  <c r="KS43" i="7"/>
  <c r="JU43" i="7"/>
  <c r="KA43" i="7" s="1"/>
  <c r="IH43" i="7"/>
  <c r="IB43" i="7"/>
  <c r="IK40" i="7"/>
  <c r="QB21" i="7"/>
  <c r="QD20" i="7"/>
  <c r="PV21" i="7"/>
  <c r="PX20" i="7"/>
  <c r="PN21" i="7"/>
  <c r="PO20" i="7"/>
  <c r="PH21" i="7"/>
  <c r="PI20" i="7"/>
  <c r="NW21" i="7"/>
  <c r="NY20" i="7"/>
  <c r="NT21" i="7"/>
  <c r="NV20" i="7"/>
  <c r="NN21" i="7"/>
  <c r="NP20" i="7"/>
  <c r="NH21" i="7"/>
  <c r="NJ20" i="7"/>
  <c r="NB21" i="7"/>
  <c r="ND20" i="7"/>
  <c r="MP21" i="7"/>
  <c r="MR20" i="7"/>
  <c r="MJ21" i="7"/>
  <c r="ML20" i="7"/>
  <c r="MD21" i="7"/>
  <c r="MF20" i="7"/>
  <c r="LX21" i="7"/>
  <c r="LZ20" i="7"/>
  <c r="KI21" i="7"/>
  <c r="KJ20" i="7"/>
  <c r="KE21" i="7"/>
  <c r="KG20" i="7"/>
  <c r="HX21" i="7"/>
  <c r="HY20" i="7"/>
  <c r="FV21" i="7"/>
  <c r="FV28" i="7" s="1"/>
  <c r="FW20" i="7"/>
  <c r="FF21" i="7"/>
  <c r="FH20" i="7"/>
  <c r="FA21" i="7"/>
  <c r="FB20" i="7"/>
  <c r="ER21" i="7"/>
  <c r="ES20" i="7"/>
  <c r="MI68" i="7"/>
  <c r="KM68" i="7"/>
  <c r="QG64" i="7"/>
  <c r="HA64" i="7"/>
  <c r="QJ54" i="7"/>
  <c r="GL54" i="7"/>
  <c r="QG51" i="7"/>
  <c r="MF43" i="7"/>
  <c r="LZ43" i="7"/>
  <c r="KA40" i="7"/>
  <c r="JL40" i="7"/>
  <c r="JC40" i="7"/>
  <c r="MU33" i="7"/>
  <c r="JL33" i="7"/>
  <c r="IT33" i="7"/>
  <c r="OB25" i="7"/>
  <c r="OT25" i="7" s="1"/>
  <c r="LS21" i="7"/>
  <c r="LT20" i="7"/>
  <c r="MI20" i="7" s="1"/>
  <c r="LJ21" i="7"/>
  <c r="LK20" i="7"/>
  <c r="KX21" i="7"/>
  <c r="KY20" i="7"/>
  <c r="KQ21" i="7"/>
  <c r="KS20" i="7"/>
  <c r="JL17" i="7"/>
  <c r="IT17" i="7"/>
  <c r="IF21" i="7"/>
  <c r="IH20" i="7"/>
  <c r="IK17" i="7"/>
  <c r="GQ21" i="7"/>
  <c r="GR20" i="7"/>
  <c r="GM21" i="7"/>
  <c r="GM28" i="7" s="1"/>
  <c r="GO20" i="7"/>
  <c r="GE21" i="7"/>
  <c r="GE28" i="7" s="1"/>
  <c r="GF20" i="7"/>
  <c r="FY21" i="7"/>
  <c r="FY28" i="7" s="1"/>
  <c r="FZ20" i="7"/>
  <c r="FS21" i="7"/>
  <c r="FS28" i="7" s="1"/>
  <c r="FT20" i="7"/>
  <c r="FD21" i="7"/>
  <c r="FD28" i="7" s="1"/>
  <c r="FE20" i="7"/>
  <c r="EX21" i="7"/>
  <c r="EY20" i="7"/>
  <c r="EI21" i="7"/>
  <c r="EI28" i="7" s="1"/>
  <c r="EJ20" i="7"/>
  <c r="DZ21" i="7"/>
  <c r="DZ28" i="7" s="1"/>
  <c r="EA20" i="7"/>
  <c r="DU69" i="7"/>
  <c r="ED68" i="7"/>
  <c r="ED54" i="7"/>
  <c r="DQ21" i="7"/>
  <c r="DQ28" i="7" s="1"/>
  <c r="DR20" i="7"/>
  <c r="DK21" i="7"/>
  <c r="DK28" i="7" s="1"/>
  <c r="DL20" i="7"/>
  <c r="DH21" i="7"/>
  <c r="DI20" i="7"/>
  <c r="DD21" i="7"/>
  <c r="DF20" i="7"/>
  <c r="DB21" i="7"/>
  <c r="DC20" i="7"/>
  <c r="DO20" i="7" s="1"/>
  <c r="DO64" i="7"/>
  <c r="DO51" i="7"/>
  <c r="CM21" i="7"/>
  <c r="CN20" i="7"/>
  <c r="CJ21" i="7"/>
  <c r="CK20" i="7"/>
  <c r="BJ43" i="7"/>
  <c r="BY43" i="7" s="1"/>
  <c r="AY21" i="7"/>
  <c r="BA20" i="7"/>
  <c r="AW21" i="7"/>
  <c r="AX20" i="7"/>
  <c r="AQ21" i="7"/>
  <c r="AQ28" i="7" s="1"/>
  <c r="AR20" i="7"/>
  <c r="AN21" i="7"/>
  <c r="AO20" i="7"/>
  <c r="EW70" i="7"/>
  <c r="EY70" i="7" s="1"/>
  <c r="EY69" i="7"/>
  <c r="FH36" i="7"/>
  <c r="KN21" i="7"/>
  <c r="KP20" i="7"/>
  <c r="CF70" i="7"/>
  <c r="CH70" i="7" s="1"/>
  <c r="DI70" i="7"/>
  <c r="BC70" i="7"/>
  <c r="BD70" i="7" s="1"/>
  <c r="J70" i="7"/>
  <c r="K70" i="7" s="1"/>
  <c r="QE69" i="7"/>
  <c r="PX69" i="7"/>
  <c r="QG69" i="7" s="1"/>
  <c r="PU43" i="7"/>
  <c r="KT43" i="7"/>
  <c r="KP43" i="7"/>
  <c r="KV43" i="7" s="1"/>
  <c r="LM36" i="7"/>
  <c r="MT36" i="7" s="1"/>
  <c r="LH36" i="7"/>
  <c r="LN36" i="7" s="1"/>
  <c r="MU36" i="7" s="1"/>
  <c r="KL36" i="7"/>
  <c r="KD36" i="7"/>
  <c r="KM36" i="7" s="1"/>
  <c r="JZ36" i="7"/>
  <c r="JO36" i="7"/>
  <c r="KA36" i="7" s="1"/>
  <c r="MV21" i="7"/>
  <c r="MX20" i="7"/>
  <c r="OB20" i="7" s="1"/>
  <c r="OT20" i="7" s="1"/>
  <c r="IL21" i="7"/>
  <c r="IN20" i="7"/>
  <c r="IT20" i="7" s="1"/>
  <c r="HA69" i="7"/>
  <c r="GL69" i="7"/>
  <c r="QE43" i="7"/>
  <c r="PX43" i="7"/>
  <c r="QG43" i="7" s="1"/>
  <c r="GL43" i="7"/>
  <c r="MX36" i="7"/>
  <c r="OB36" i="7" s="1"/>
  <c r="OT36" i="7" s="1"/>
  <c r="OV21" i="7"/>
  <c r="OW20" i="7"/>
  <c r="LN20" i="7"/>
  <c r="KM20" i="7"/>
  <c r="EL36" i="7"/>
  <c r="EG36" i="7"/>
  <c r="EM36" i="7" s="1"/>
  <c r="EM20" i="7"/>
  <c r="ED43" i="7"/>
  <c r="ED36" i="7"/>
  <c r="DN43" i="7"/>
  <c r="CZ43" i="7"/>
  <c r="DO43" i="7" s="1"/>
  <c r="DN36" i="7"/>
  <c r="CZ36" i="7"/>
  <c r="DO36" i="7" s="1"/>
  <c r="CV69" i="7"/>
  <c r="CB69" i="7"/>
  <c r="CW69" i="7" s="1"/>
  <c r="K21" i="7"/>
  <c r="K28" i="7" s="1"/>
  <c r="NK70" i="7"/>
  <c r="PY21" i="7"/>
  <c r="QA20" i="7"/>
  <c r="AH40" i="7"/>
  <c r="AC40" i="7"/>
  <c r="AI40" i="7" s="1"/>
  <c r="AH33" i="7"/>
  <c r="AC33" i="7"/>
  <c r="AI33" i="7" s="1"/>
  <c r="AH17" i="7"/>
  <c r="AC17" i="7"/>
  <c r="AI17" i="7" s="1"/>
  <c r="LE20" i="7"/>
  <c r="AH64" i="7"/>
  <c r="AH65" i="7" s="1"/>
  <c r="AC64" i="7"/>
  <c r="AH51" i="7"/>
  <c r="AC51" i="7"/>
  <c r="AI51" i="7" s="1"/>
  <c r="PY70" i="7"/>
  <c r="NW70" i="7"/>
  <c r="NE70" i="7"/>
  <c r="MP70" i="7"/>
  <c r="MR70" i="7" s="1"/>
  <c r="MJ70" i="7"/>
  <c r="ML70" i="7" s="1"/>
  <c r="NQ70" i="7"/>
  <c r="LX70" i="7"/>
  <c r="LZ70" i="7" s="1"/>
  <c r="LR70" i="7"/>
  <c r="LT70" i="7" s="1"/>
  <c r="KW70" i="7"/>
  <c r="KY70" i="7" s="1"/>
  <c r="KH70" i="7"/>
  <c r="KJ70" i="7" s="1"/>
  <c r="JV70" i="7"/>
  <c r="JX70" i="7" s="1"/>
  <c r="JP70" i="7"/>
  <c r="JR70" i="7" s="1"/>
  <c r="IX70" i="7"/>
  <c r="IZ70" i="7" s="1"/>
  <c r="IF70" i="7"/>
  <c r="IH70" i="7" s="1"/>
  <c r="HE70" i="7"/>
  <c r="HG70" i="7" s="1"/>
  <c r="QJ64" i="7"/>
  <c r="QJ51" i="7"/>
  <c r="MY70" i="7"/>
  <c r="LB51" i="7"/>
  <c r="NV43" i="7"/>
  <c r="NP43" i="7"/>
  <c r="NJ43" i="7"/>
  <c r="ND43" i="7"/>
  <c r="QG17" i="7"/>
  <c r="QJ17" i="7" s="1"/>
  <c r="HM40" i="7"/>
  <c r="OB68" i="7"/>
  <c r="OT68" i="7" s="1"/>
  <c r="LN68" i="7"/>
  <c r="MU68" i="7" s="1"/>
  <c r="KV68" i="7"/>
  <c r="KA68" i="7"/>
  <c r="JL68" i="7"/>
  <c r="JC68" i="7"/>
  <c r="IT68" i="7"/>
  <c r="IK68" i="7"/>
  <c r="GL68" i="7"/>
  <c r="HA51" i="7"/>
  <c r="MU40" i="7"/>
  <c r="KG43" i="7"/>
  <c r="KM43" i="7" s="1"/>
  <c r="JI43" i="7"/>
  <c r="IK33" i="7"/>
  <c r="LB33" i="7" s="1"/>
  <c r="HA33" i="7"/>
  <c r="QG25" i="7"/>
  <c r="QJ25" i="7" s="1"/>
  <c r="MU25" i="7"/>
  <c r="PQ21" i="7"/>
  <c r="PR20" i="7"/>
  <c r="PK21" i="7"/>
  <c r="PL20" i="7"/>
  <c r="PB21" i="7"/>
  <c r="PC20" i="7"/>
  <c r="KV17" i="7"/>
  <c r="JS21" i="7"/>
  <c r="JU20" i="7"/>
  <c r="KA17" i="7"/>
  <c r="JG21" i="7"/>
  <c r="JI20" i="7"/>
  <c r="HZ21" i="7"/>
  <c r="IB20" i="7"/>
  <c r="HU21" i="7"/>
  <c r="HV20" i="7"/>
  <c r="HA17" i="7"/>
  <c r="EM33" i="7"/>
  <c r="HM33" i="7" s="1"/>
  <c r="DT21" i="7"/>
  <c r="DT28" i="7" s="1"/>
  <c r="DU20" i="7"/>
  <c r="ED64" i="7"/>
  <c r="ED51" i="7"/>
  <c r="ED17" i="7"/>
  <c r="DO68" i="7"/>
  <c r="HM68" i="7" s="1"/>
  <c r="DO54" i="7"/>
  <c r="HM54" i="7" s="1"/>
  <c r="QM54" i="7" s="1"/>
  <c r="CS21" i="7"/>
  <c r="CS28" i="7" s="1"/>
  <c r="CT20" i="7"/>
  <c r="CP21" i="7"/>
  <c r="CQ20" i="7"/>
  <c r="CG21" i="7"/>
  <c r="CG28" i="7" s="1"/>
  <c r="CH20" i="7"/>
  <c r="CD21" i="7"/>
  <c r="CE20" i="7"/>
  <c r="CW20" i="7" s="1"/>
  <c r="BU21" i="7"/>
  <c r="BV20" i="7"/>
  <c r="BR21" i="7"/>
  <c r="BS20" i="7"/>
  <c r="BO21" i="7"/>
  <c r="BP20" i="7"/>
  <c r="BH21" i="7"/>
  <c r="BJ20" i="7"/>
  <c r="BF21" i="7"/>
  <c r="BG20" i="7"/>
  <c r="BA69" i="7"/>
  <c r="BY69" i="7" s="1"/>
  <c r="AY70" i="7"/>
  <c r="BW70" i="7" s="1"/>
  <c r="BA36" i="7"/>
  <c r="BY36" i="7" s="1"/>
  <c r="BY33" i="7"/>
  <c r="AE21" i="7"/>
  <c r="AE28" i="7" s="1"/>
  <c r="AF20" i="7"/>
  <c r="V21" i="7"/>
  <c r="V28" i="7" s="1"/>
  <c r="W20" i="7"/>
  <c r="M21" i="7"/>
  <c r="M28" i="7" s="1"/>
  <c r="N20" i="7"/>
  <c r="HF21" i="7"/>
  <c r="HG20" i="7"/>
  <c r="HJ20" i="7" s="1"/>
  <c r="GW21" i="7"/>
  <c r="GW28" i="7" s="1"/>
  <c r="GX20" i="7"/>
  <c r="GS21" i="7"/>
  <c r="GU20" i="7"/>
  <c r="GH21" i="7"/>
  <c r="GH28" i="7" s="1"/>
  <c r="GI20" i="7"/>
  <c r="GB21" i="7"/>
  <c r="GB28" i="7" s="1"/>
  <c r="GC20" i="7"/>
  <c r="AH68" i="7"/>
  <c r="KZ33" i="7"/>
  <c r="S70" i="7"/>
  <c r="T70" i="7" s="1"/>
  <c r="IM70" i="7"/>
  <c r="QI25" i="7"/>
  <c r="KZ54" i="7"/>
  <c r="KZ64" i="7"/>
  <c r="LA25" i="7"/>
  <c r="KZ17" i="7"/>
  <c r="KZ68" i="7"/>
  <c r="LA68" i="7"/>
  <c r="LA33" i="7"/>
  <c r="KZ25" i="7"/>
  <c r="D21" i="7"/>
  <c r="KZ51" i="7"/>
  <c r="LA51" i="7"/>
  <c r="LA17" i="7"/>
  <c r="KZ43" i="7"/>
  <c r="KZ40" i="7"/>
  <c r="LA40" i="7"/>
  <c r="OS69" i="7"/>
  <c r="QL62" i="7"/>
  <c r="QO62" i="7" s="1"/>
  <c r="QL13" i="7"/>
  <c r="QO13" i="7" s="1"/>
  <c r="QL56" i="7"/>
  <c r="QL72" i="7"/>
  <c r="QO72" i="7" s="1"/>
  <c r="OR64" i="7"/>
  <c r="OR65" i="7" s="1"/>
  <c r="QK41" i="7"/>
  <c r="QN41" i="7" s="1"/>
  <c r="IV70" i="7"/>
  <c r="JB70" i="7" s="1"/>
  <c r="NO70" i="7"/>
  <c r="HO70" i="7"/>
  <c r="IJ70" i="7" s="1"/>
  <c r="MG36" i="7"/>
  <c r="MH70" i="7"/>
  <c r="MG20" i="7"/>
  <c r="LO70" i="7"/>
  <c r="MH43" i="7"/>
  <c r="LP21" i="7"/>
  <c r="LQ21" i="7" s="1"/>
  <c r="LQ28" i="7" s="1"/>
  <c r="MH20" i="7"/>
  <c r="MW70" i="7"/>
  <c r="LG70" i="7"/>
  <c r="HL40" i="7"/>
  <c r="JJ36" i="7"/>
  <c r="JD21" i="7"/>
  <c r="JJ20" i="7"/>
  <c r="FP70" i="7"/>
  <c r="EO70" i="7"/>
  <c r="FM70" i="7" s="1"/>
  <c r="JN70" i="7"/>
  <c r="JE70" i="7"/>
  <c r="JK70" i="7" s="1"/>
  <c r="JK43" i="7"/>
  <c r="JA36" i="7"/>
  <c r="MT68" i="7"/>
  <c r="IU21" i="7"/>
  <c r="JA20" i="7"/>
  <c r="MT51" i="7"/>
  <c r="PT43" i="7"/>
  <c r="GN70" i="7"/>
  <c r="HC70" i="7"/>
  <c r="HD70" i="7" s="1"/>
  <c r="PS36" i="7"/>
  <c r="PS20" i="7"/>
  <c r="PT20" i="7"/>
  <c r="PT21" i="7"/>
  <c r="PT28" i="7" s="1"/>
  <c r="HK17" i="7"/>
  <c r="IJ43" i="7"/>
  <c r="MS51" i="7"/>
  <c r="MS25" i="7"/>
  <c r="MT17" i="7"/>
  <c r="HK51" i="7"/>
  <c r="MS68" i="7"/>
  <c r="MS40" i="7"/>
  <c r="MS33" i="7"/>
  <c r="NK21" i="7"/>
  <c r="NM21" i="7" s="1"/>
  <c r="NM28" i="7" s="1"/>
  <c r="MY21" i="7"/>
  <c r="NA21" i="7" s="1"/>
  <c r="NA28" i="7" s="1"/>
  <c r="MM21" i="7"/>
  <c r="MO21" i="7" s="1"/>
  <c r="MO28" i="7" s="1"/>
  <c r="LU21" i="7"/>
  <c r="LW21" i="7" s="1"/>
  <c r="LW28" i="7" s="1"/>
  <c r="JV21" i="7"/>
  <c r="JX21" i="7" s="1"/>
  <c r="JX28" i="7" s="1"/>
  <c r="IC21" i="7"/>
  <c r="IE21" i="7" s="1"/>
  <c r="IE28" i="7" s="1"/>
  <c r="HQ21" i="7"/>
  <c r="HS21" i="7" s="1"/>
  <c r="HS28" i="7" s="1"/>
  <c r="ET21" i="7"/>
  <c r="EV21" i="7" s="1"/>
  <c r="EV28" i="7" s="1"/>
  <c r="HK54" i="7"/>
  <c r="II36" i="7"/>
  <c r="JE21" i="7"/>
  <c r="JK21" i="7" s="1"/>
  <c r="JK28" i="7" s="1"/>
  <c r="EO21" i="7"/>
  <c r="QF20" i="7"/>
  <c r="QF21" i="7" s="1"/>
  <c r="QF28" i="7" s="1"/>
  <c r="PW21" i="7"/>
  <c r="LM20" i="7"/>
  <c r="LM21" i="7" s="1"/>
  <c r="LM28" i="7" s="1"/>
  <c r="LG21" i="7"/>
  <c r="LH21" i="7" s="1"/>
  <c r="LH28" i="7" s="1"/>
  <c r="KU20" i="7"/>
  <c r="KU21" i="7" s="1"/>
  <c r="KU28" i="7" s="1"/>
  <c r="KO21" i="7"/>
  <c r="JZ20" i="7"/>
  <c r="JZ21" i="7" s="1"/>
  <c r="JZ28" i="7" s="1"/>
  <c r="JN21" i="7"/>
  <c r="MS64" i="7"/>
  <c r="MS54" i="7"/>
  <c r="LC70" i="7"/>
  <c r="LE70" i="7" s="1"/>
  <c r="LD21" i="7"/>
  <c r="AB43" i="7"/>
  <c r="AB36" i="7"/>
  <c r="LC21" i="7"/>
  <c r="AS21" i="7"/>
  <c r="AU21" i="7" s="1"/>
  <c r="AU28" i="7" s="1"/>
  <c r="BX36" i="7"/>
  <c r="BC21" i="7"/>
  <c r="BD21" i="7" s="1"/>
  <c r="BD28" i="7" s="1"/>
  <c r="II69" i="7"/>
  <c r="IS70" i="7"/>
  <c r="NQ21" i="7"/>
  <c r="NS21" i="7" s="1"/>
  <c r="NS28" i="7" s="1"/>
  <c r="NE21" i="7"/>
  <c r="NG21" i="7" s="1"/>
  <c r="NG28" i="7" s="1"/>
  <c r="MA21" i="7"/>
  <c r="MC21" i="7" s="1"/>
  <c r="MC28" i="7" s="1"/>
  <c r="JP21" i="7"/>
  <c r="JR21" i="7" s="1"/>
  <c r="JR28" i="7" s="1"/>
  <c r="IX21" i="7"/>
  <c r="IZ21" i="7" s="1"/>
  <c r="IZ28" i="7" s="1"/>
  <c r="IO21" i="7"/>
  <c r="IQ21" i="7" s="1"/>
  <c r="IQ28" i="7" s="1"/>
  <c r="IJ20" i="7"/>
  <c r="HO21" i="7"/>
  <c r="HK64" i="7"/>
  <c r="OA20" i="7"/>
  <c r="MW21" i="7"/>
  <c r="IV21" i="7"/>
  <c r="IS20" i="7"/>
  <c r="IS21" i="7" s="1"/>
  <c r="IS28" i="7" s="1"/>
  <c r="IM21" i="7"/>
  <c r="II20" i="7"/>
  <c r="HN21" i="7"/>
  <c r="AB20" i="7"/>
  <c r="MS69" i="7"/>
  <c r="MS43" i="7"/>
  <c r="D70" i="7"/>
  <c r="E70" i="7" s="1"/>
  <c r="QI36" i="7"/>
  <c r="AB69" i="7"/>
  <c r="AB70" i="7"/>
  <c r="AC70" i="7" s="1"/>
  <c r="MT33" i="7"/>
  <c r="KL20" i="7"/>
  <c r="KL21" i="7" s="1"/>
  <c r="KL28" i="7" s="1"/>
  <c r="KC21" i="7"/>
  <c r="KD21" i="7" s="1"/>
  <c r="KD28" i="7" s="1"/>
  <c r="HI20" i="7"/>
  <c r="HI21" i="7" s="1"/>
  <c r="HI28" i="7" s="1"/>
  <c r="HC21" i="7"/>
  <c r="HD21" i="7" s="1"/>
  <c r="HD28" i="7" s="1"/>
  <c r="GZ20" i="7"/>
  <c r="GZ21" i="7" s="1"/>
  <c r="GZ28" i="7" s="1"/>
  <c r="GN21" i="7"/>
  <c r="GN28" i="7" s="1"/>
  <c r="GK20" i="7"/>
  <c r="GK21" i="7" s="1"/>
  <c r="GK28" i="7" s="1"/>
  <c r="FP21" i="7"/>
  <c r="EL20" i="7"/>
  <c r="EL21" i="7" s="1"/>
  <c r="EL28" i="7" s="1"/>
  <c r="EF21" i="7"/>
  <c r="EG21" i="7" s="1"/>
  <c r="EG28" i="7" s="1"/>
  <c r="DW21" i="7"/>
  <c r="DN20" i="7"/>
  <c r="CY21" i="7"/>
  <c r="CV20" i="7"/>
  <c r="CA21" i="7"/>
  <c r="Y44" i="7"/>
  <c r="Z44" i="7" s="1"/>
  <c r="P44" i="7"/>
  <c r="Q44" i="7" s="1"/>
  <c r="CU43" i="7"/>
  <c r="DM69" i="7"/>
  <c r="EK69" i="7"/>
  <c r="EK36" i="7"/>
  <c r="JM70" i="7"/>
  <c r="JY69" i="7"/>
  <c r="HN70" i="7"/>
  <c r="HP70" i="7" s="1"/>
  <c r="HH70" i="7"/>
  <c r="HH69" i="7"/>
  <c r="KU70" i="7"/>
  <c r="JZ70" i="7"/>
  <c r="LL36" i="7"/>
  <c r="GY36" i="7"/>
  <c r="GJ36" i="7"/>
  <c r="BW69" i="7"/>
  <c r="BX20" i="7"/>
  <c r="CV70" i="7"/>
  <c r="DM36" i="7"/>
  <c r="EL70" i="7"/>
  <c r="EB43" i="7"/>
  <c r="EB20" i="7"/>
  <c r="EB21" i="7" s="1"/>
  <c r="EB28" i="7" s="1"/>
  <c r="DJ70" i="7"/>
  <c r="DL70" i="7" s="1"/>
  <c r="JD70" i="7"/>
  <c r="IL70" i="7"/>
  <c r="IR69" i="7"/>
  <c r="LM70" i="7"/>
  <c r="KL70" i="7"/>
  <c r="HI70" i="7"/>
  <c r="OA43" i="7"/>
  <c r="OS43" i="7" s="1"/>
  <c r="JZ43" i="7"/>
  <c r="HI43" i="7"/>
  <c r="KK36" i="7"/>
  <c r="KT20" i="7"/>
  <c r="GY20" i="7"/>
  <c r="GJ20" i="7"/>
  <c r="EB37" i="7"/>
  <c r="LM69" i="7"/>
  <c r="KU69" i="7"/>
  <c r="KL69" i="7"/>
  <c r="QH51" i="7"/>
  <c r="QI33" i="7"/>
  <c r="QE20" i="7"/>
  <c r="NZ20" i="7"/>
  <c r="OR20" i="7" s="1"/>
  <c r="JY20" i="7"/>
  <c r="IR20" i="7"/>
  <c r="HH20" i="7"/>
  <c r="HH21" i="7" s="1"/>
  <c r="HH28" i="7" s="1"/>
  <c r="EK43" i="7"/>
  <c r="EK20" i="7"/>
  <c r="EB69" i="7"/>
  <c r="QH69" i="7"/>
  <c r="GJ69" i="7"/>
  <c r="QH40" i="7"/>
  <c r="JY36" i="7"/>
  <c r="HH36" i="7"/>
  <c r="QI17" i="7"/>
  <c r="EC43" i="7"/>
  <c r="EC36" i="7"/>
  <c r="HL68" i="7"/>
  <c r="HL64" i="7"/>
  <c r="HL51" i="7"/>
  <c r="QL51" i="7" s="1"/>
  <c r="CU36" i="7"/>
  <c r="BW43" i="7"/>
  <c r="CU69" i="7"/>
  <c r="HL33" i="7"/>
  <c r="HK25" i="7"/>
  <c r="CU20" i="7"/>
  <c r="CU21" i="7" s="1"/>
  <c r="CU28" i="7" s="1"/>
  <c r="DN70" i="7"/>
  <c r="GZ70" i="7"/>
  <c r="GK70" i="7"/>
  <c r="IS43" i="7"/>
  <c r="QF43" i="7"/>
  <c r="KT36" i="7"/>
  <c r="LL20" i="7"/>
  <c r="KK20" i="7"/>
  <c r="DP70" i="7"/>
  <c r="QI64" i="7"/>
  <c r="PV70" i="7"/>
  <c r="PS70" i="7"/>
  <c r="MV70" i="7"/>
  <c r="LF70" i="7"/>
  <c r="KN70" i="7"/>
  <c r="KB70" i="7"/>
  <c r="IU70" i="7"/>
  <c r="GM70" i="7"/>
  <c r="GO70" i="7" s="1"/>
  <c r="FO70" i="7"/>
  <c r="FQ70" i="7" s="1"/>
  <c r="EN70" i="7"/>
  <c r="FL70" i="7" s="1"/>
  <c r="LM43" i="7"/>
  <c r="QE36" i="7"/>
  <c r="IR36" i="7"/>
  <c r="HI36" i="7"/>
  <c r="QH17" i="7"/>
  <c r="EC20" i="7"/>
  <c r="DM43" i="7"/>
  <c r="BW36" i="7"/>
  <c r="QH68" i="7"/>
  <c r="GY69" i="7"/>
  <c r="QH43" i="7"/>
  <c r="KU43" i="7"/>
  <c r="KL43" i="7"/>
  <c r="GZ43" i="7"/>
  <c r="GK43" i="7"/>
  <c r="QH33" i="7"/>
  <c r="NZ36" i="7"/>
  <c r="OR36" i="7" s="1"/>
  <c r="IS36" i="7"/>
  <c r="LA36" i="7" s="1"/>
  <c r="QH25" i="7"/>
  <c r="QI20" i="7"/>
  <c r="QI21" i="7" s="1"/>
  <c r="QI28" i="7" s="1"/>
  <c r="EC69" i="7"/>
  <c r="HL69" i="7" s="1"/>
  <c r="DM20" i="7"/>
  <c r="DM21" i="7" s="1"/>
  <c r="DM28" i="7" s="1"/>
  <c r="HL54" i="7"/>
  <c r="QL54" i="7" s="1"/>
  <c r="HK40" i="7"/>
  <c r="HK33" i="7"/>
  <c r="HL25" i="7"/>
  <c r="HL17" i="7"/>
  <c r="QL17" i="7" s="1"/>
  <c r="BW20" i="7"/>
  <c r="BW21" i="7" s="1"/>
  <c r="BW28" i="7" s="1"/>
  <c r="HK68" i="7"/>
  <c r="CV36" i="7"/>
  <c r="BX69" i="7"/>
  <c r="BX43" i="7"/>
  <c r="DD70" i="7"/>
  <c r="DF70" i="7" s="1"/>
  <c r="HT70" i="7"/>
  <c r="HV70" i="7" s="1"/>
  <c r="GV70" i="7"/>
  <c r="GX70" i="7" s="1"/>
  <c r="FX70" i="7"/>
  <c r="FZ70" i="7" s="1"/>
  <c r="PK70" i="7"/>
  <c r="PL70" i="7" s="1"/>
  <c r="OY70" i="7"/>
  <c r="OZ70" i="7" s="1"/>
  <c r="NL70" i="7"/>
  <c r="OV70" i="7"/>
  <c r="OW70" i="7" s="1"/>
  <c r="NF70" i="7"/>
  <c r="OY37" i="7"/>
  <c r="OZ37" i="7" s="1"/>
  <c r="NX37" i="7"/>
  <c r="NO44" i="7"/>
  <c r="NL37" i="7"/>
  <c r="NC44" i="7"/>
  <c r="MZ37" i="7"/>
  <c r="MQ44" i="7"/>
  <c r="MN37" i="7"/>
  <c r="ME44" i="7"/>
  <c r="MB37" i="7"/>
  <c r="KN37" i="7"/>
  <c r="KF44" i="7"/>
  <c r="JT44" i="7"/>
  <c r="JQ37" i="7"/>
  <c r="JH44" i="7"/>
  <c r="IY37" i="7"/>
  <c r="IP37" i="7"/>
  <c r="IG44" i="7"/>
  <c r="ID37" i="7"/>
  <c r="HR37" i="7"/>
  <c r="GT37" i="7"/>
  <c r="FG37" i="7"/>
  <c r="EU37" i="7"/>
  <c r="NX70" i="7"/>
  <c r="MZ70" i="7"/>
  <c r="PZ70" i="7"/>
  <c r="PE70" i="7"/>
  <c r="NR70" i="7"/>
  <c r="QC44" i="7"/>
  <c r="PZ37" i="7"/>
  <c r="PE37" i="7"/>
  <c r="NU44" i="7"/>
  <c r="NR37" i="7"/>
  <c r="NI44" i="7"/>
  <c r="NF37" i="7"/>
  <c r="MK44" i="7"/>
  <c r="LY44" i="7"/>
  <c r="LV37" i="7"/>
  <c r="KR44" i="7"/>
  <c r="KO37" i="7"/>
  <c r="KU37" i="7" s="1"/>
  <c r="JW37" i="7"/>
  <c r="IA44" i="7"/>
  <c r="EE70" i="7"/>
  <c r="EG70" i="7" s="1"/>
  <c r="EM70" i="7" s="1"/>
  <c r="DT70" i="7"/>
  <c r="EB44" i="7"/>
  <c r="DW70" i="7"/>
  <c r="DX70" i="7" s="1"/>
  <c r="DE44" i="7"/>
  <c r="CX70" i="7"/>
  <c r="CZ70" i="7" s="1"/>
  <c r="DO70" i="7" s="1"/>
  <c r="CO70" i="7"/>
  <c r="CQ70" i="7" s="1"/>
  <c r="CI70" i="7"/>
  <c r="CK70" i="7" s="1"/>
  <c r="BU70" i="7"/>
  <c r="BV70" i="7" s="1"/>
  <c r="BL70" i="7"/>
  <c r="BM70" i="7" s="1"/>
  <c r="BL37" i="7"/>
  <c r="BM37" i="7" s="1"/>
  <c r="BI70" i="7"/>
  <c r="AZ70" i="7"/>
  <c r="BO70" i="7"/>
  <c r="BP70" i="7" s="1"/>
  <c r="AW70" i="7"/>
  <c r="AX70" i="7" s="1"/>
  <c r="BI44" i="7"/>
  <c r="AZ37" i="7"/>
  <c r="AE70" i="7"/>
  <c r="AF70" i="7" s="1"/>
  <c r="AT44" i="7"/>
  <c r="CB21" i="7" l="1"/>
  <c r="CB28" i="7" s="1"/>
  <c r="CA28" i="7"/>
  <c r="QL25" i="7"/>
  <c r="QO25" i="7" s="1"/>
  <c r="T21" i="7"/>
  <c r="T28" i="7" s="1"/>
  <c r="S28" i="7"/>
  <c r="FQ21" i="7"/>
  <c r="FQ28" i="7" s="1"/>
  <c r="FP28" i="7"/>
  <c r="FF28" i="7"/>
  <c r="FL21" i="7"/>
  <c r="FL28" i="7" s="1"/>
  <c r="EX28" i="7"/>
  <c r="FM21" i="7"/>
  <c r="FM28" i="7" s="1"/>
  <c r="FN20" i="7"/>
  <c r="DX21" i="7"/>
  <c r="DX28" i="7" s="1"/>
  <c r="DW28" i="7"/>
  <c r="CZ21" i="7"/>
  <c r="CZ28" i="7" s="1"/>
  <c r="CY28" i="7"/>
  <c r="AL21" i="7"/>
  <c r="AL28" i="7" s="1"/>
  <c r="AK28" i="7"/>
  <c r="AK37" i="7" s="1"/>
  <c r="AL37" i="7" s="1"/>
  <c r="OT64" i="7"/>
  <c r="OT65" i="7" s="1"/>
  <c r="OB65" i="7"/>
  <c r="AB21" i="7"/>
  <c r="AB28" i="7" s="1"/>
  <c r="AI64" i="7"/>
  <c r="AI65" i="7" s="1"/>
  <c r="AC65" i="7"/>
  <c r="E21" i="7"/>
  <c r="E28" i="7" s="1"/>
  <c r="D28" i="7"/>
  <c r="D37" i="7" s="1"/>
  <c r="E37" i="7" s="1"/>
  <c r="QO56" i="7"/>
  <c r="HJ70" i="7"/>
  <c r="KV20" i="7"/>
  <c r="MI43" i="7"/>
  <c r="HM64" i="7"/>
  <c r="FN69" i="7"/>
  <c r="HA70" i="7"/>
  <c r="CW70" i="7"/>
  <c r="HM51" i="7"/>
  <c r="QM51" i="7" s="1"/>
  <c r="QP51" i="7" s="1"/>
  <c r="LB40" i="7"/>
  <c r="QM40" i="7" s="1"/>
  <c r="QP40" i="7" s="1"/>
  <c r="FN36" i="7"/>
  <c r="GL20" i="7"/>
  <c r="QO51" i="7"/>
  <c r="QO54" i="7"/>
  <c r="QP54" i="7"/>
  <c r="HM17" i="7"/>
  <c r="QO17" i="7"/>
  <c r="QM33" i="7"/>
  <c r="QP33" i="7" s="1"/>
  <c r="QM25" i="7"/>
  <c r="QP25" i="7" s="1"/>
  <c r="KP37" i="7"/>
  <c r="JA70" i="7"/>
  <c r="IW70" i="7"/>
  <c r="JC70" i="7" s="1"/>
  <c r="KK70" i="7"/>
  <c r="KD70" i="7"/>
  <c r="KM70" i="7" s="1"/>
  <c r="KT70" i="7"/>
  <c r="KP70" i="7"/>
  <c r="KV70" i="7" s="1"/>
  <c r="LL70" i="7"/>
  <c r="LH70" i="7"/>
  <c r="LN70" i="7" s="1"/>
  <c r="NZ70" i="7"/>
  <c r="OR70" i="7" s="1"/>
  <c r="MX70" i="7"/>
  <c r="QE70" i="7"/>
  <c r="PX70" i="7"/>
  <c r="IR70" i="7"/>
  <c r="IN70" i="7"/>
  <c r="IT70" i="7" s="1"/>
  <c r="AI70" i="7"/>
  <c r="LE21" i="7"/>
  <c r="LE28" i="7" s="1"/>
  <c r="AH43" i="7"/>
  <c r="AC43" i="7"/>
  <c r="AI43" i="7" s="1"/>
  <c r="EP21" i="7"/>
  <c r="EP28" i="7" s="1"/>
  <c r="IW21" i="7"/>
  <c r="JF21" i="7"/>
  <c r="JF28" i="7" s="1"/>
  <c r="GC21" i="7"/>
  <c r="GC28" i="7" s="1"/>
  <c r="GI21" i="7"/>
  <c r="GI28" i="7" s="1"/>
  <c r="GU21" i="7"/>
  <c r="GU28" i="7" s="1"/>
  <c r="GX21" i="7"/>
  <c r="GX28" i="7" s="1"/>
  <c r="HG21" i="7"/>
  <c r="N21" i="7"/>
  <c r="N28" i="7" s="1"/>
  <c r="W21" i="7"/>
  <c r="W28" i="7" s="1"/>
  <c r="AF21" i="7"/>
  <c r="AF28" i="7" s="1"/>
  <c r="BA70" i="7"/>
  <c r="DU21" i="7"/>
  <c r="DU28" i="7" s="1"/>
  <c r="HV21" i="7"/>
  <c r="HV28" i="7" s="1"/>
  <c r="IB21" i="7"/>
  <c r="IB28" i="7" s="1"/>
  <c r="JI21" i="7"/>
  <c r="JI28" i="7" s="1"/>
  <c r="PC21" i="7"/>
  <c r="PC28" i="7" s="1"/>
  <c r="PL21" i="7"/>
  <c r="PL28" i="7" s="1"/>
  <c r="PR21" i="7"/>
  <c r="PR28" i="7" s="1"/>
  <c r="LB68" i="7"/>
  <c r="QM68" i="7" s="1"/>
  <c r="QP68" i="7" s="1"/>
  <c r="MU20" i="7"/>
  <c r="QA21" i="7"/>
  <c r="QA28" i="7" s="1"/>
  <c r="NM70" i="7"/>
  <c r="PU20" i="7"/>
  <c r="QJ43" i="7"/>
  <c r="KP21" i="7"/>
  <c r="KP28" i="7" s="1"/>
  <c r="AO21" i="7"/>
  <c r="AO28" i="7" s="1"/>
  <c r="AR21" i="7"/>
  <c r="AR28" i="7" s="1"/>
  <c r="AX21" i="7"/>
  <c r="AX28" i="7" s="1"/>
  <c r="BA21" i="7"/>
  <c r="BA28" i="7" s="1"/>
  <c r="ED20" i="7"/>
  <c r="EA21" i="7"/>
  <c r="EA28" i="7" s="1"/>
  <c r="EJ21" i="7"/>
  <c r="EJ28" i="7" s="1"/>
  <c r="EY21" i="7"/>
  <c r="EY28" i="7" s="1"/>
  <c r="FE21" i="7"/>
  <c r="FE28" i="7" s="1"/>
  <c r="FT21" i="7"/>
  <c r="FT28" i="7" s="1"/>
  <c r="FZ21" i="7"/>
  <c r="FZ28" i="7" s="1"/>
  <c r="GF21" i="7"/>
  <c r="GF28" i="7" s="1"/>
  <c r="GO21" i="7"/>
  <c r="GO28" i="7" s="1"/>
  <c r="GR21" i="7"/>
  <c r="GR28" i="7" s="1"/>
  <c r="ES21" i="7"/>
  <c r="ES28" i="7" s="1"/>
  <c r="FB21" i="7"/>
  <c r="FB28" i="7" s="1"/>
  <c r="FH21" i="7"/>
  <c r="FH28" i="7" s="1"/>
  <c r="FW21" i="7"/>
  <c r="FW28" i="7" s="1"/>
  <c r="HY21" i="7"/>
  <c r="HY28" i="7" s="1"/>
  <c r="KG21" i="7"/>
  <c r="KG28" i="7" s="1"/>
  <c r="KJ21" i="7"/>
  <c r="KJ28" i="7" s="1"/>
  <c r="LZ21" i="7"/>
  <c r="LZ28" i="7" s="1"/>
  <c r="MF21" i="7"/>
  <c r="MF28" i="7" s="1"/>
  <c r="ML21" i="7"/>
  <c r="ML28" i="7" s="1"/>
  <c r="MR21" i="7"/>
  <c r="MR28" i="7" s="1"/>
  <c r="ND21" i="7"/>
  <c r="ND28" i="7" s="1"/>
  <c r="NJ21" i="7"/>
  <c r="NJ28" i="7" s="1"/>
  <c r="NP21" i="7"/>
  <c r="NP28" i="7" s="1"/>
  <c r="NV21" i="7"/>
  <c r="NV28" i="7" s="1"/>
  <c r="NY21" i="7"/>
  <c r="NY28" i="7" s="1"/>
  <c r="PI21" i="7"/>
  <c r="PI28" i="7" s="1"/>
  <c r="PO21" i="7"/>
  <c r="PO28" i="7" s="1"/>
  <c r="PX21" i="7"/>
  <c r="PX28" i="7" s="1"/>
  <c r="QD21" i="7"/>
  <c r="QD28" i="7" s="1"/>
  <c r="H37" i="7"/>
  <c r="G44" i="7"/>
  <c r="H44" i="7" s="1"/>
  <c r="PF70" i="7"/>
  <c r="PU70" i="7" s="1"/>
  <c r="PF21" i="7"/>
  <c r="PF28" i="7" s="1"/>
  <c r="MU43" i="7"/>
  <c r="HM43" i="7"/>
  <c r="ED69" i="7"/>
  <c r="JO21" i="7"/>
  <c r="JO28" i="7" s="1"/>
  <c r="JL43" i="7"/>
  <c r="BY20" i="7"/>
  <c r="QJ36" i="7"/>
  <c r="EP70" i="7"/>
  <c r="FN70" i="7" s="1"/>
  <c r="GL70" i="7"/>
  <c r="EB70" i="7"/>
  <c r="DR70" i="7"/>
  <c r="JJ70" i="7"/>
  <c r="JF70" i="7"/>
  <c r="JL70" i="7" s="1"/>
  <c r="IK70" i="7"/>
  <c r="JY70" i="7"/>
  <c r="JO70" i="7"/>
  <c r="KA70" i="7" s="1"/>
  <c r="EM21" i="7"/>
  <c r="EM28" i="7" s="1"/>
  <c r="AH21" i="7"/>
  <c r="AH28" i="7" s="1"/>
  <c r="AH69" i="7"/>
  <c r="AC69" i="7"/>
  <c r="AI69" i="7" s="1"/>
  <c r="AH20" i="7"/>
  <c r="AC20" i="7"/>
  <c r="AI20" i="7" s="1"/>
  <c r="AH36" i="7"/>
  <c r="AC36" i="7"/>
  <c r="AI36" i="7" s="1"/>
  <c r="MG70" i="7"/>
  <c r="LQ70" i="7"/>
  <c r="MI70" i="7" s="1"/>
  <c r="BG21" i="7"/>
  <c r="BG28" i="7" s="1"/>
  <c r="BJ21" i="7"/>
  <c r="BJ28" i="7" s="1"/>
  <c r="BP21" i="7"/>
  <c r="BP28" i="7" s="1"/>
  <c r="BS21" i="7"/>
  <c r="BS28" i="7" s="1"/>
  <c r="BV21" i="7"/>
  <c r="BV28" i="7" s="1"/>
  <c r="CE21" i="7"/>
  <c r="CE28" i="7" s="1"/>
  <c r="CH21" i="7"/>
  <c r="CH28" i="7" s="1"/>
  <c r="CQ21" i="7"/>
  <c r="CQ28" i="7" s="1"/>
  <c r="CT21" i="7"/>
  <c r="CT28" i="7" s="1"/>
  <c r="JU21" i="7"/>
  <c r="JU28" i="7" s="1"/>
  <c r="NA70" i="7"/>
  <c r="NS70" i="7"/>
  <c r="NG70" i="7"/>
  <c r="NY70" i="7"/>
  <c r="QA70" i="7"/>
  <c r="J37" i="7"/>
  <c r="HM69" i="7"/>
  <c r="OW21" i="7"/>
  <c r="IN21" i="7"/>
  <c r="MX21" i="7"/>
  <c r="CK21" i="7"/>
  <c r="CK28" i="7" s="1"/>
  <c r="CN21" i="7"/>
  <c r="CN28" i="7" s="1"/>
  <c r="DC21" i="7"/>
  <c r="DC28" i="7" s="1"/>
  <c r="DF21" i="7"/>
  <c r="DF28" i="7" s="1"/>
  <c r="DI21" i="7"/>
  <c r="DI28" i="7" s="1"/>
  <c r="DL21" i="7"/>
  <c r="DL28" i="7" s="1"/>
  <c r="DR21" i="7"/>
  <c r="HA20" i="7"/>
  <c r="LB17" i="7"/>
  <c r="QM17" i="7" s="1"/>
  <c r="QP17" i="7" s="1"/>
  <c r="IH21" i="7"/>
  <c r="IH28" i="7" s="1"/>
  <c r="KS21" i="7"/>
  <c r="KS28" i="7" s="1"/>
  <c r="KY21" i="7"/>
  <c r="KY28" i="7" s="1"/>
  <c r="LK21" i="7"/>
  <c r="LT21" i="7"/>
  <c r="QG20" i="7"/>
  <c r="NP70" i="7"/>
  <c r="MU69" i="7"/>
  <c r="IK20" i="7"/>
  <c r="JL20" i="7"/>
  <c r="OB43" i="7"/>
  <c r="OT43" i="7" s="1"/>
  <c r="KA20" i="7"/>
  <c r="HM36" i="7"/>
  <c r="QJ69" i="7"/>
  <c r="IK69" i="7"/>
  <c r="LB69" i="7" s="1"/>
  <c r="DU70" i="7"/>
  <c r="BJ70" i="7"/>
  <c r="EO37" i="7"/>
  <c r="AH70" i="7"/>
  <c r="LA69" i="7"/>
  <c r="LA20" i="7"/>
  <c r="LA70" i="7"/>
  <c r="LA43" i="7"/>
  <c r="KZ20" i="7"/>
  <c r="KZ69" i="7"/>
  <c r="KZ36" i="7"/>
  <c r="QL33" i="7"/>
  <c r="QO33" i="7" s="1"/>
  <c r="QL68" i="7"/>
  <c r="QO68" i="7" s="1"/>
  <c r="QK54" i="7"/>
  <c r="QN54" i="7" s="1"/>
  <c r="QL40" i="7"/>
  <c r="QO40" i="7" s="1"/>
  <c r="QL64" i="7"/>
  <c r="QO64" i="7" s="1"/>
  <c r="OA21" i="7"/>
  <c r="OS20" i="7"/>
  <c r="QK64" i="7"/>
  <c r="QK68" i="7"/>
  <c r="QN68" i="7" s="1"/>
  <c r="QK51" i="7"/>
  <c r="QN51" i="7" s="1"/>
  <c r="QK25" i="7"/>
  <c r="QN25" i="7" s="1"/>
  <c r="QK33" i="7"/>
  <c r="QN33" i="7" s="1"/>
  <c r="QK40" i="7"/>
  <c r="QN40" i="7" s="1"/>
  <c r="QK17" i="7"/>
  <c r="QN17" i="7" s="1"/>
  <c r="MG21" i="7"/>
  <c r="MG28" i="7" s="1"/>
  <c r="MH21" i="7"/>
  <c r="JJ21" i="7"/>
  <c r="JJ28" i="7" s="1"/>
  <c r="MT70" i="7"/>
  <c r="JA21" i="7"/>
  <c r="JA28" i="7" s="1"/>
  <c r="JB21" i="7"/>
  <c r="JB28" i="7" s="1"/>
  <c r="PT70" i="7"/>
  <c r="EC21" i="7"/>
  <c r="EC28" i="7" s="1"/>
  <c r="DN21" i="7"/>
  <c r="DN28" i="7" s="1"/>
  <c r="HK36" i="7"/>
  <c r="CV21" i="7"/>
  <c r="CV28" i="7" s="1"/>
  <c r="PS21" i="7"/>
  <c r="PS28" i="7" s="1"/>
  <c r="MT20" i="7"/>
  <c r="LL21" i="7"/>
  <c r="LL28" i="7" s="1"/>
  <c r="HL43" i="7"/>
  <c r="JY21" i="7"/>
  <c r="JY28" i="7" s="1"/>
  <c r="KT21" i="7"/>
  <c r="KT28" i="7" s="1"/>
  <c r="II70" i="7"/>
  <c r="KZ70" i="7" s="1"/>
  <c r="IJ21" i="7"/>
  <c r="IJ28" i="7" s="1"/>
  <c r="MS70" i="7"/>
  <c r="MS36" i="7"/>
  <c r="EK21" i="7"/>
  <c r="EK28" i="7" s="1"/>
  <c r="IR21" i="7"/>
  <c r="IR28" i="7" s="1"/>
  <c r="NZ21" i="7"/>
  <c r="MT69" i="7"/>
  <c r="II21" i="7"/>
  <c r="II28" i="7" s="1"/>
  <c r="MS20" i="7"/>
  <c r="S37" i="7"/>
  <c r="T37" i="7" s="1"/>
  <c r="MT43" i="7"/>
  <c r="HL20" i="7"/>
  <c r="BX21" i="7"/>
  <c r="BX28" i="7" s="1"/>
  <c r="QE21" i="7"/>
  <c r="QE28" i="7" s="1"/>
  <c r="QH70" i="7"/>
  <c r="KK21" i="7"/>
  <c r="KK28" i="7" s="1"/>
  <c r="GY21" i="7"/>
  <c r="GY28" i="7" s="1"/>
  <c r="GJ21" i="7"/>
  <c r="GJ28" i="7" s="1"/>
  <c r="KN44" i="7"/>
  <c r="DM70" i="7"/>
  <c r="HL36" i="7"/>
  <c r="HH44" i="7"/>
  <c r="HH37" i="7"/>
  <c r="QI43" i="7"/>
  <c r="GJ70" i="7"/>
  <c r="GY70" i="7"/>
  <c r="QH20" i="7"/>
  <c r="HK20" i="7"/>
  <c r="HK69" i="7"/>
  <c r="QL36" i="7"/>
  <c r="QI69" i="7"/>
  <c r="CU70" i="7"/>
  <c r="OA70" i="7"/>
  <c r="EC70" i="7"/>
  <c r="HK43" i="7"/>
  <c r="QK43" i="7" s="1"/>
  <c r="QN43" i="7" s="1"/>
  <c r="BX70" i="7"/>
  <c r="EK70" i="7"/>
  <c r="CU37" i="7"/>
  <c r="QH36" i="7"/>
  <c r="QF70" i="7"/>
  <c r="LL44" i="7"/>
  <c r="LL37" i="7"/>
  <c r="CU44" i="7"/>
  <c r="EO44" i="7"/>
  <c r="JW44" i="7"/>
  <c r="KO44" i="7"/>
  <c r="LV44" i="7"/>
  <c r="NF44" i="7"/>
  <c r="NR44" i="7"/>
  <c r="PE44" i="7"/>
  <c r="PZ44" i="7"/>
  <c r="FG44" i="7"/>
  <c r="ID44" i="7"/>
  <c r="IY44" i="7"/>
  <c r="JQ44" i="7"/>
  <c r="MB44" i="7"/>
  <c r="MZ44" i="7"/>
  <c r="NX44" i="7"/>
  <c r="EU44" i="7"/>
  <c r="GT44" i="7"/>
  <c r="HR44" i="7"/>
  <c r="IP44" i="7"/>
  <c r="MN44" i="7"/>
  <c r="NL44" i="7"/>
  <c r="OY44" i="7"/>
  <c r="OZ44" i="7" s="1"/>
  <c r="AZ44" i="7"/>
  <c r="BL44" i="7"/>
  <c r="BM44" i="7" s="1"/>
  <c r="AK44" i="7" l="1"/>
  <c r="AL44" i="7" s="1"/>
  <c r="QN64" i="7"/>
  <c r="QN65" i="7" s="1"/>
  <c r="QK65" i="7"/>
  <c r="BY21" i="7"/>
  <c r="BY28" i="7" s="1"/>
  <c r="QM64" i="7"/>
  <c r="QL65" i="7"/>
  <c r="AC21" i="7"/>
  <c r="AC28" i="7" s="1"/>
  <c r="QO65" i="7"/>
  <c r="LN21" i="7"/>
  <c r="LN28" i="7" s="1"/>
  <c r="LK28" i="7"/>
  <c r="ED21" i="7"/>
  <c r="ED28" i="7" s="1"/>
  <c r="DR28" i="7"/>
  <c r="OB21" i="7"/>
  <c r="MX28" i="7"/>
  <c r="PU21" i="7"/>
  <c r="PU28" i="7" s="1"/>
  <c r="OW28" i="7"/>
  <c r="AI21" i="7"/>
  <c r="AI28" i="7" s="1"/>
  <c r="HJ21" i="7"/>
  <c r="HJ28" i="7" s="1"/>
  <c r="HG28" i="7"/>
  <c r="JC21" i="7"/>
  <c r="JC28" i="7" s="1"/>
  <c r="IW28" i="7"/>
  <c r="OR21" i="7"/>
  <c r="OR28" i="7" s="1"/>
  <c r="NZ28" i="7"/>
  <c r="MT21" i="7"/>
  <c r="MT28" i="7" s="1"/>
  <c r="MH28" i="7"/>
  <c r="OS21" i="7"/>
  <c r="OS28" i="7" s="1"/>
  <c r="OA28" i="7"/>
  <c r="MI21" i="7"/>
  <c r="MI28" i="7" s="1"/>
  <c r="LT28" i="7"/>
  <c r="IT21" i="7"/>
  <c r="IT28" i="7" s="1"/>
  <c r="IN28" i="7"/>
  <c r="EP44" i="7"/>
  <c r="EP37" i="7"/>
  <c r="MU70" i="7"/>
  <c r="KM21" i="7"/>
  <c r="KM28" i="7" s="1"/>
  <c r="FN21" i="7"/>
  <c r="FN28" i="7" s="1"/>
  <c r="HM20" i="7"/>
  <c r="QO36" i="7"/>
  <c r="DO21" i="7"/>
  <c r="DO28" i="7" s="1"/>
  <c r="BY70" i="7"/>
  <c r="GL21" i="7"/>
  <c r="GL28" i="7" s="1"/>
  <c r="CW21" i="7"/>
  <c r="CW28" i="7" s="1"/>
  <c r="QM69" i="7"/>
  <c r="QP69" i="7" s="1"/>
  <c r="KP44" i="7"/>
  <c r="IK26" i="7"/>
  <c r="LB26" i="7" s="1"/>
  <c r="QM26" i="7" s="1"/>
  <c r="QP26" i="7" s="1"/>
  <c r="LS37" i="7"/>
  <c r="LJ37" i="7"/>
  <c r="KX37" i="7"/>
  <c r="KQ37" i="7"/>
  <c r="IF37" i="7"/>
  <c r="DQ37" i="7"/>
  <c r="DK37" i="7"/>
  <c r="DH37" i="7"/>
  <c r="DD37" i="7"/>
  <c r="DB37" i="7"/>
  <c r="CM37" i="7"/>
  <c r="CJ37" i="7"/>
  <c r="MV37" i="7"/>
  <c r="IL37" i="7"/>
  <c r="OV37" i="7"/>
  <c r="ED70" i="7"/>
  <c r="HM70" i="7" s="1"/>
  <c r="KA21" i="7"/>
  <c r="KA28" i="7" s="1"/>
  <c r="PD37" i="7"/>
  <c r="QG21" i="7"/>
  <c r="QG28" i="7" s="1"/>
  <c r="HA21" i="7"/>
  <c r="HA28" i="7" s="1"/>
  <c r="AY37" i="7"/>
  <c r="AW37" i="7"/>
  <c r="AQ37" i="7"/>
  <c r="AN37" i="7"/>
  <c r="KV21" i="7"/>
  <c r="KV28" i="7" s="1"/>
  <c r="PY37" i="7"/>
  <c r="PQ37" i="7"/>
  <c r="PK37" i="7"/>
  <c r="PB37" i="7"/>
  <c r="JG37" i="7"/>
  <c r="HZ37" i="7"/>
  <c r="HU37" i="7"/>
  <c r="DT37" i="7"/>
  <c r="JL21" i="7"/>
  <c r="JL28" i="7" s="1"/>
  <c r="IU37" i="7"/>
  <c r="IK21" i="7"/>
  <c r="IK28" i="7" s="1"/>
  <c r="QJ21" i="7"/>
  <c r="QJ28" i="7" s="1"/>
  <c r="K37" i="7"/>
  <c r="J44" i="7"/>
  <c r="K44" i="7" s="1"/>
  <c r="JS37" i="7"/>
  <c r="CS37" i="7"/>
  <c r="CP37" i="7"/>
  <c r="CG37" i="7"/>
  <c r="CD37" i="7"/>
  <c r="BU37" i="7"/>
  <c r="BR37" i="7"/>
  <c r="BO37" i="7"/>
  <c r="BH37" i="7"/>
  <c r="BF37" i="7"/>
  <c r="LB70" i="7"/>
  <c r="JM37" i="7"/>
  <c r="QB37" i="7"/>
  <c r="PV37" i="7"/>
  <c r="PN37" i="7"/>
  <c r="PH37" i="7"/>
  <c r="NW37" i="7"/>
  <c r="NT37" i="7"/>
  <c r="NN37" i="7"/>
  <c r="NH37" i="7"/>
  <c r="NB37" i="7"/>
  <c r="MP37" i="7"/>
  <c r="MJ37" i="7"/>
  <c r="MD37" i="7"/>
  <c r="LX37" i="7"/>
  <c r="KI37" i="7"/>
  <c r="KE37" i="7"/>
  <c r="HX37" i="7"/>
  <c r="FV37" i="7"/>
  <c r="FF37" i="7"/>
  <c r="FA37" i="7"/>
  <c r="ER37" i="7"/>
  <c r="GQ37" i="7"/>
  <c r="GM37" i="7"/>
  <c r="GE37" i="7"/>
  <c r="FY37" i="7"/>
  <c r="FS37" i="7"/>
  <c r="FD37" i="7"/>
  <c r="EX37" i="7"/>
  <c r="EI37" i="7"/>
  <c r="DZ37" i="7"/>
  <c r="QJ20" i="7"/>
  <c r="AE37" i="7"/>
  <c r="V37" i="7"/>
  <c r="M37" i="7"/>
  <c r="HF37" i="7"/>
  <c r="GW37" i="7"/>
  <c r="GS37" i="7"/>
  <c r="GH37" i="7"/>
  <c r="GB37" i="7"/>
  <c r="MU21" i="7"/>
  <c r="MU28" i="7" s="1"/>
  <c r="QG70" i="7"/>
  <c r="QJ70" i="7" s="1"/>
  <c r="OB70" i="7"/>
  <c r="OT70" i="7" s="1"/>
  <c r="LB20" i="7"/>
  <c r="QL20" i="7"/>
  <c r="QO20" i="7" s="1"/>
  <c r="LA21" i="7"/>
  <c r="LA28" i="7" s="1"/>
  <c r="QL69" i="7"/>
  <c r="QO69" i="7" s="1"/>
  <c r="D44" i="7"/>
  <c r="E44" i="7" s="1"/>
  <c r="KZ21" i="7"/>
  <c r="KZ28" i="7" s="1"/>
  <c r="QL43" i="7"/>
  <c r="QO43" i="7" s="1"/>
  <c r="QK69" i="7"/>
  <c r="QN69" i="7" s="1"/>
  <c r="QK20" i="7"/>
  <c r="QN20" i="7" s="1"/>
  <c r="QK36" i="7"/>
  <c r="QN36" i="7" s="1"/>
  <c r="OS70" i="7"/>
  <c r="HL21" i="7"/>
  <c r="HL28" i="7" s="1"/>
  <c r="MS21" i="7"/>
  <c r="MS28" i="7" s="1"/>
  <c r="LP37" i="7"/>
  <c r="LQ37" i="7" s="1"/>
  <c r="JD37" i="7"/>
  <c r="IV37" i="7"/>
  <c r="HL70" i="7"/>
  <c r="HK70" i="7"/>
  <c r="QK70" i="7" s="1"/>
  <c r="QN70" i="7" s="1"/>
  <c r="IC37" i="7"/>
  <c r="IE37" i="7" s="1"/>
  <c r="HQ37" i="7"/>
  <c r="HS37" i="7" s="1"/>
  <c r="ET37" i="7"/>
  <c r="JE37" i="7"/>
  <c r="JK37" i="7" s="1"/>
  <c r="LD37" i="7"/>
  <c r="MW37" i="7"/>
  <c r="IM37" i="7"/>
  <c r="HN37" i="7"/>
  <c r="PW37" i="7"/>
  <c r="LG37" i="7"/>
  <c r="LH37" i="7" s="1"/>
  <c r="JN37" i="7"/>
  <c r="LC37" i="7"/>
  <c r="LB21" i="7"/>
  <c r="LB28" i="7" s="1"/>
  <c r="NK37" i="7"/>
  <c r="NM37" i="7" s="1"/>
  <c r="MY37" i="7"/>
  <c r="NA37" i="7" s="1"/>
  <c r="MM37" i="7"/>
  <c r="MO37" i="7" s="1"/>
  <c r="LU37" i="7"/>
  <c r="LW37" i="7" s="1"/>
  <c r="S44" i="7"/>
  <c r="T44" i="7" s="1"/>
  <c r="AS37" i="7"/>
  <c r="AU37" i="7" s="1"/>
  <c r="BC37" i="7"/>
  <c r="BD37" i="7" s="1"/>
  <c r="JP37" i="7"/>
  <c r="JR37" i="7" s="1"/>
  <c r="IX37" i="7"/>
  <c r="IO37" i="7"/>
  <c r="IQ37" i="7" s="1"/>
  <c r="JV37" i="7"/>
  <c r="JX37" i="7" s="1"/>
  <c r="NQ37" i="7"/>
  <c r="NS37" i="7" s="1"/>
  <c r="NE37" i="7"/>
  <c r="NG37" i="7" s="1"/>
  <c r="MA37" i="7"/>
  <c r="MC37" i="7" s="1"/>
  <c r="HO37" i="7"/>
  <c r="KC37" i="7"/>
  <c r="KD37" i="7" s="1"/>
  <c r="HC37" i="7"/>
  <c r="HD37" i="7" s="1"/>
  <c r="GN37" i="7"/>
  <c r="FP37" i="7"/>
  <c r="FQ37" i="7" s="1"/>
  <c r="EF37" i="7"/>
  <c r="EG37" i="7" s="1"/>
  <c r="DW37" i="7"/>
  <c r="DX37" i="7" s="1"/>
  <c r="CY37" i="7"/>
  <c r="CZ37" i="7" s="1"/>
  <c r="CA37" i="7"/>
  <c r="CB37" i="7" s="1"/>
  <c r="QH21" i="7"/>
  <c r="QH28" i="7" s="1"/>
  <c r="HK21" i="7"/>
  <c r="HK28" i="7" s="1"/>
  <c r="QI70" i="7"/>
  <c r="KU44" i="7"/>
  <c r="QM20" i="7" l="1"/>
  <c r="QP20" i="7" s="1"/>
  <c r="QM65" i="7"/>
  <c r="QP65" i="7" s="1"/>
  <c r="QP64" i="7"/>
  <c r="AB37" i="7"/>
  <c r="AC37" i="7" s="1"/>
  <c r="OT21" i="7"/>
  <c r="OT28" i="7" s="1"/>
  <c r="OB28" i="7"/>
  <c r="FM37" i="7"/>
  <c r="HP37" i="7"/>
  <c r="EV37" i="7"/>
  <c r="FL37" i="7"/>
  <c r="JF37" i="7"/>
  <c r="HM21" i="7"/>
  <c r="GC37" i="7"/>
  <c r="GB44" i="7"/>
  <c r="GC44" i="7" s="1"/>
  <c r="GI37" i="7"/>
  <c r="GH44" i="7"/>
  <c r="GI44" i="7" s="1"/>
  <c r="GS44" i="7"/>
  <c r="GU44" i="7" s="1"/>
  <c r="GU37" i="7"/>
  <c r="GX37" i="7"/>
  <c r="GW44" i="7"/>
  <c r="GX44" i="7" s="1"/>
  <c r="HG37" i="7"/>
  <c r="HJ37" i="7" s="1"/>
  <c r="HF44" i="7"/>
  <c r="HG44" i="7" s="1"/>
  <c r="N37" i="7"/>
  <c r="M44" i="7"/>
  <c r="N44" i="7" s="1"/>
  <c r="AF37" i="7"/>
  <c r="AE44" i="7"/>
  <c r="AF44" i="7" s="1"/>
  <c r="EA37" i="7"/>
  <c r="DZ44" i="7"/>
  <c r="EA44" i="7" s="1"/>
  <c r="FE37" i="7"/>
  <c r="FD44" i="7"/>
  <c r="FE44" i="7" s="1"/>
  <c r="FT37" i="7"/>
  <c r="FS44" i="7"/>
  <c r="FT44" i="7" s="1"/>
  <c r="FZ37" i="7"/>
  <c r="FY44" i="7"/>
  <c r="FZ44" i="7" s="1"/>
  <c r="GF37" i="7"/>
  <c r="GE44" i="7"/>
  <c r="GF44" i="7" s="1"/>
  <c r="GO37" i="7"/>
  <c r="GM44" i="7"/>
  <c r="GY37" i="7"/>
  <c r="ES37" i="7"/>
  <c r="ER44" i="7"/>
  <c r="KJ37" i="7"/>
  <c r="KI44" i="7"/>
  <c r="KJ44" i="7" s="1"/>
  <c r="LX44" i="7"/>
  <c r="LZ44" i="7" s="1"/>
  <c r="LZ37" i="7"/>
  <c r="NW44" i="7"/>
  <c r="NY44" i="7" s="1"/>
  <c r="NY37" i="7"/>
  <c r="PI37" i="7"/>
  <c r="PH44" i="7"/>
  <c r="PI44" i="7" s="1"/>
  <c r="PX37" i="7"/>
  <c r="PV44" i="7"/>
  <c r="QE37" i="7"/>
  <c r="QB44" i="7"/>
  <c r="QD44" i="7" s="1"/>
  <c r="QD37" i="7"/>
  <c r="BG37" i="7"/>
  <c r="BF44" i="7"/>
  <c r="BG44" i="7" s="1"/>
  <c r="BH44" i="7"/>
  <c r="BJ44" i="7" s="1"/>
  <c r="BJ37" i="7"/>
  <c r="BP37" i="7"/>
  <c r="BO44" i="7"/>
  <c r="BP44" i="7" s="1"/>
  <c r="BV37" i="7"/>
  <c r="BU44" i="7"/>
  <c r="BV44" i="7" s="1"/>
  <c r="IW37" i="7"/>
  <c r="IU44" i="7"/>
  <c r="DU37" i="7"/>
  <c r="DT44" i="7"/>
  <c r="DU44" i="7" s="1"/>
  <c r="HV37" i="7"/>
  <c r="HU44" i="7"/>
  <c r="HV44" i="7" s="1"/>
  <c r="HZ44" i="7"/>
  <c r="IB44" i="7" s="1"/>
  <c r="IB37" i="7"/>
  <c r="JG44" i="7"/>
  <c r="JI44" i="7" s="1"/>
  <c r="JI37" i="7"/>
  <c r="PC37" i="7"/>
  <c r="PB44" i="7"/>
  <c r="PC44" i="7" s="1"/>
  <c r="PL37" i="7"/>
  <c r="PK44" i="7"/>
  <c r="PL44" i="7" s="1"/>
  <c r="PR37" i="7"/>
  <c r="PQ44" i="7"/>
  <c r="PR44" i="7" s="1"/>
  <c r="PY44" i="7"/>
  <c r="QA44" i="7" s="1"/>
  <c r="QA37" i="7"/>
  <c r="AY44" i="7"/>
  <c r="BA44" i="7" s="1"/>
  <c r="BA37" i="7"/>
  <c r="QM70" i="7"/>
  <c r="QP70" i="7" s="1"/>
  <c r="OW37" i="7"/>
  <c r="PT37" i="7"/>
  <c r="OV44" i="7"/>
  <c r="DI37" i="7"/>
  <c r="DH44" i="7"/>
  <c r="DI44" i="7" s="1"/>
  <c r="DL37" i="7"/>
  <c r="DK44" i="7"/>
  <c r="DL44" i="7" s="1"/>
  <c r="KS37" i="7"/>
  <c r="KV37" i="7" s="1"/>
  <c r="KQ44" i="7"/>
  <c r="KT37" i="7"/>
  <c r="KY37" i="7"/>
  <c r="KX44" i="7"/>
  <c r="KY44" i="7" s="1"/>
  <c r="LK37" i="7"/>
  <c r="LJ44" i="7"/>
  <c r="LK44" i="7" s="1"/>
  <c r="LT37" i="7"/>
  <c r="LS44" i="7"/>
  <c r="LT44" i="7" s="1"/>
  <c r="JA37" i="7"/>
  <c r="IZ37" i="7"/>
  <c r="AH37" i="7"/>
  <c r="LE37" i="7"/>
  <c r="LN37" i="7"/>
  <c r="IK36" i="7"/>
  <c r="LB36" i="7" s="1"/>
  <c r="QM36" i="7" s="1"/>
  <c r="QP36" i="7" s="1"/>
  <c r="W37" i="7"/>
  <c r="V44" i="7"/>
  <c r="W44" i="7" s="1"/>
  <c r="EJ37" i="7"/>
  <c r="EM37" i="7" s="1"/>
  <c r="EI44" i="7"/>
  <c r="EJ44" i="7" s="1"/>
  <c r="EY37" i="7"/>
  <c r="EX44" i="7"/>
  <c r="EY44" i="7" s="1"/>
  <c r="GR37" i="7"/>
  <c r="GQ44" i="7"/>
  <c r="GR44" i="7" s="1"/>
  <c r="FB37" i="7"/>
  <c r="FA44" i="7"/>
  <c r="FB44" i="7" s="1"/>
  <c r="FF44" i="7"/>
  <c r="FH44" i="7" s="1"/>
  <c r="FH37" i="7"/>
  <c r="FW37" i="7"/>
  <c r="FV44" i="7"/>
  <c r="FW44" i="7" s="1"/>
  <c r="HY37" i="7"/>
  <c r="HX44" i="7"/>
  <c r="HY44" i="7" s="1"/>
  <c r="KG37" i="7"/>
  <c r="KM37" i="7" s="1"/>
  <c r="KE44" i="7"/>
  <c r="KK37" i="7"/>
  <c r="MD44" i="7"/>
  <c r="MF44" i="7" s="1"/>
  <c r="MF37" i="7"/>
  <c r="MJ44" i="7"/>
  <c r="ML44" i="7" s="1"/>
  <c r="ML37" i="7"/>
  <c r="MP44" i="7"/>
  <c r="MR44" i="7" s="1"/>
  <c r="MR37" i="7"/>
  <c r="NB44" i="7"/>
  <c r="ND44" i="7" s="1"/>
  <c r="ND37" i="7"/>
  <c r="NH44" i="7"/>
  <c r="NJ44" i="7" s="1"/>
  <c r="NJ37" i="7"/>
  <c r="NN44" i="7"/>
  <c r="NP44" i="7" s="1"/>
  <c r="NP37" i="7"/>
  <c r="NT44" i="7"/>
  <c r="NV44" i="7" s="1"/>
  <c r="NV37" i="7"/>
  <c r="PO37" i="7"/>
  <c r="PN44" i="7"/>
  <c r="PO44" i="7" s="1"/>
  <c r="JM44" i="7"/>
  <c r="JO37" i="7"/>
  <c r="BS37" i="7"/>
  <c r="BR44" i="7"/>
  <c r="BS44" i="7" s="1"/>
  <c r="CE37" i="7"/>
  <c r="CD44" i="7"/>
  <c r="CE44" i="7" s="1"/>
  <c r="CH37" i="7"/>
  <c r="CG44" i="7"/>
  <c r="CH44" i="7" s="1"/>
  <c r="CQ37" i="7"/>
  <c r="CP44" i="7"/>
  <c r="CQ44" i="7" s="1"/>
  <c r="CT37" i="7"/>
  <c r="CS44" i="7"/>
  <c r="CT44" i="7" s="1"/>
  <c r="JU37" i="7"/>
  <c r="JS44" i="7"/>
  <c r="JU44" i="7" s="1"/>
  <c r="AO37" i="7"/>
  <c r="AN44" i="7"/>
  <c r="AO44" i="7" s="1"/>
  <c r="AR37" i="7"/>
  <c r="AQ44" i="7"/>
  <c r="AR44" i="7" s="1"/>
  <c r="AX37" i="7"/>
  <c r="AW44" i="7"/>
  <c r="AX44" i="7" s="1"/>
  <c r="PD44" i="7"/>
  <c r="PF44" i="7" s="1"/>
  <c r="PF37" i="7"/>
  <c r="IL44" i="7"/>
  <c r="IN37" i="7"/>
  <c r="IT37" i="7" s="1"/>
  <c r="MX37" i="7"/>
  <c r="MV44" i="7"/>
  <c r="CK37" i="7"/>
  <c r="CJ44" i="7"/>
  <c r="CK44" i="7" s="1"/>
  <c r="CN37" i="7"/>
  <c r="CM44" i="7"/>
  <c r="CN44" i="7" s="1"/>
  <c r="DC37" i="7"/>
  <c r="DB44" i="7"/>
  <c r="DC44" i="7" s="1"/>
  <c r="DD44" i="7"/>
  <c r="DF44" i="7" s="1"/>
  <c r="DF37" i="7"/>
  <c r="DR37" i="7"/>
  <c r="ED37" i="7" s="1"/>
  <c r="DQ44" i="7"/>
  <c r="DR44" i="7" s="1"/>
  <c r="IF44" i="7"/>
  <c r="IH44" i="7" s="1"/>
  <c r="IH37" i="7"/>
  <c r="QL21" i="7"/>
  <c r="QL70" i="7"/>
  <c r="QO70" i="7" s="1"/>
  <c r="QK21" i="7"/>
  <c r="MG37" i="7"/>
  <c r="MS37" i="7" s="1"/>
  <c r="MH37" i="7"/>
  <c r="LP44" i="7"/>
  <c r="JJ37" i="7"/>
  <c r="JD44" i="7"/>
  <c r="JB37" i="7"/>
  <c r="IV44" i="7"/>
  <c r="PS37" i="7"/>
  <c r="HO44" i="7"/>
  <c r="IJ37" i="7"/>
  <c r="NE44" i="7"/>
  <c r="NG44" i="7" s="1"/>
  <c r="NQ44" i="7"/>
  <c r="NS44" i="7" s="1"/>
  <c r="JV44" i="7"/>
  <c r="JX44" i="7" s="1"/>
  <c r="JP44" i="7"/>
  <c r="JR44" i="7" s="1"/>
  <c r="JY37" i="7"/>
  <c r="BX37" i="7"/>
  <c r="BC44" i="7"/>
  <c r="BD44" i="7" s="1"/>
  <c r="AS44" i="7"/>
  <c r="AU44" i="7" s="1"/>
  <c r="BW37" i="7"/>
  <c r="DM37" i="7"/>
  <c r="LC44" i="7"/>
  <c r="LM37" i="7"/>
  <c r="LG44" i="7"/>
  <c r="LH44" i="7" s="1"/>
  <c r="PW44" i="7"/>
  <c r="QF37" i="7"/>
  <c r="II37" i="7"/>
  <c r="HN44" i="7"/>
  <c r="HP44" i="7" s="1"/>
  <c r="IM44" i="7"/>
  <c r="IS37" i="7"/>
  <c r="MW44" i="7"/>
  <c r="OA37" i="7"/>
  <c r="OS37" i="7" s="1"/>
  <c r="GJ37" i="7"/>
  <c r="JE44" i="7"/>
  <c r="JK44" i="7" s="1"/>
  <c r="ET44" i="7"/>
  <c r="MA44" i="7"/>
  <c r="MC44" i="7" s="1"/>
  <c r="IO44" i="7"/>
  <c r="IQ44" i="7" s="1"/>
  <c r="IR37" i="7"/>
  <c r="IX44" i="7"/>
  <c r="LU44" i="7"/>
  <c r="LW44" i="7" s="1"/>
  <c r="MM44" i="7"/>
  <c r="MO44" i="7" s="1"/>
  <c r="MY44" i="7"/>
  <c r="NA44" i="7" s="1"/>
  <c r="NZ37" i="7"/>
  <c r="OR37" i="7" s="1"/>
  <c r="NK44" i="7"/>
  <c r="NM44" i="7" s="1"/>
  <c r="EK37" i="7"/>
  <c r="JN44" i="7"/>
  <c r="JZ37" i="7"/>
  <c r="LD44" i="7"/>
  <c r="HQ44" i="7"/>
  <c r="HS44" i="7" s="1"/>
  <c r="IC44" i="7"/>
  <c r="IE44" i="7" s="1"/>
  <c r="KL37" i="7"/>
  <c r="KC44" i="7"/>
  <c r="KD44" i="7" s="1"/>
  <c r="HC44" i="7"/>
  <c r="HD44" i="7" s="1"/>
  <c r="HJ44" i="7" s="1"/>
  <c r="HI37" i="7"/>
  <c r="GZ37" i="7"/>
  <c r="GN44" i="7"/>
  <c r="GK37" i="7"/>
  <c r="FP44" i="7"/>
  <c r="FQ44" i="7" s="1"/>
  <c r="EL37" i="7"/>
  <c r="EF44" i="7"/>
  <c r="EG44" i="7" s="1"/>
  <c r="DW44" i="7"/>
  <c r="DX44" i="7" s="1"/>
  <c r="EC37" i="7"/>
  <c r="DN37" i="7"/>
  <c r="CY44" i="7"/>
  <c r="CZ44" i="7" s="1"/>
  <c r="CV37" i="7"/>
  <c r="CA44" i="7"/>
  <c r="CB44" i="7" s="1"/>
  <c r="EM44" i="7" l="1"/>
  <c r="AB44" i="7"/>
  <c r="AH44" i="7" s="1"/>
  <c r="LN44" i="7"/>
  <c r="AI37" i="7"/>
  <c r="QM21" i="7"/>
  <c r="HM28" i="7"/>
  <c r="QN21" i="7"/>
  <c r="QN28" i="7" s="1"/>
  <c r="QK28" i="7"/>
  <c r="QO21" i="7"/>
  <c r="QO28" i="7" s="1"/>
  <c r="QL28" i="7"/>
  <c r="CW44" i="7"/>
  <c r="DO44" i="7"/>
  <c r="OB37" i="7"/>
  <c r="OT37" i="7" s="1"/>
  <c r="EV44" i="7"/>
  <c r="FL44" i="7"/>
  <c r="JO44" i="7"/>
  <c r="KA44" i="7" s="1"/>
  <c r="FM44" i="7"/>
  <c r="LE44" i="7"/>
  <c r="HA37" i="7"/>
  <c r="MI37" i="7"/>
  <c r="FN37" i="7"/>
  <c r="JL37" i="7"/>
  <c r="GL44" i="7"/>
  <c r="GL37" i="7"/>
  <c r="DO37" i="7"/>
  <c r="CW37" i="7"/>
  <c r="JA44" i="7"/>
  <c r="IZ44" i="7"/>
  <c r="AC44" i="7"/>
  <c r="AI44" i="7" s="1"/>
  <c r="IK44" i="7"/>
  <c r="IK43" i="7"/>
  <c r="LB43" i="7" s="1"/>
  <c r="QM43" i="7" s="1"/>
  <c r="QP43" i="7" s="1"/>
  <c r="JJ44" i="7"/>
  <c r="JF44" i="7"/>
  <c r="JL44" i="7" s="1"/>
  <c r="MH44" i="7"/>
  <c r="LQ44" i="7"/>
  <c r="MI44" i="7" s="1"/>
  <c r="ED44" i="7"/>
  <c r="MX44" i="7"/>
  <c r="OB44" i="7" s="1"/>
  <c r="OT44" i="7" s="1"/>
  <c r="BY44" i="7"/>
  <c r="KA37" i="7"/>
  <c r="IK37" i="7"/>
  <c r="MU37" i="7"/>
  <c r="KS44" i="7"/>
  <c r="KV44" i="7" s="1"/>
  <c r="KT44" i="7"/>
  <c r="IW44" i="7"/>
  <c r="QG37" i="7"/>
  <c r="GY44" i="7"/>
  <c r="GO44" i="7"/>
  <c r="HA44" i="7" s="1"/>
  <c r="IN44" i="7"/>
  <c r="IT44" i="7" s="1"/>
  <c r="BY37" i="7"/>
  <c r="KG44" i="7"/>
  <c r="KM44" i="7" s="1"/>
  <c r="KK44" i="7"/>
  <c r="OW44" i="7"/>
  <c r="PU44" i="7" s="1"/>
  <c r="PT44" i="7"/>
  <c r="PU37" i="7"/>
  <c r="JC37" i="7"/>
  <c r="QE44" i="7"/>
  <c r="PX44" i="7"/>
  <c r="QG44" i="7" s="1"/>
  <c r="ES44" i="7"/>
  <c r="LA37" i="7"/>
  <c r="KZ37" i="7"/>
  <c r="MG44" i="7"/>
  <c r="MS44" i="7" s="1"/>
  <c r="JB44" i="7"/>
  <c r="PS44" i="7"/>
  <c r="QH37" i="7"/>
  <c r="JZ44" i="7"/>
  <c r="EK44" i="7"/>
  <c r="NZ44" i="7"/>
  <c r="OR44" i="7" s="1"/>
  <c r="IR44" i="7"/>
  <c r="OA44" i="7"/>
  <c r="OS44" i="7" s="1"/>
  <c r="LM44" i="7"/>
  <c r="HK37" i="7"/>
  <c r="DM44" i="7"/>
  <c r="BX44" i="7"/>
  <c r="JY44" i="7"/>
  <c r="IJ44" i="7"/>
  <c r="MT37" i="7"/>
  <c r="GJ44" i="7"/>
  <c r="IS44" i="7"/>
  <c r="II44" i="7"/>
  <c r="QI37" i="7"/>
  <c r="QF44" i="7"/>
  <c r="BW44" i="7"/>
  <c r="KL44" i="7"/>
  <c r="HI44" i="7"/>
  <c r="GZ44" i="7"/>
  <c r="GK44" i="7"/>
  <c r="EL44" i="7"/>
  <c r="EC44" i="7"/>
  <c r="HL37" i="7"/>
  <c r="DN44" i="7"/>
  <c r="CV44" i="7"/>
  <c r="MU44" i="7" l="1"/>
  <c r="FN44" i="7"/>
  <c r="QJ37" i="7"/>
  <c r="QP21" i="7"/>
  <c r="QP28" i="7" s="1"/>
  <c r="QM28" i="7"/>
  <c r="JC44" i="7"/>
  <c r="HM44" i="7"/>
  <c r="HM37" i="7"/>
  <c r="QJ44" i="7"/>
  <c r="KZ44" i="7"/>
  <c r="LB37" i="7"/>
  <c r="LA44" i="7"/>
  <c r="QL37" i="7"/>
  <c r="QO37" i="7" s="1"/>
  <c r="QK37" i="7"/>
  <c r="QN37" i="7" s="1"/>
  <c r="QH44" i="7"/>
  <c r="QI44" i="7"/>
  <c r="HK44" i="7"/>
  <c r="MT44" i="7"/>
  <c r="HL44" i="7"/>
  <c r="QM37" i="7" l="1"/>
  <c r="QP37" i="7" s="1"/>
  <c r="LB44" i="7"/>
  <c r="QM44" i="7" s="1"/>
  <c r="QP44" i="7" s="1"/>
  <c r="QL44" i="7"/>
  <c r="QO44" i="7" s="1"/>
  <c r="QK44" i="7"/>
  <c r="QN44" i="7" s="1"/>
</calcChain>
</file>

<file path=xl/sharedStrings.xml><?xml version="1.0" encoding="utf-8"?>
<sst xmlns="http://schemas.openxmlformats.org/spreadsheetml/2006/main" count="862" uniqueCount="370">
  <si>
    <t>Sorszám</t>
  </si>
  <si>
    <t xml:space="preserve">C Í M R E N D </t>
  </si>
  <si>
    <t>K I A D Á S O K</t>
  </si>
  <si>
    <t>Személyi juttatások</t>
  </si>
  <si>
    <t>B E V É T E L E K</t>
  </si>
  <si>
    <t>Önkormányzatok sajátos működési bevételei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</si>
  <si>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</si>
  <si>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</si>
  <si>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</si>
  <si>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</si>
  <si>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</si>
  <si>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</si>
  <si>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</si>
  <si>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</si>
  <si>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</si>
  <si>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</si>
  <si>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</si>
  <si>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</si>
  <si>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</si>
  <si>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</si>
  <si>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</si>
  <si>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</si>
  <si>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</si>
  <si>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</si>
  <si>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</si>
  <si>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</si>
  <si>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</si>
  <si>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</si>
  <si>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</si>
  <si>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</si>
  <si>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</si>
  <si>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</si>
  <si>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</si>
  <si>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</si>
  <si>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</si>
  <si>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</si>
  <si>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</si>
  <si>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</si>
  <si>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</si>
  <si>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</si>
  <si>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</si>
  <si>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</si>
  <si>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</si>
  <si>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</si>
  <si>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</si>
  <si>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</si>
  <si>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</si>
  <si>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</si>
  <si>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</si>
  <si>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</si>
  <si>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</si>
  <si>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</si>
  <si>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</si>
  <si>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</si>
  <si>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</si>
  <si>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</si>
  <si>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</si>
  <si>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</si>
  <si>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</si>
  <si>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</si>
  <si>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</si>
  <si>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</si>
  <si>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</si>
  <si>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</si>
  <si>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</si>
  <si>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</si>
  <si>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</si>
  <si>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</si>
  <si>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</si>
  <si>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</si>
  <si>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</si>
  <si>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</si>
  <si>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</si>
  <si>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</si>
  <si>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</si>
  <si>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</si>
  <si>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</si>
  <si>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</si>
  <si>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</si>
  <si>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</si>
  <si>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</si>
  <si>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</si>
  <si>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</si>
  <si>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</si>
  <si>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</si>
  <si>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</si>
  <si>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</si>
  <si>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</si>
  <si>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</si>
  <si>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</si>
  <si>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</si>
  <si>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</si>
  <si>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</si>
  <si>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</si>
  <si>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</si>
  <si>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6107</t>
  </si>
  <si>
    <t>6100</t>
  </si>
  <si>
    <t>Egyéb feladatok összesen</t>
  </si>
  <si>
    <t>6201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</si>
  <si>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</si>
  <si>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</si>
  <si>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</si>
  <si>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</si>
  <si>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</si>
  <si>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</si>
  <si>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</si>
  <si>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</si>
  <si>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</si>
  <si>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</si>
  <si>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</si>
  <si>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</si>
  <si>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</si>
  <si>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</si>
  <si>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</si>
  <si>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</si>
  <si>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</si>
  <si>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</si>
  <si>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</si>
  <si>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</si>
  <si>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</si>
  <si>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</si>
  <si>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</si>
  <si>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</si>
  <si>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6602</t>
  </si>
  <si>
    <t>Rövid lejáratú és likviditási célú hitelek adósságszolgálata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</si>
  <si>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</si>
  <si>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</si>
  <si>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</si>
  <si>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</si>
  <si>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</si>
  <si>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</si>
  <si>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</si>
  <si>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</si>
  <si>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</si>
  <si>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</si>
  <si>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</si>
  <si>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</si>
  <si>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</si>
  <si>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</si>
  <si>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</si>
  <si>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</si>
  <si>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</si>
  <si>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</si>
  <si>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</si>
  <si>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</si>
  <si>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</si>
  <si>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</si>
  <si>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</si>
  <si>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</si>
  <si>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</si>
  <si>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</si>
  <si>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</si>
  <si>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</si>
  <si>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</si>
  <si>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7401=7400</t>
  </si>
  <si>
    <t>Központilag kezelt beruházási célú tartalék</t>
  </si>
  <si>
    <t>7501=7500</t>
  </si>
  <si>
    <t>7601=7600</t>
  </si>
  <si>
    <t>Környzetvédelmi Alap</t>
  </si>
  <si>
    <t>7000</t>
  </si>
  <si>
    <t>Tartalék előirányzat összesen</t>
  </si>
  <si>
    <t>8101</t>
  </si>
  <si>
    <t>8102</t>
  </si>
  <si>
    <t>8103</t>
  </si>
  <si>
    <t>8104</t>
  </si>
  <si>
    <t>8105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</si>
  <si>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</si>
  <si>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</si>
  <si>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</si>
  <si>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</si>
  <si>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</si>
  <si>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</si>
  <si>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</si>
  <si>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</si>
  <si>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</si>
  <si>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</si>
  <si>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</si>
  <si>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</si>
  <si>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</si>
  <si>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</si>
  <si>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</si>
  <si>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</si>
  <si>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</si>
  <si>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</si>
  <si>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</si>
  <si>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9100</t>
  </si>
  <si>
    <t>Európai Unió által finanszírozott pályázatok összesen</t>
  </si>
  <si>
    <t>9313</t>
  </si>
  <si>
    <t>9314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</si>
  <si>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</si>
  <si>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</si>
  <si>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</si>
  <si>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</si>
  <si>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</si>
  <si>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</si>
  <si>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</si>
  <si>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</si>
  <si>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</si>
  <si>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</si>
  <si>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</si>
  <si>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</si>
  <si>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</si>
  <si>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</si>
  <si>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</si>
  <si>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</si>
  <si>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</si>
  <si>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</si>
  <si>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</si>
  <si>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</si>
  <si>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</si>
  <si>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</si>
  <si>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</si>
  <si>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</si>
  <si>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</si>
  <si>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>Önkormányzat ágazati feladatok összesen</t>
  </si>
  <si>
    <t>C1</t>
  </si>
  <si>
    <t>Erzsébetváros Önkormányzat összesen</t>
  </si>
  <si>
    <t>D=A+B+C</t>
  </si>
  <si>
    <t>5200-5900</t>
  </si>
  <si>
    <t xml:space="preserve">"Erzsébet terv" Fejlesztési program 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</si>
  <si>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</si>
  <si>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</si>
  <si>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</si>
  <si>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</si>
  <si>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</si>
  <si>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</si>
  <si>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</si>
  <si>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</si>
  <si>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</si>
  <si>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</si>
  <si>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</si>
  <si>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</si>
  <si>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</si>
  <si>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</si>
  <si>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Foglalkoztatás egészségügyi ellátások Polgármesteri Hivatalnál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</si>
  <si>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</si>
  <si>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</si>
  <si>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</si>
  <si>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</si>
  <si>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</si>
  <si>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</si>
  <si>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</si>
  <si>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Kötelező taneszköz beszerzés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</si>
  <si>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</si>
  <si>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</si>
  <si>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</si>
  <si>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</si>
  <si>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</si>
  <si>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</si>
  <si>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Kamilla Nonprofit Kft. Támogatása</t>
  </si>
  <si>
    <t>6101</t>
  </si>
  <si>
    <t>6108</t>
  </si>
  <si>
    <t>6109</t>
  </si>
  <si>
    <t>ERöMŰVHÁZ Nonprofit Kft. Támogatása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</si>
  <si>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</si>
  <si>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</si>
  <si>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</si>
  <si>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</si>
  <si>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</si>
  <si>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Segíts magadért!  TÁMOP-3.2.1.A-11/1-2012-0011</t>
  </si>
  <si>
    <t>9116</t>
  </si>
  <si>
    <t xml:space="preserve"> Telekommunikációs és támogatási rendszerének konszolidációja EKOP-3.1.3-2012-2012-0024</t>
  </si>
  <si>
    <t>9114</t>
  </si>
  <si>
    <t>Dologi kiadások</t>
  </si>
  <si>
    <t>Előző évi maradvány visszafizetése (irányító szervi nélkül)</t>
  </si>
  <si>
    <t>Irányító szerv javára teljesített egyéb befizetés</t>
  </si>
  <si>
    <t>Költségvetési törvény 34. § (7) bekezdés miatti befizetési kötelezettség</t>
  </si>
  <si>
    <t>Különféle költségvetési befizetések (4+5+6)</t>
  </si>
  <si>
    <t>Kamatkiadások összesen</t>
  </si>
  <si>
    <t>Realizált árfolyamveszteségek</t>
  </si>
  <si>
    <t>Dologi kiadások mindösszesen (3+7+8+9)</t>
  </si>
  <si>
    <t>Személyi juttatások, járulékok és dologi kiadások mindösszesen (1+2+10)</t>
  </si>
  <si>
    <t>Működési célú támogatásértékű kiadások</t>
  </si>
  <si>
    <t>Működési célú pénzeszközátadások államháztartáson kívülre</t>
  </si>
  <si>
    <t>Működési célú céltartalék</t>
  </si>
  <si>
    <t>Egyéb működési célú kiadások (12+13+14)</t>
  </si>
  <si>
    <t>Ellátottak pénzbeli juttatásai mindösszesen</t>
  </si>
  <si>
    <t>Felhalmozási célú támogatásértékű kiadások</t>
  </si>
  <si>
    <t>Felhalmozási célú visszatérítendő támogatások, kölcsönök nyújtása államháztartáson kívülre</t>
  </si>
  <si>
    <t>Felhalmozási célú pénzeszközátadások államháztartáson kívülre</t>
  </si>
  <si>
    <t>Felhalmozási célú céltartalék</t>
  </si>
  <si>
    <t>Felújítások áfával</t>
  </si>
  <si>
    <t>Beruházások áfával</t>
  </si>
  <si>
    <t>Felhalmozási kiadások összesen (22+23+24)</t>
  </si>
  <si>
    <t>Központi, irányító szervi működési támogatás folyósítása</t>
  </si>
  <si>
    <t>Központi, irányító szervi felhalmozási támogatás folyósítása</t>
  </si>
  <si>
    <t>Hosszú lejáratú hitelek, kölcsönök (visszafizetése) törlesztése</t>
  </si>
  <si>
    <t>Befektetési célú belföldi értékpapírok beváltása</t>
  </si>
  <si>
    <t>Intézményi működési bevételek összesen</t>
  </si>
  <si>
    <t>Önkormányzatoknak átengedett közhatalmi bevételek összesen</t>
  </si>
  <si>
    <t>Helyi adók és adójellegű bevételek összesen</t>
  </si>
  <si>
    <t>Bírságbevételek összesen</t>
  </si>
  <si>
    <t>Egyéb közhatalmi bevételek összesen</t>
  </si>
  <si>
    <t>Tárgyi eszközök, immateriális javak értékesítése összesen</t>
  </si>
  <si>
    <t>Pénzügyi befektetések bevételei</t>
  </si>
  <si>
    <t>Önkormányzatok működési célú költségvetési támogatása összesen</t>
  </si>
  <si>
    <t>Működési célú támogatásértékű bevétel összesen</t>
  </si>
  <si>
    <t>Ebből: működési célú támogatásértékű bevétel társadalombiztosítás pénzügyi alapjaitól</t>
  </si>
  <si>
    <t>Működési célú átvett pénzeszközök összesen</t>
  </si>
  <si>
    <t>Felhalmozási célú támogatásértékű bevétel összesen</t>
  </si>
  <si>
    <t>Felhalmozási célú átvett pénzeszközök összesen</t>
  </si>
  <si>
    <t>Előző évi előirányzat-maradványának, pénzmaradványának működési célú igénybevétele</t>
  </si>
  <si>
    <t>Előző évi előirányzat-maradványának, pénzmaradványának felhalmozási célú igénybevétele</t>
  </si>
  <si>
    <t>Központi, irányító szervi működési célú támogatás</t>
  </si>
  <si>
    <t>Központi, irányító szervi felhalmozási célú támogatás</t>
  </si>
  <si>
    <t>Foglalkoztatottak létszáma (fő)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</si>
  <si>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</si>
  <si>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</si>
  <si>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</si>
  <si>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</si>
  <si>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</si>
  <si>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</si>
  <si>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Központilag kezelt pályázati önrész és előfinanszírozás, közbeszerzések</t>
  </si>
  <si>
    <t>Önkormányzati biztonsági és előtörlesztési tartalék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</si>
  <si>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</si>
  <si>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</si>
  <si>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</si>
  <si>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</si>
  <si>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</si>
  <si>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</si>
  <si>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Működési  célú támogatásértékű kiadások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</si>
  <si>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</si>
  <si>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</si>
  <si>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</si>
  <si>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</si>
  <si>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</si>
  <si>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Működési és felhalmozási célú támogatásértékű bevételek</t>
  </si>
  <si>
    <t>Működési és felhalmozási célú átvett pénzeszközök</t>
  </si>
  <si>
    <t>Előző évi pénzmaradványának igénybevétele (pénzforgalom nélküli bevétel)</t>
  </si>
  <si>
    <t>Bizottságokra átruházott felhasználási jogkörű céltartalékok előirányzata összesen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</si>
  <si>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</si>
  <si>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</si>
  <si>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</si>
  <si>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</si>
  <si>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</si>
  <si>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</si>
  <si>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Önkormányzat intézményi működési bevételei</t>
  </si>
  <si>
    <t>8200</t>
  </si>
  <si>
    <t>Önkormányzat működési bevétele összesen</t>
  </si>
  <si>
    <t>8100</t>
  </si>
  <si>
    <t>8000</t>
  </si>
  <si>
    <t>Közterületi működési hozzájárulás</t>
  </si>
  <si>
    <t>Bevételek mindösszesen</t>
  </si>
  <si>
    <t>Önkormányzati felújítások</t>
  </si>
  <si>
    <t>Városüzemeltetési és városgazdálkodási feladatok működési kiadásai összesen</t>
  </si>
  <si>
    <t>Budapest Főváros VII. Kerület Erzsébetváros Önkormányzata
költségvetési szervei és feladatai 2013. évi tervezett  előirányzatai</t>
  </si>
  <si>
    <t>Szociális támogatások, ellátások és egyéb feladatok összesen</t>
  </si>
  <si>
    <t>ezer Ft</t>
  </si>
  <si>
    <t>Általános működési tartalék</t>
  </si>
  <si>
    <t>Módosítás</t>
  </si>
  <si>
    <t>Módosított előirányzat</t>
  </si>
  <si>
    <t>Érvényes előirányzat</t>
  </si>
  <si>
    <t>5608</t>
  </si>
  <si>
    <t>Erzsébetvárosi Tehetséggondozás</t>
  </si>
  <si>
    <t>Elöző évi pénzmaradvány átvétele</t>
  </si>
  <si>
    <t>58</t>
  </si>
  <si>
    <t>Működési kiadások összesen (11+15+16+17)</t>
  </si>
  <si>
    <t>Egyéb felhalmozási célú kiadások (19+20+21+22)</t>
  </si>
  <si>
    <t>Költségvetési kiadások (18+26)</t>
  </si>
  <si>
    <t>Központi, irányító szervi támogatás folyósítása összesen (28+29)</t>
  </si>
  <si>
    <t>Finanszírozási kiadások összesen (30+31+32)</t>
  </si>
  <si>
    <t>Kiadások összesen (27+33)</t>
  </si>
  <si>
    <t>Közhatalmi bevételek mindösszesen (35+…+38)</t>
  </si>
  <si>
    <t>Felhalmozási bevételek összesen (40+41)</t>
  </si>
  <si>
    <t>Maradvány igénybevétele összesen (50+51)</t>
  </si>
  <si>
    <t>Költségvetési bevételek (34+39+42+43+44+46+47+48+49+52)</t>
  </si>
  <si>
    <t>Központi, irányító szervi támogatás összesen (54+55)</t>
  </si>
  <si>
    <t>Finanszírozási bevételek (=56)</t>
  </si>
  <si>
    <t>Bevételek összesen (53+57)</t>
  </si>
  <si>
    <t>Előző évi pénzmaradvány átadása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</si>
</sst>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08">
    <xf numFmtId="0" fontId="0" fillId="0" borderId="0" xfId="0"/>
    <xf numFmtId="0" fontId="2" fillId="0" borderId="16" xfId="1" applyFont="1" applyFill="1" applyBorder="1" applyAlignment="1">
      <alignment horizontal="center"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63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3" fontId="2" fillId="0" borderId="36" xfId="2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2" fillId="0" borderId="22" xfId="2" applyNumberFormat="1" applyFont="1" applyFill="1" applyBorder="1" applyAlignment="1">
      <alignment vertical="center"/>
    </xf>
    <xf numFmtId="3" fontId="2" fillId="0" borderId="38" xfId="2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1" xfId="2" applyNumberFormat="1" applyFont="1" applyFill="1" applyBorder="1" applyAlignment="1">
      <alignment vertical="center"/>
    </xf>
    <xf numFmtId="3" fontId="2" fillId="0" borderId="13" xfId="2" applyNumberFormat="1" applyFont="1" applyFill="1" applyBorder="1" applyAlignment="1">
      <alignment vertical="center"/>
    </xf>
    <xf numFmtId="0" fontId="2" fillId="0" borderId="18" xfId="1" applyFont="1" applyFill="1" applyBorder="1" applyAlignment="1">
      <alignment horizontal="center" vertical="center"/>
    </xf>
    <xf numFmtId="3" fontId="2" fillId="0" borderId="14" xfId="2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9" xfId="2" applyNumberFormat="1" applyFont="1" applyFill="1" applyBorder="1" applyAlignment="1">
      <alignment vertical="center"/>
    </xf>
    <xf numFmtId="3" fontId="2" fillId="0" borderId="43" xfId="2" applyNumberFormat="1" applyFont="1" applyFill="1" applyBorder="1" applyAlignment="1">
      <alignment vertical="center"/>
    </xf>
    <xf numFmtId="3" fontId="2" fillId="0" borderId="7" xfId="2" applyNumberFormat="1" applyFont="1" applyFill="1" applyBorder="1" applyAlignment="1">
      <alignment vertical="center"/>
    </xf>
    <xf numFmtId="3" fontId="2" fillId="0" borderId="8" xfId="2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58" xfId="2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1" xfId="2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9" xfId="2" applyNumberFormat="1" applyFont="1" applyFill="1" applyBorder="1" applyAlignment="1">
      <alignment vertical="center"/>
    </xf>
    <xf numFmtId="3" fontId="1" fillId="0" borderId="48" xfId="2" applyNumberFormat="1" applyFont="1" applyFill="1" applyBorder="1" applyAlignment="1">
      <alignment vertical="center"/>
    </xf>
    <xf numFmtId="3" fontId="3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2" fontId="1" fillId="0" borderId="5" xfId="1" applyNumberFormat="1" applyFont="1" applyFill="1" applyBorder="1" applyAlignment="1">
      <alignment vertical="center"/>
    </xf>
    <xf numFmtId="3" fontId="1" fillId="0" borderId="32" xfId="2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3" xfId="2" applyNumberFormat="1" applyFont="1" applyFill="1" applyBorder="1" applyAlignment="1">
      <alignment vertical="center"/>
    </xf>
    <xf numFmtId="4" fontId="1" fillId="0" borderId="32" xfId="2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38" xfId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19" xfId="1" applyFont="1" applyFill="1" applyBorder="1" applyAlignment="1">
      <alignment vertical="center"/>
    </xf>
    <xf numFmtId="0" fontId="2" fillId="0" borderId="61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62" xfId="1" applyFont="1" applyFill="1" applyBorder="1" applyAlignment="1">
      <alignment vertical="center"/>
    </xf>
    <xf numFmtId="0" fontId="2" fillId="0" borderId="59" xfId="1" applyFont="1" applyFill="1" applyBorder="1" applyAlignment="1">
      <alignment vertical="center"/>
    </xf>
    <xf numFmtId="0" fontId="1" fillId="0" borderId="45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44" fontId="2" fillId="0" borderId="0" xfId="5" applyFont="1" applyFill="1" applyAlignment="1">
      <alignment vertical="center"/>
    </xf>
    <xf numFmtId="0" fontId="2" fillId="0" borderId="20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0" borderId="65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65" xfId="1" applyFont="1" applyFill="1" applyBorder="1" applyAlignment="1">
      <alignment vertical="center" wrapText="1"/>
    </xf>
    <xf numFmtId="3" fontId="3" fillId="0" borderId="10" xfId="1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3" fontId="3" fillId="0" borderId="11" xfId="2" applyNumberFormat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3" fontId="2" fillId="0" borderId="62" xfId="2" applyNumberFormat="1" applyFont="1" applyFill="1" applyBorder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3" fontId="1" fillId="0" borderId="66" xfId="2" applyNumberFormat="1" applyFont="1" applyFill="1" applyBorder="1" applyAlignment="1">
      <alignment vertical="center"/>
    </xf>
    <xf numFmtId="0" fontId="1" fillId="0" borderId="66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64" xfId="1" applyFont="1" applyFill="1" applyBorder="1" applyAlignment="1">
      <alignment vertical="center" wrapText="1"/>
    </xf>
    <xf numFmtId="0" fontId="2" fillId="0" borderId="67" xfId="1" applyFont="1" applyFill="1" applyBorder="1" applyAlignment="1">
      <alignment vertical="center" wrapText="1"/>
    </xf>
    <xf numFmtId="0" fontId="1" fillId="0" borderId="68" xfId="1" applyFont="1" applyFill="1" applyBorder="1" applyAlignment="1">
      <alignment vertical="center" wrapText="1"/>
    </xf>
    <xf numFmtId="3" fontId="1" fillId="0" borderId="32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33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1" fillId="0" borderId="20" xfId="1" applyNumberFormat="1" applyFont="1" applyFill="1" applyBorder="1" applyAlignment="1">
      <alignment vertical="center"/>
    </xf>
    <xf numFmtId="3" fontId="1" fillId="0" borderId="8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horizontal="center" vertical="center"/>
    </xf>
    <xf numFmtId="3" fontId="2" fillId="0" borderId="28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32" xfId="1" applyNumberFormat="1" applyFont="1" applyFill="1" applyBorder="1" applyAlignment="1">
      <alignment horizontal="center" vertical="center"/>
    </xf>
    <xf numFmtId="3" fontId="2" fillId="0" borderId="34" xfId="1" applyNumberFormat="1" applyFont="1" applyFill="1" applyBorder="1" applyAlignment="1">
      <alignment horizontal="center" vertical="center"/>
    </xf>
    <xf numFmtId="3" fontId="2" fillId="0" borderId="27" xfId="1" applyNumberFormat="1" applyFont="1" applyFill="1" applyBorder="1" applyAlignment="1">
      <alignment horizontal="center" vertical="center"/>
    </xf>
    <xf numFmtId="3" fontId="2" fillId="0" borderId="26" xfId="1" applyNumberFormat="1" applyFont="1" applyFill="1" applyBorder="1" applyAlignment="1">
      <alignment horizontal="center" vertical="center"/>
    </xf>
    <xf numFmtId="3" fontId="2" fillId="0" borderId="37" xfId="1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center" vertical="center"/>
    </xf>
    <xf numFmtId="3" fontId="1" fillId="0" borderId="7" xfId="2" applyNumberFormat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3" fontId="2" fillId="0" borderId="54" xfId="2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0" fontId="2" fillId="0" borderId="51" xfId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" fillId="0" borderId="41" xfId="3" applyNumberFormat="1" applyFont="1" applyFill="1" applyBorder="1" applyAlignment="1">
      <alignment vertical="center"/>
    </xf>
    <xf numFmtId="3" fontId="2" fillId="0" borderId="41" xfId="4" applyNumberFormat="1" applyFont="1" applyFill="1" applyBorder="1" applyAlignment="1">
      <alignment vertical="center"/>
    </xf>
    <xf numFmtId="3" fontId="2" fillId="0" borderId="12" xfId="3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60" xfId="3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1" fillId="0" borderId="17" xfId="3" applyNumberFormat="1" applyFont="1" applyFill="1" applyBorder="1" applyAlignment="1">
      <alignment vertical="center"/>
    </xf>
    <xf numFmtId="3" fontId="1" fillId="0" borderId="17" xfId="4" applyNumberFormat="1" applyFont="1" applyFill="1" applyBorder="1" applyAlignment="1">
      <alignment vertical="center"/>
    </xf>
    <xf numFmtId="3" fontId="2" fillId="0" borderId="30" xfId="3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57" xfId="3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1" fillId="0" borderId="47" xfId="3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15" xfId="3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3" fontId="3" fillId="0" borderId="12" xfId="3" applyNumberFormat="1" applyFont="1" applyFill="1" applyBorder="1" applyAlignment="1">
      <alignment vertical="center"/>
    </xf>
    <xf numFmtId="3" fontId="3" fillId="0" borderId="12" xfId="4" applyNumberFormat="1" applyFont="1" applyFill="1" applyBorder="1" applyAlignment="1">
      <alignment vertical="center"/>
    </xf>
    <xf numFmtId="3" fontId="2" fillId="0" borderId="53" xfId="3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2" fillId="0" borderId="56" xfId="4" applyNumberFormat="1" applyFont="1" applyFill="1" applyBorder="1" applyAlignment="1">
      <alignment vertical="center"/>
    </xf>
    <xf numFmtId="4" fontId="1" fillId="0" borderId="3" xfId="1" applyNumberFormat="1" applyFont="1" applyFill="1" applyBorder="1" applyAlignment="1">
      <alignment vertical="center"/>
    </xf>
    <xf numFmtId="4" fontId="1" fillId="0" borderId="5" xfId="4" applyNumberFormat="1" applyFont="1" applyFill="1" applyBorder="1" applyAlignment="1">
      <alignment vertical="center"/>
    </xf>
    <xf numFmtId="4" fontId="1" fillId="0" borderId="4" xfId="4" applyNumberFormat="1" applyFont="1" applyFill="1" applyBorder="1" applyAlignment="1">
      <alignment vertical="center"/>
    </xf>
    <xf numFmtId="4" fontId="1" fillId="0" borderId="3" xfId="2" applyNumberFormat="1" applyFont="1" applyFill="1" applyBorder="1" applyAlignment="1">
      <alignment vertical="center"/>
    </xf>
    <xf numFmtId="4" fontId="1" fillId="0" borderId="2" xfId="1" applyNumberFormat="1" applyFont="1" applyFill="1" applyBorder="1" applyAlignment="1">
      <alignment vertical="center"/>
    </xf>
    <xf numFmtId="4" fontId="1" fillId="0" borderId="5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3" fontId="2" fillId="0" borderId="38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3" fillId="0" borderId="13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4" fontId="1" fillId="0" borderId="66" xfId="1" applyNumberFormat="1" applyFont="1" applyFill="1" applyBorder="1" applyAlignment="1">
      <alignment vertical="center"/>
    </xf>
    <xf numFmtId="3" fontId="1" fillId="0" borderId="57" xfId="4" applyNumberFormat="1" applyFont="1" applyFill="1" applyBorder="1" applyAlignment="1">
      <alignment vertical="center"/>
    </xf>
    <xf numFmtId="3" fontId="2" fillId="0" borderId="73" xfId="4" applyNumberFormat="1" applyFont="1" applyFill="1" applyBorder="1" applyAlignment="1">
      <alignment vertical="center"/>
    </xf>
    <xf numFmtId="4" fontId="1" fillId="0" borderId="17" xfId="4" applyNumberFormat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4" fontId="1" fillId="0" borderId="32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horizontal="center" vertical="center"/>
    </xf>
    <xf numFmtId="0" fontId="2" fillId="0" borderId="77" xfId="1" applyFont="1" applyFill="1" applyBorder="1" applyAlignment="1">
      <alignment horizontal="left" vertical="center"/>
    </xf>
    <xf numFmtId="0" fontId="2" fillId="0" borderId="65" xfId="1" applyFont="1" applyFill="1" applyBorder="1" applyAlignment="1">
      <alignment horizontal="left" vertical="center"/>
    </xf>
    <xf numFmtId="0" fontId="2" fillId="0" borderId="64" xfId="1" applyFont="1" applyFill="1" applyBorder="1" applyAlignment="1">
      <alignment horizontal="left" vertical="center"/>
    </xf>
    <xf numFmtId="0" fontId="1" fillId="0" borderId="68" xfId="1" applyFont="1" applyFill="1" applyBorder="1" applyAlignment="1">
      <alignment horizontal="left" vertical="center"/>
    </xf>
    <xf numFmtId="0" fontId="2" fillId="0" borderId="67" xfId="1" applyFont="1" applyFill="1" applyBorder="1" applyAlignment="1">
      <alignment horizontal="left" vertical="center"/>
    </xf>
    <xf numFmtId="2" fontId="1" fillId="0" borderId="68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29" xfId="2" applyFont="1" applyFill="1" applyBorder="1" applyAlignment="1">
      <alignment horizontal="center" vertical="center" wrapText="1"/>
    </xf>
    <xf numFmtId="0" fontId="1" fillId="0" borderId="35" xfId="2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24" xfId="2" applyFont="1" applyFill="1" applyBorder="1" applyAlignment="1">
      <alignment horizontal="center" vertical="center" wrapText="1"/>
    </xf>
    <xf numFmtId="10" fontId="1" fillId="0" borderId="39" xfId="2" applyNumberFormat="1" applyFont="1" applyFill="1" applyBorder="1" applyAlignment="1">
      <alignment horizontal="center" vertical="center" wrapText="1"/>
    </xf>
    <xf numFmtId="10" fontId="1" fillId="0" borderId="40" xfId="2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2" fillId="0" borderId="3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10" fontId="1" fillId="0" borderId="37" xfId="2" applyNumberFormat="1" applyFont="1" applyFill="1" applyBorder="1" applyAlignment="1">
      <alignment horizontal="center" vertical="center" wrapText="1"/>
    </xf>
    <xf numFmtId="10" fontId="1" fillId="0" borderId="74" xfId="2" applyNumberFormat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44" xfId="1" applyFont="1" applyFill="1" applyBorder="1" applyAlignment="1">
      <alignment horizontal="center" vertical="center"/>
    </xf>
    <xf numFmtId="0" fontId="1" fillId="0" borderId="78" xfId="1" applyFont="1" applyFill="1" applyBorder="1" applyAlignment="1">
      <alignment horizontal="center" vertical="center"/>
    </xf>
    <xf numFmtId="0" fontId="1" fillId="0" borderId="69" xfId="1" applyFont="1" applyFill="1" applyBorder="1" applyAlignment="1">
      <alignment horizontal="center"/>
    </xf>
    <xf numFmtId="0" fontId="1" fillId="0" borderId="70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76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34" xfId="2" applyFont="1" applyFill="1" applyBorder="1" applyAlignment="1">
      <alignment horizontal="center" vertical="center" wrapText="1"/>
    </xf>
    <xf numFmtId="0" fontId="1" fillId="0" borderId="75" xfId="2" applyFont="1" applyFill="1" applyBorder="1" applyAlignment="1">
      <alignment horizontal="center" vertical="center" wrapText="1"/>
    </xf>
    <xf numFmtId="0" fontId="2" fillId="0" borderId="50" xfId="1" applyFont="1" applyFill="1" applyBorder="1" applyAlignment="1">
      <alignment horizontal="center" vertical="center"/>
    </xf>
    <xf numFmtId="0" fontId="2" fillId="0" borderId="53" xfId="1" applyFont="1" applyFill="1" applyBorder="1" applyAlignment="1">
      <alignment horizontal="center" vertical="center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T281"/>
  <sheetViews>
    <sheetView tabSelected="1" view="pageBreakPreview" zoomScale="60" zoomScaleNormal="70" workbookViewId="0">
      <pane xSplit="2" ySplit="9" topLeftCell="BW10" activePane="bottomRight" state="frozen"/>
      <selection pane="topRight" activeCell="C1" sqref="C1"/>
      <selection pane="bottomLeft" activeCell="A10" sqref="A10"/>
      <selection pane="bottomRight" activeCell="CA14" sqref="CA14"/>
    </sheetView>
  </sheetViews>
  <sheetFormatPr defaultColWidth="14.42578125" defaultRowHeight="15.75" x14ac:dyDescent="0.25"/>
  <cols>
    <col min="1" max="1" width="11.85546875" style="68" bestFit="1" customWidth="1"/>
    <col min="2" max="2" width="95.5703125" style="69" customWidth="1"/>
    <col min="3" max="4" width="16.7109375" style="64" customWidth="1"/>
    <col min="5" max="5" width="16.7109375" style="66" customWidth="1"/>
    <col min="6" max="7" width="16.7109375" style="64" customWidth="1"/>
    <col min="8" max="8" width="16.7109375" style="66" customWidth="1"/>
    <col min="9" max="10" width="16.7109375" style="64" customWidth="1"/>
    <col min="11" max="11" width="16.7109375" style="66" customWidth="1"/>
    <col min="12" max="13" width="16.7109375" style="64" customWidth="1"/>
    <col min="14" max="14" width="16.7109375" style="66" customWidth="1"/>
    <col min="15" max="16" width="16.7109375" style="64" customWidth="1"/>
    <col min="17" max="17" width="16.7109375" style="66" customWidth="1"/>
    <col min="18" max="19" width="16.7109375" style="64" customWidth="1"/>
    <col min="20" max="20" width="16.7109375" style="66" customWidth="1"/>
    <col min="21" max="22" width="16.7109375" style="64" customWidth="1"/>
    <col min="23" max="23" width="16.7109375" style="66" customWidth="1"/>
    <col min="24" max="25" width="16.7109375" style="64" customWidth="1"/>
    <col min="26" max="26" width="16.7109375" style="66" customWidth="1"/>
    <col min="27" max="28" width="16.7109375" style="64" customWidth="1"/>
    <col min="29" max="35" width="16.7109375" style="66" customWidth="1"/>
    <col min="36" max="37" width="16.7109375" style="64" customWidth="1"/>
    <col min="38" max="116" width="16.7109375" style="66" customWidth="1"/>
    <col min="117" max="118" width="16.7109375" style="64" customWidth="1"/>
    <col min="119" max="119" width="16.7109375" style="66" customWidth="1"/>
    <col min="120" max="121" width="16.7109375" style="64" customWidth="1"/>
    <col min="122" max="122" width="16.7109375" style="66" customWidth="1"/>
    <col min="123" max="124" width="16.7109375" style="64" customWidth="1"/>
    <col min="125" max="125" width="16.7109375" style="66" customWidth="1"/>
    <col min="126" max="127" width="16.7109375" style="64" customWidth="1"/>
    <col min="128" max="128" width="16.7109375" style="66" customWidth="1"/>
    <col min="129" max="130" width="16.7109375" style="64" customWidth="1"/>
    <col min="131" max="131" width="16.7109375" style="66" customWidth="1"/>
    <col min="132" max="133" width="16.7109375" style="64" customWidth="1"/>
    <col min="134" max="134" width="16.7109375" style="66" customWidth="1"/>
    <col min="135" max="136" width="16.7109375" style="64" customWidth="1"/>
    <col min="137" max="137" width="16.7109375" style="66" customWidth="1"/>
    <col min="138" max="139" width="16.7109375" style="64" customWidth="1"/>
    <col min="140" max="140" width="16.7109375" style="66" customWidth="1"/>
    <col min="141" max="142" width="16.7109375" style="64" customWidth="1"/>
    <col min="143" max="143" width="16.7109375" style="66" customWidth="1"/>
    <col min="144" max="145" width="16.7109375" style="64" customWidth="1"/>
    <col min="146" max="146" width="16.7109375" style="66" customWidth="1"/>
    <col min="147" max="148" width="16.7109375" style="64" customWidth="1"/>
    <col min="149" max="149" width="16.7109375" style="66" customWidth="1"/>
    <col min="150" max="151" width="16.7109375" style="64" customWidth="1"/>
    <col min="152" max="152" width="16.7109375" style="66" customWidth="1"/>
    <col min="153" max="154" width="16.7109375" style="64" customWidth="1"/>
    <col min="155" max="155" width="16.7109375" style="66" customWidth="1"/>
    <col min="156" max="157" width="16.7109375" style="64" customWidth="1"/>
    <col min="158" max="158" width="16.7109375" style="66" customWidth="1"/>
    <col min="159" max="160" width="16.7109375" style="64" customWidth="1"/>
    <col min="161" max="161" width="16.7109375" style="66" customWidth="1"/>
    <col min="162" max="163" width="16.7109375" style="64" customWidth="1"/>
    <col min="164" max="164" width="16.7109375" style="66" customWidth="1"/>
    <col min="165" max="166" width="16.7109375" style="64" customWidth="1"/>
    <col min="167" max="167" width="16.7109375" style="66" customWidth="1"/>
    <col min="168" max="169" width="16.7109375" style="64" customWidth="1"/>
    <col min="170" max="170" width="16.7109375" style="66" customWidth="1"/>
    <col min="171" max="172" width="16.7109375" style="64" customWidth="1"/>
    <col min="173" max="173" width="16.7109375" style="66" customWidth="1"/>
    <col min="174" max="175" width="16.7109375" style="64" customWidth="1"/>
    <col min="176" max="176" width="16.7109375" style="66" customWidth="1"/>
    <col min="177" max="178" width="16.7109375" style="64" customWidth="1"/>
    <col min="179" max="179" width="16.7109375" style="66" customWidth="1"/>
    <col min="180" max="181" width="16.7109375" style="64" customWidth="1"/>
    <col min="182" max="182" width="16.7109375" style="66" customWidth="1"/>
    <col min="183" max="184" width="16.7109375" style="64" customWidth="1"/>
    <col min="185" max="185" width="16.7109375" style="66" customWidth="1"/>
    <col min="186" max="187" width="16.7109375" style="64" customWidth="1"/>
    <col min="188" max="188" width="16.7109375" style="66" customWidth="1"/>
    <col min="189" max="190" width="16.7109375" style="64" customWidth="1"/>
    <col min="191" max="191" width="16.7109375" style="66" customWidth="1"/>
    <col min="192" max="193" width="16.7109375" style="64" customWidth="1"/>
    <col min="194" max="194" width="16.7109375" style="66" customWidth="1"/>
    <col min="195" max="196" width="16.7109375" style="64" customWidth="1"/>
    <col min="197" max="197" width="16.7109375" style="66" customWidth="1"/>
    <col min="198" max="199" width="16.7109375" style="64" customWidth="1"/>
    <col min="200" max="200" width="16.7109375" style="66" customWidth="1"/>
    <col min="201" max="202" width="16.7109375" style="64" customWidth="1"/>
    <col min="203" max="203" width="16.7109375" style="66" customWidth="1"/>
    <col min="204" max="205" width="16.7109375" style="64" customWidth="1"/>
    <col min="206" max="206" width="16.7109375" style="66" customWidth="1"/>
    <col min="207" max="208" width="16.7109375" style="64" customWidth="1"/>
    <col min="209" max="209" width="16.7109375" style="66" customWidth="1"/>
    <col min="210" max="211" width="16.7109375" style="64" customWidth="1"/>
    <col min="212" max="212" width="16.7109375" style="66" customWidth="1"/>
    <col min="213" max="214" width="16.7109375" style="64" customWidth="1"/>
    <col min="215" max="215" width="16.7109375" style="66" customWidth="1"/>
    <col min="216" max="217" width="16.7109375" style="64" customWidth="1"/>
    <col min="218" max="218" width="16.7109375" style="66" customWidth="1"/>
    <col min="219" max="220" width="16.7109375" style="64" customWidth="1"/>
    <col min="221" max="221" width="16.7109375" style="66" customWidth="1"/>
    <col min="222" max="223" width="16.7109375" style="64" customWidth="1"/>
    <col min="224" max="224" width="16.7109375" style="66" customWidth="1"/>
    <col min="225" max="226" width="16.7109375" style="64" customWidth="1"/>
    <col min="227" max="227" width="16.7109375" style="66" customWidth="1"/>
    <col min="228" max="229" width="16.7109375" style="64" customWidth="1"/>
    <col min="230" max="230" width="16.7109375" style="66" customWidth="1"/>
    <col min="231" max="232" width="16.7109375" style="64" customWidth="1"/>
    <col min="233" max="233" width="16.7109375" style="66" customWidth="1"/>
    <col min="234" max="235" width="16.7109375" style="64" customWidth="1"/>
    <col min="236" max="236" width="16.7109375" style="66" customWidth="1"/>
    <col min="237" max="238" width="16.7109375" style="64" customWidth="1"/>
    <col min="239" max="239" width="16.7109375" style="66" customWidth="1"/>
    <col min="240" max="241" width="16.7109375" style="64" customWidth="1"/>
    <col min="242" max="242" width="16.7109375" style="66" customWidth="1"/>
    <col min="243" max="244" width="16.7109375" style="64" customWidth="1"/>
    <col min="245" max="245" width="16.7109375" style="66" customWidth="1"/>
    <col min="246" max="247" width="16.7109375" style="64" customWidth="1"/>
    <col min="248" max="248" width="16.7109375" style="66" customWidth="1"/>
    <col min="249" max="250" width="16.7109375" style="64" customWidth="1"/>
    <col min="251" max="251" width="16.7109375" style="66" customWidth="1"/>
    <col min="252" max="253" width="16.7109375" style="64" customWidth="1"/>
    <col min="254" max="254" width="16.7109375" style="66" customWidth="1"/>
    <col min="255" max="256" width="16.7109375" style="64" customWidth="1"/>
    <col min="257" max="257" width="16.7109375" style="66" customWidth="1"/>
    <col min="258" max="259" width="16.7109375" style="64" customWidth="1"/>
    <col min="260" max="260" width="16.7109375" style="66" customWidth="1"/>
    <col min="261" max="262" width="16.7109375" style="64" customWidth="1"/>
    <col min="263" max="263" width="16.7109375" style="66" customWidth="1"/>
    <col min="264" max="265" width="16.7109375" style="64" customWidth="1"/>
    <col min="266" max="266" width="16.7109375" style="66" customWidth="1"/>
    <col min="267" max="268" width="16.7109375" style="64" customWidth="1"/>
    <col min="269" max="269" width="16.7109375" style="66" customWidth="1"/>
    <col min="270" max="271" width="16.7109375" style="64" customWidth="1"/>
    <col min="272" max="272" width="16.7109375" style="66" customWidth="1"/>
    <col min="273" max="274" width="16.7109375" style="64" customWidth="1"/>
    <col min="275" max="275" width="16.7109375" style="66" customWidth="1"/>
    <col min="276" max="277" width="16.7109375" style="64" customWidth="1"/>
    <col min="278" max="278" width="16.7109375" style="66" customWidth="1"/>
    <col min="279" max="280" width="16.7109375" style="64" customWidth="1"/>
    <col min="281" max="281" width="16.7109375" style="66" customWidth="1"/>
    <col min="282" max="283" width="16.7109375" style="64" customWidth="1"/>
    <col min="284" max="284" width="16.7109375" style="66" customWidth="1"/>
    <col min="285" max="286" width="16.7109375" style="64" customWidth="1"/>
    <col min="287" max="287" width="16.7109375" style="66" customWidth="1"/>
    <col min="288" max="289" width="16.7109375" style="64" customWidth="1"/>
    <col min="290" max="290" width="16.7109375" style="66" customWidth="1"/>
    <col min="291" max="292" width="16.7109375" style="64" customWidth="1"/>
    <col min="293" max="293" width="16.7109375" style="66" customWidth="1"/>
    <col min="294" max="295" width="16.7109375" style="64" customWidth="1"/>
    <col min="296" max="296" width="16.7109375" style="66" customWidth="1"/>
    <col min="297" max="298" width="16.7109375" style="64" customWidth="1"/>
    <col min="299" max="299" width="16.7109375" style="66" customWidth="1"/>
    <col min="300" max="301" width="16.7109375" style="64" customWidth="1"/>
    <col min="302" max="302" width="16.7109375" style="66" customWidth="1"/>
    <col min="303" max="304" width="16.7109375" style="64" customWidth="1"/>
    <col min="305" max="305" width="16.7109375" style="66" customWidth="1"/>
    <col min="306" max="307" width="16.7109375" style="64" customWidth="1"/>
    <col min="308" max="308" width="16.7109375" style="66" customWidth="1"/>
    <col min="309" max="310" width="16.7109375" style="64" customWidth="1"/>
    <col min="311" max="311" width="16.7109375" style="66" customWidth="1"/>
    <col min="312" max="313" width="16.7109375" style="64" customWidth="1"/>
    <col min="314" max="314" width="16.7109375" style="66" customWidth="1"/>
    <col min="315" max="316" width="16.7109375" style="64" customWidth="1"/>
    <col min="317" max="317" width="16.7109375" style="66" customWidth="1"/>
    <col min="318" max="319" width="16.7109375" style="64" customWidth="1"/>
    <col min="320" max="320" width="16.7109375" style="66" customWidth="1"/>
    <col min="321" max="322" width="16.7109375" style="64" customWidth="1"/>
    <col min="323" max="323" width="16.7109375" style="66" customWidth="1"/>
    <col min="324" max="325" width="16.7109375" style="64" customWidth="1"/>
    <col min="326" max="326" width="16.7109375" style="66" customWidth="1"/>
    <col min="327" max="328" width="16.7109375" style="64" customWidth="1"/>
    <col min="329" max="329" width="16.7109375" style="66" customWidth="1"/>
    <col min="330" max="331" width="16.7109375" style="64" customWidth="1"/>
    <col min="332" max="332" width="16.7109375" style="66" customWidth="1"/>
    <col min="333" max="334" width="16.7109375" style="64" customWidth="1"/>
    <col min="335" max="335" width="16.7109375" style="66" customWidth="1"/>
    <col min="336" max="337" width="16.7109375" style="64" customWidth="1"/>
    <col min="338" max="338" width="16.7109375" style="66" customWidth="1"/>
    <col min="339" max="340" width="16.7109375" style="64" customWidth="1"/>
    <col min="341" max="341" width="16.7109375" style="66" customWidth="1"/>
    <col min="342" max="343" width="16.7109375" style="64" customWidth="1"/>
    <col min="344" max="344" width="16.7109375" style="66" customWidth="1"/>
    <col min="345" max="346" width="16.7109375" style="64" customWidth="1"/>
    <col min="347" max="347" width="16.7109375" style="66" customWidth="1"/>
    <col min="348" max="349" width="16.7109375" style="64" customWidth="1"/>
    <col min="350" max="350" width="16.7109375" style="66" customWidth="1"/>
    <col min="351" max="352" width="16.7109375" style="64" customWidth="1"/>
    <col min="353" max="353" width="16.7109375" style="66" customWidth="1"/>
    <col min="354" max="355" width="16.7109375" style="64" customWidth="1"/>
    <col min="356" max="356" width="16.7109375" style="66" customWidth="1"/>
    <col min="357" max="358" width="16.7109375" style="64" customWidth="1"/>
    <col min="359" max="359" width="17.140625" style="66" customWidth="1"/>
    <col min="360" max="361" width="16.7109375" style="64" customWidth="1"/>
    <col min="362" max="362" width="16.7109375" style="66" customWidth="1"/>
    <col min="363" max="364" width="16.7109375" style="64" customWidth="1"/>
    <col min="365" max="365" width="16.7109375" style="66" customWidth="1"/>
    <col min="366" max="367" width="16.7109375" style="64" customWidth="1"/>
    <col min="368" max="368" width="16.7109375" style="66" customWidth="1"/>
    <col min="369" max="370" width="16.7109375" style="64" customWidth="1"/>
    <col min="371" max="371" width="16.7109375" style="66" customWidth="1"/>
    <col min="372" max="373" width="16.7109375" style="64" customWidth="1"/>
    <col min="374" max="374" width="16.7109375" style="66" customWidth="1"/>
    <col min="375" max="376" width="16.7109375" style="64" customWidth="1"/>
    <col min="377" max="377" width="16.7109375" style="66" customWidth="1"/>
    <col min="378" max="379" width="16.7109375" style="64" customWidth="1"/>
    <col min="380" max="380" width="16.7109375" style="66" customWidth="1"/>
    <col min="381" max="382" width="16.7109375" style="64" customWidth="1"/>
    <col min="383" max="383" width="16.7109375" style="66" customWidth="1"/>
    <col min="384" max="385" width="16.7109375" style="64" customWidth="1"/>
    <col min="386" max="386" width="16.7109375" style="66" customWidth="1"/>
    <col min="387" max="388" width="16.7109375" style="64" customWidth="1"/>
    <col min="389" max="389" width="16.7109375" style="66" customWidth="1"/>
    <col min="390" max="391" width="16.7109375" style="64" customWidth="1"/>
    <col min="392" max="410" width="16.7109375" style="66" customWidth="1"/>
    <col min="411" max="412" width="16.7109375" style="64" customWidth="1"/>
    <col min="413" max="413" width="16.7109375" style="66" customWidth="1"/>
    <col min="414" max="415" width="16.7109375" style="64" customWidth="1"/>
    <col min="416" max="416" width="16.7109375" style="66" customWidth="1"/>
    <col min="417" max="418" width="16.7109375" style="64" customWidth="1"/>
    <col min="419" max="419" width="16.7109375" style="66" customWidth="1"/>
    <col min="420" max="421" width="16.7109375" style="64" customWidth="1"/>
    <col min="422" max="422" width="16.7109375" style="66" customWidth="1"/>
    <col min="423" max="424" width="16.7109375" style="64" customWidth="1"/>
    <col min="425" max="425" width="16.7109375" style="66" customWidth="1"/>
    <col min="426" max="427" width="16.7109375" style="64" customWidth="1"/>
    <col min="428" max="428" width="16.7109375" style="66" customWidth="1"/>
    <col min="429" max="430" width="16.7109375" style="64" customWidth="1"/>
    <col min="431" max="431" width="16.7109375" style="66" customWidth="1"/>
    <col min="432" max="433" width="16.7109375" style="64" customWidth="1"/>
    <col min="434" max="434" width="16.7109375" style="66" customWidth="1"/>
    <col min="435" max="436" width="16.7109375" style="64" customWidth="1"/>
    <col min="437" max="437" width="16.7109375" style="66" customWidth="1"/>
    <col min="438" max="439" width="16.7109375" style="64" customWidth="1"/>
    <col min="440" max="440" width="16.7109375" style="66" customWidth="1"/>
    <col min="441" max="442" width="16.7109375" style="64" customWidth="1"/>
    <col min="443" max="443" width="16.7109375" style="66" customWidth="1"/>
    <col min="444" max="445" width="16.7109375" style="64" customWidth="1"/>
    <col min="446" max="446" width="16.7109375" style="66" customWidth="1"/>
    <col min="447" max="448" width="16.7109375" style="64" customWidth="1"/>
    <col min="449" max="449" width="16.7109375" style="66" customWidth="1"/>
    <col min="450" max="451" width="16.7109375" style="64" customWidth="1"/>
    <col min="452" max="452" width="16.7109375" style="66" customWidth="1"/>
    <col min="453" max="454" width="16.7109375" style="64" customWidth="1"/>
    <col min="455" max="455" width="16.7109375" style="66" customWidth="1"/>
    <col min="456" max="457" width="16.7109375" style="64" customWidth="1"/>
    <col min="458" max="458" width="16.7109375" style="66" customWidth="1"/>
    <col min="459" max="16384" width="14.42578125" style="64"/>
  </cols>
  <sheetData>
    <row r="1" spans="1:462" s="38" customFormat="1" x14ac:dyDescent="0.25">
      <c r="B1" s="39"/>
      <c r="D1" s="40"/>
      <c r="E1" s="41"/>
    </row>
    <row r="2" spans="1:462" s="38" customFormat="1" ht="15" customHeight="1" x14ac:dyDescent="0.25">
      <c r="A2" s="170" t="s">
        <v>345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3"/>
      <c r="AH2" s="43"/>
      <c r="AI2" s="43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3"/>
      <c r="EL2" s="43"/>
      <c r="EM2" s="43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140"/>
      <c r="FJ2" s="140"/>
      <c r="FK2" s="140"/>
      <c r="FL2" s="42"/>
      <c r="FM2" s="42"/>
      <c r="FN2" s="42"/>
      <c r="FO2" s="43"/>
      <c r="FP2" s="43"/>
      <c r="FQ2" s="43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3"/>
      <c r="HO2" s="43"/>
      <c r="HP2" s="43"/>
      <c r="HQ2" s="42"/>
      <c r="HR2" s="42"/>
      <c r="HS2" s="42"/>
      <c r="HT2" s="42"/>
      <c r="HU2" s="42"/>
      <c r="HV2" s="42"/>
      <c r="HW2" s="42"/>
      <c r="HX2" s="42"/>
      <c r="HY2" s="42"/>
      <c r="HZ2" s="42"/>
      <c r="IA2" s="42"/>
      <c r="IB2" s="42"/>
      <c r="IC2" s="43"/>
      <c r="ID2" s="43"/>
      <c r="IE2" s="43"/>
      <c r="IF2" s="43"/>
      <c r="IG2" s="43"/>
      <c r="IH2" s="43"/>
      <c r="II2" s="42"/>
      <c r="IJ2" s="42"/>
      <c r="IK2" s="42"/>
      <c r="IL2" s="42"/>
      <c r="IM2" s="42"/>
      <c r="IN2" s="42"/>
      <c r="IO2" s="42"/>
      <c r="IP2" s="42"/>
      <c r="IQ2" s="42"/>
      <c r="IR2" s="42"/>
      <c r="IS2" s="42"/>
      <c r="IT2" s="42"/>
      <c r="IU2" s="42"/>
      <c r="IV2" s="42"/>
      <c r="IW2" s="42"/>
      <c r="IX2" s="42"/>
      <c r="IY2" s="42"/>
      <c r="IZ2" s="42"/>
      <c r="JA2" s="42"/>
      <c r="JB2" s="42"/>
      <c r="JC2" s="42"/>
      <c r="JD2" s="42"/>
      <c r="JE2" s="42"/>
      <c r="JF2" s="42"/>
      <c r="JG2" s="42"/>
      <c r="JH2" s="42"/>
      <c r="JI2" s="42"/>
      <c r="JJ2" s="42"/>
      <c r="JK2" s="42"/>
      <c r="JL2" s="42"/>
      <c r="JM2" s="42"/>
      <c r="JN2" s="42"/>
      <c r="JO2" s="42"/>
      <c r="JP2" s="42"/>
      <c r="JQ2" s="42"/>
      <c r="JR2" s="42"/>
      <c r="JS2" s="42"/>
      <c r="JT2" s="42"/>
      <c r="JU2" s="42"/>
      <c r="JV2" s="42"/>
      <c r="JW2" s="42"/>
      <c r="JX2" s="42"/>
      <c r="JY2" s="42"/>
      <c r="JZ2" s="42"/>
      <c r="KA2" s="42"/>
      <c r="KB2" s="42"/>
      <c r="KC2" s="42"/>
      <c r="KD2" s="42"/>
      <c r="KE2" s="42"/>
      <c r="KF2" s="42"/>
      <c r="KG2" s="42"/>
      <c r="KH2" s="42"/>
      <c r="KI2" s="42"/>
      <c r="KJ2" s="42"/>
      <c r="KK2" s="42"/>
      <c r="KL2" s="42"/>
      <c r="KM2" s="42"/>
      <c r="KN2" s="42"/>
      <c r="KO2" s="42"/>
      <c r="KP2" s="42"/>
      <c r="KQ2" s="42"/>
      <c r="KR2" s="42"/>
      <c r="KS2" s="42"/>
      <c r="KT2" s="42"/>
      <c r="KU2" s="42"/>
      <c r="KV2" s="42"/>
      <c r="KW2" s="42"/>
      <c r="KX2" s="42"/>
      <c r="KY2" s="42"/>
      <c r="KZ2" s="42"/>
      <c r="LA2" s="42"/>
      <c r="LB2" s="42"/>
      <c r="LC2" s="42"/>
      <c r="LD2" s="42"/>
      <c r="LE2" s="42"/>
      <c r="LF2" s="42"/>
      <c r="LG2" s="42"/>
      <c r="LH2" s="42"/>
      <c r="LI2" s="42"/>
      <c r="LJ2" s="42"/>
      <c r="LK2" s="42"/>
      <c r="LL2" s="42"/>
      <c r="LM2" s="42"/>
      <c r="LN2" s="42"/>
      <c r="LO2" s="42"/>
      <c r="LP2" s="42"/>
      <c r="LQ2" s="42"/>
      <c r="LR2" s="42"/>
      <c r="LS2" s="42"/>
      <c r="LT2" s="42"/>
      <c r="LU2" s="42"/>
      <c r="LV2" s="42"/>
      <c r="LW2" s="42"/>
      <c r="LX2" s="42"/>
      <c r="LY2" s="42"/>
      <c r="LZ2" s="42"/>
      <c r="MA2" s="42"/>
      <c r="MB2" s="42"/>
      <c r="MC2" s="42"/>
      <c r="MD2" s="42"/>
      <c r="ME2" s="42"/>
      <c r="MF2" s="42"/>
      <c r="MG2" s="42"/>
      <c r="MH2" s="42"/>
      <c r="MI2" s="42"/>
      <c r="MJ2" s="42"/>
      <c r="MK2" s="42"/>
      <c r="ML2" s="42"/>
      <c r="MM2" s="42"/>
      <c r="MN2" s="42"/>
      <c r="MO2" s="42"/>
      <c r="MP2" s="42"/>
      <c r="MQ2" s="42"/>
      <c r="MR2" s="42"/>
      <c r="MS2" s="42"/>
      <c r="MT2" s="42"/>
      <c r="MU2" s="42"/>
      <c r="MV2" s="42"/>
      <c r="MW2" s="42"/>
      <c r="MX2" s="42"/>
      <c r="MY2" s="42"/>
      <c r="MZ2" s="42"/>
      <c r="NA2" s="42"/>
      <c r="NB2" s="42"/>
      <c r="NC2" s="42"/>
      <c r="ND2" s="42"/>
      <c r="NE2" s="42"/>
      <c r="NF2" s="42"/>
      <c r="NG2" s="42"/>
      <c r="NH2" s="42"/>
      <c r="NI2" s="42"/>
      <c r="NJ2" s="42"/>
      <c r="NK2" s="42"/>
      <c r="NL2" s="42"/>
      <c r="NM2" s="42"/>
      <c r="NN2" s="42"/>
      <c r="NO2" s="42"/>
      <c r="NP2" s="42"/>
      <c r="NQ2" s="42"/>
      <c r="NR2" s="42"/>
      <c r="NS2" s="42"/>
      <c r="NT2" s="42"/>
      <c r="NU2" s="42"/>
      <c r="NV2" s="42"/>
      <c r="NW2" s="42"/>
      <c r="NX2" s="42"/>
      <c r="NY2" s="42"/>
      <c r="NZ2" s="42"/>
      <c r="OA2" s="42"/>
      <c r="OB2" s="42"/>
      <c r="OC2" s="112"/>
      <c r="OD2" s="112"/>
      <c r="OE2" s="112"/>
      <c r="OF2" s="112"/>
      <c r="OG2" s="112"/>
      <c r="OH2" s="112"/>
      <c r="OI2" s="112"/>
      <c r="OJ2" s="112"/>
      <c r="OK2" s="112"/>
      <c r="OL2" s="112"/>
      <c r="OM2" s="112"/>
      <c r="ON2" s="112"/>
      <c r="OO2" s="112"/>
      <c r="OP2" s="112"/>
      <c r="OQ2" s="112"/>
      <c r="OR2" s="112"/>
      <c r="OS2" s="112"/>
      <c r="OT2" s="112"/>
      <c r="OU2" s="96"/>
      <c r="OV2" s="43"/>
      <c r="OW2" s="43"/>
      <c r="OX2" s="43"/>
      <c r="OY2" s="43"/>
      <c r="OZ2" s="43"/>
      <c r="PA2" s="43"/>
      <c r="PB2" s="43"/>
      <c r="PC2" s="43"/>
      <c r="PD2" s="43"/>
      <c r="PE2" s="43"/>
      <c r="PF2" s="43"/>
      <c r="PG2" s="43"/>
      <c r="PH2" s="43"/>
      <c r="PI2" s="43"/>
      <c r="PJ2" s="43"/>
      <c r="PK2" s="43"/>
      <c r="PL2" s="43"/>
      <c r="PM2" s="43"/>
      <c r="PN2" s="43"/>
      <c r="PO2" s="43"/>
      <c r="PP2" s="43"/>
      <c r="PQ2" s="43"/>
      <c r="PR2" s="43"/>
      <c r="PS2" s="43"/>
      <c r="PT2" s="43"/>
      <c r="PU2" s="43"/>
      <c r="PV2" s="43"/>
      <c r="PW2" s="43"/>
      <c r="PX2" s="43"/>
      <c r="PY2" s="43"/>
      <c r="PZ2" s="43"/>
      <c r="QA2" s="43"/>
      <c r="QB2" s="43"/>
      <c r="QC2" s="43"/>
      <c r="QD2" s="43"/>
      <c r="QE2" s="43"/>
      <c r="QF2" s="43"/>
      <c r="QG2" s="43"/>
      <c r="QH2" s="43"/>
      <c r="QI2" s="43"/>
      <c r="QJ2" s="186"/>
      <c r="QK2" s="186"/>
      <c r="QL2" s="42"/>
      <c r="QM2" s="42"/>
      <c r="QN2" s="42"/>
      <c r="QO2" s="111"/>
      <c r="QP2" s="42"/>
    </row>
    <row r="3" spans="1:462" s="38" customFormat="1" ht="24.75" customHeight="1" x14ac:dyDescent="0.25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3"/>
      <c r="AH3" s="43"/>
      <c r="AI3" s="43"/>
      <c r="AJ3" s="42"/>
      <c r="AK3" s="42"/>
      <c r="AL3" s="42"/>
      <c r="AM3" s="42"/>
      <c r="AN3" s="42"/>
      <c r="AO3" s="42"/>
      <c r="AP3" s="42"/>
      <c r="AQ3" s="42"/>
      <c r="AR3" s="42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3"/>
      <c r="EL3" s="43"/>
      <c r="EM3" s="43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140"/>
      <c r="FJ3" s="140"/>
      <c r="FK3" s="140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3"/>
      <c r="HO3" s="43"/>
      <c r="HP3" s="43"/>
      <c r="HQ3" s="42"/>
      <c r="HR3" s="42"/>
      <c r="HS3" s="42"/>
      <c r="HT3" s="42"/>
      <c r="HU3" s="42"/>
      <c r="HV3" s="42"/>
      <c r="HW3" s="42"/>
      <c r="HX3" s="42"/>
      <c r="HY3" s="42"/>
      <c r="HZ3" s="42"/>
      <c r="IA3" s="42"/>
      <c r="IB3" s="42"/>
      <c r="IC3" s="43"/>
      <c r="ID3" s="43"/>
      <c r="IE3" s="43"/>
      <c r="IF3" s="110"/>
      <c r="IG3" s="110"/>
      <c r="IH3" s="110"/>
      <c r="II3" s="42"/>
      <c r="IJ3" s="42"/>
      <c r="IK3" s="42"/>
      <c r="IL3" s="42"/>
      <c r="IM3" s="42"/>
      <c r="IN3" s="42"/>
      <c r="IO3" s="42"/>
      <c r="IP3" s="42"/>
      <c r="IQ3" s="42"/>
      <c r="IR3" s="42"/>
      <c r="IS3" s="42"/>
      <c r="IT3" s="42"/>
      <c r="IU3" s="42"/>
      <c r="IV3" s="42"/>
      <c r="IW3" s="42"/>
      <c r="IX3" s="42"/>
      <c r="IY3" s="42"/>
      <c r="IZ3" s="42"/>
      <c r="JA3" s="42"/>
      <c r="JB3" s="42"/>
      <c r="JC3" s="42"/>
      <c r="JD3" s="42"/>
      <c r="JE3" s="42"/>
      <c r="JF3" s="42"/>
      <c r="JG3" s="42"/>
      <c r="JH3" s="42"/>
      <c r="JI3" s="42"/>
      <c r="JJ3" s="42"/>
      <c r="JK3" s="42"/>
      <c r="JL3" s="42"/>
      <c r="JM3" s="42"/>
      <c r="JN3" s="42"/>
      <c r="JO3" s="42"/>
      <c r="JP3" s="42"/>
      <c r="JQ3" s="42"/>
      <c r="JR3" s="42"/>
      <c r="JS3" s="42"/>
      <c r="JT3" s="42"/>
      <c r="JU3" s="42"/>
      <c r="JV3" s="42"/>
      <c r="JW3" s="42"/>
      <c r="JX3" s="42"/>
      <c r="JY3" s="42"/>
      <c r="JZ3" s="42"/>
      <c r="KA3" s="42"/>
      <c r="KB3" s="42"/>
      <c r="KC3" s="42"/>
      <c r="KD3" s="42"/>
      <c r="KE3" s="42"/>
      <c r="KF3" s="42"/>
      <c r="KG3" s="42"/>
      <c r="KH3" s="42"/>
      <c r="KI3" s="42"/>
      <c r="KJ3" s="42"/>
      <c r="KK3" s="42"/>
      <c r="KL3" s="42"/>
      <c r="KM3" s="42"/>
      <c r="KN3" s="110"/>
      <c r="KO3" s="110"/>
      <c r="KP3" s="110"/>
      <c r="KQ3" s="110"/>
      <c r="KR3" s="110"/>
      <c r="KS3" s="110"/>
      <c r="KT3" s="110"/>
      <c r="KU3" s="110"/>
      <c r="KV3" s="110"/>
      <c r="KW3" s="42"/>
      <c r="KX3" s="42"/>
      <c r="KY3" s="42"/>
      <c r="KZ3" s="42"/>
      <c r="LA3" s="42"/>
      <c r="LB3" s="42"/>
      <c r="LC3" s="42"/>
      <c r="LD3" s="42"/>
      <c r="LE3" s="42"/>
      <c r="LF3" s="42"/>
      <c r="LG3" s="42"/>
      <c r="LH3" s="42"/>
      <c r="LI3" s="42"/>
      <c r="LJ3" s="42"/>
      <c r="LK3" s="42"/>
      <c r="LL3" s="42"/>
      <c r="LM3" s="42"/>
      <c r="LN3" s="42"/>
      <c r="LO3" s="42"/>
      <c r="LP3" s="42"/>
      <c r="LQ3" s="42"/>
      <c r="LR3" s="42"/>
      <c r="LS3" s="42"/>
      <c r="LT3" s="42"/>
      <c r="LU3" s="42"/>
      <c r="LV3" s="42"/>
      <c r="LW3" s="42"/>
      <c r="LX3" s="42"/>
      <c r="LY3" s="42"/>
      <c r="LZ3" s="42"/>
      <c r="MA3" s="42"/>
      <c r="MB3" s="42"/>
      <c r="MC3" s="42"/>
      <c r="MD3" s="42"/>
      <c r="ME3" s="42"/>
      <c r="MF3" s="42"/>
      <c r="MG3" s="42"/>
      <c r="MH3" s="42"/>
      <c r="MI3" s="42"/>
      <c r="MJ3" s="42"/>
      <c r="MK3" s="42"/>
      <c r="ML3" s="42"/>
      <c r="MM3" s="42"/>
      <c r="MN3" s="42"/>
      <c r="MO3" s="42"/>
      <c r="MP3" s="42"/>
      <c r="MQ3" s="42"/>
      <c r="MR3" s="42"/>
      <c r="MS3" s="42"/>
      <c r="MT3" s="42"/>
      <c r="MU3" s="42"/>
      <c r="MV3" s="42"/>
      <c r="MW3" s="42"/>
      <c r="MX3" s="42"/>
      <c r="MY3" s="42"/>
      <c r="MZ3" s="42"/>
      <c r="NA3" s="42"/>
      <c r="NB3" s="42"/>
      <c r="NC3" s="42"/>
      <c r="ND3" s="42"/>
      <c r="NE3" s="42"/>
      <c r="NF3" s="42"/>
      <c r="NG3" s="42"/>
      <c r="NH3" s="110"/>
      <c r="NI3" s="110"/>
      <c r="NJ3" s="110"/>
      <c r="NK3" s="110"/>
      <c r="NL3" s="110"/>
      <c r="NM3" s="110"/>
      <c r="NN3" s="42"/>
      <c r="NO3" s="42"/>
      <c r="NP3" s="42"/>
      <c r="NQ3" s="42"/>
      <c r="NR3" s="42"/>
      <c r="NS3" s="42"/>
      <c r="NT3" s="42"/>
      <c r="NU3" s="42"/>
      <c r="NV3" s="42"/>
      <c r="NW3" s="42"/>
      <c r="NX3" s="42"/>
      <c r="NY3" s="42"/>
      <c r="NZ3" s="42"/>
      <c r="OA3" s="42"/>
      <c r="OB3" s="42"/>
      <c r="OC3" s="112"/>
      <c r="OD3" s="112"/>
      <c r="OE3" s="112"/>
      <c r="OF3" s="112"/>
      <c r="OG3" s="112"/>
      <c r="OH3" s="112"/>
      <c r="OI3" s="112"/>
      <c r="OJ3" s="112"/>
      <c r="OK3" s="112"/>
      <c r="OL3" s="112"/>
      <c r="OM3" s="112"/>
      <c r="ON3" s="112"/>
      <c r="OO3" s="112"/>
      <c r="OP3" s="112"/>
      <c r="OQ3" s="112"/>
      <c r="OR3" s="112"/>
      <c r="OS3" s="112"/>
      <c r="OT3" s="112"/>
      <c r="OU3" s="96"/>
      <c r="OV3" s="43"/>
      <c r="OW3" s="43"/>
      <c r="OX3" s="43"/>
      <c r="OY3" s="43"/>
      <c r="OZ3" s="43"/>
      <c r="PA3" s="43"/>
      <c r="PB3" s="43"/>
      <c r="PC3" s="43"/>
      <c r="PD3" s="43"/>
      <c r="PE3" s="43"/>
      <c r="PF3" s="43"/>
      <c r="PG3" s="43"/>
      <c r="PH3" s="43"/>
      <c r="PI3" s="43"/>
      <c r="PJ3" s="43"/>
      <c r="PK3" s="43"/>
      <c r="PL3" s="43"/>
      <c r="PM3" s="43"/>
      <c r="PN3" s="43"/>
      <c r="PO3" s="43"/>
      <c r="PP3" s="43"/>
      <c r="PQ3" s="43"/>
      <c r="PR3" s="43"/>
      <c r="PS3" s="43"/>
      <c r="PT3" s="43"/>
      <c r="PU3" s="43"/>
      <c r="PV3" s="43"/>
      <c r="PW3" s="43"/>
      <c r="PX3" s="43"/>
      <c r="PY3" s="43"/>
      <c r="PZ3" s="43"/>
      <c r="QA3" s="43"/>
      <c r="QB3" s="43"/>
      <c r="QC3" s="43"/>
      <c r="QD3" s="43"/>
      <c r="QE3" s="43"/>
      <c r="QF3" s="43"/>
      <c r="QG3" s="43"/>
      <c r="QH3" s="43"/>
      <c r="QI3" s="43"/>
      <c r="QJ3" s="43"/>
      <c r="QK3" s="42"/>
      <c r="QL3" s="42"/>
      <c r="QM3" s="42"/>
      <c r="QN3" s="42"/>
      <c r="QO3" s="111"/>
      <c r="QP3" s="42"/>
    </row>
    <row r="4" spans="1:462" s="38" customFormat="1" ht="13.5" customHeight="1" thickBot="1" x14ac:dyDescent="0.3">
      <c r="B4" s="39"/>
      <c r="E4" s="44"/>
      <c r="H4" s="44"/>
      <c r="K4" s="41"/>
      <c r="N4" s="41" t="s">
        <v>347</v>
      </c>
      <c r="Q4" s="44"/>
      <c r="T4" s="44"/>
      <c r="Z4" s="41" t="s">
        <v>347</v>
      </c>
      <c r="AC4" s="44"/>
      <c r="AD4" s="44"/>
      <c r="AE4" s="44"/>
      <c r="AF4" s="44"/>
      <c r="AG4" s="44"/>
      <c r="AH4" s="44"/>
      <c r="AL4" s="41" t="s">
        <v>347</v>
      </c>
      <c r="AM4" s="44"/>
      <c r="AN4" s="44"/>
      <c r="AO4" s="44"/>
      <c r="AP4" s="44"/>
      <c r="AQ4" s="44"/>
      <c r="AR4" s="44"/>
      <c r="AS4" s="44"/>
      <c r="AT4" s="44"/>
      <c r="AV4" s="44"/>
      <c r="AW4" s="44"/>
      <c r="AX4" s="41" t="s">
        <v>347</v>
      </c>
      <c r="AY4" s="44"/>
      <c r="AZ4" s="44"/>
      <c r="BA4" s="44"/>
      <c r="BB4" s="44"/>
      <c r="BC4" s="44"/>
      <c r="BD4" s="44"/>
      <c r="BE4" s="44"/>
      <c r="BF4" s="44"/>
      <c r="BH4" s="44"/>
      <c r="BI4" s="44"/>
      <c r="BJ4" s="41" t="s">
        <v>347</v>
      </c>
      <c r="BK4" s="44"/>
      <c r="BL4" s="44"/>
      <c r="BM4" s="44"/>
      <c r="BN4" s="44"/>
      <c r="BO4" s="44"/>
      <c r="BP4" s="44"/>
      <c r="BQ4" s="44"/>
      <c r="BR4" s="44"/>
      <c r="BT4" s="44"/>
      <c r="BU4" s="44"/>
      <c r="BV4" s="41" t="s">
        <v>347</v>
      </c>
      <c r="BW4" s="44"/>
      <c r="BX4" s="44"/>
      <c r="BY4" s="44"/>
      <c r="BZ4" s="44"/>
      <c r="CA4" s="44"/>
      <c r="CB4" s="44"/>
      <c r="CC4" s="44"/>
      <c r="CD4" s="44"/>
      <c r="CF4" s="44"/>
      <c r="CG4" s="44"/>
      <c r="CH4" s="41" t="s">
        <v>347</v>
      </c>
      <c r="CI4" s="44"/>
      <c r="CJ4" s="44"/>
      <c r="CK4" s="44"/>
      <c r="CL4" s="44"/>
      <c r="CM4" s="44"/>
      <c r="CN4" s="44"/>
      <c r="CO4" s="44"/>
      <c r="CP4" s="44"/>
      <c r="CR4" s="44"/>
      <c r="CS4" s="44"/>
      <c r="CT4" s="41" t="s">
        <v>347</v>
      </c>
      <c r="CU4" s="44"/>
      <c r="CV4" s="44"/>
      <c r="CW4" s="44"/>
      <c r="CX4" s="44"/>
      <c r="CY4" s="44"/>
      <c r="CZ4" s="44"/>
      <c r="DA4" s="44"/>
      <c r="DB4" s="44"/>
      <c r="DD4" s="44"/>
      <c r="DE4" s="44"/>
      <c r="DF4" s="41" t="s">
        <v>347</v>
      </c>
      <c r="DG4" s="44"/>
      <c r="DH4" s="44"/>
      <c r="DI4" s="44"/>
      <c r="DJ4" s="44"/>
      <c r="DK4" s="44"/>
      <c r="DL4" s="44"/>
      <c r="DR4" s="41" t="s">
        <v>347</v>
      </c>
      <c r="DU4" s="44"/>
      <c r="DX4" s="44"/>
      <c r="ED4" s="41" t="s">
        <v>347</v>
      </c>
      <c r="EG4" s="44"/>
      <c r="EJ4" s="44"/>
      <c r="EP4" s="41" t="s">
        <v>347</v>
      </c>
      <c r="ES4" s="44"/>
      <c r="EV4" s="44"/>
      <c r="FB4" s="41" t="s">
        <v>347</v>
      </c>
      <c r="FE4" s="44"/>
      <c r="FH4" s="44"/>
      <c r="FK4" s="44"/>
      <c r="FQ4" s="41"/>
      <c r="FT4" s="44"/>
      <c r="FW4" s="44"/>
      <c r="FZ4" s="40" t="s">
        <v>347</v>
      </c>
      <c r="GC4" s="41"/>
      <c r="GF4" s="44"/>
      <c r="GI4" s="44"/>
      <c r="GL4" s="40" t="s">
        <v>347</v>
      </c>
      <c r="GO4" s="41"/>
      <c r="GR4" s="44"/>
      <c r="GU4" s="44"/>
      <c r="GX4" s="40" t="s">
        <v>347</v>
      </c>
      <c r="HA4" s="41"/>
      <c r="HD4" s="44"/>
      <c r="HG4" s="44"/>
      <c r="HJ4" s="40" t="s">
        <v>347</v>
      </c>
      <c r="HM4" s="41"/>
      <c r="HP4" s="44"/>
      <c r="HS4" s="44"/>
      <c r="HV4" s="40" t="s">
        <v>347</v>
      </c>
      <c r="HY4" s="41"/>
      <c r="IB4" s="44"/>
      <c r="IE4" s="44"/>
      <c r="IH4" s="40" t="s">
        <v>347</v>
      </c>
      <c r="IK4" s="41"/>
      <c r="IN4" s="44"/>
      <c r="IQ4" s="44"/>
      <c r="IT4" s="40" t="s">
        <v>347</v>
      </c>
      <c r="IW4" s="41"/>
      <c r="IZ4" s="44"/>
      <c r="JC4" s="44"/>
      <c r="JF4" s="40" t="s">
        <v>347</v>
      </c>
      <c r="JI4" s="41"/>
      <c r="JL4" s="44"/>
      <c r="JO4" s="44"/>
      <c r="JR4" s="40" t="s">
        <v>347</v>
      </c>
      <c r="JU4" s="41"/>
      <c r="JX4" s="44"/>
      <c r="KA4" s="44"/>
      <c r="KD4" s="40" t="s">
        <v>347</v>
      </c>
      <c r="KG4" s="41"/>
      <c r="KJ4" s="44"/>
      <c r="KM4" s="44"/>
      <c r="KP4" s="40" t="s">
        <v>347</v>
      </c>
      <c r="KS4" s="41"/>
      <c r="KY4" s="44"/>
      <c r="LB4" s="40" t="s">
        <v>347</v>
      </c>
      <c r="LE4" s="41"/>
      <c r="LK4" s="44"/>
      <c r="LN4" s="40" t="s">
        <v>347</v>
      </c>
      <c r="LQ4" s="41"/>
      <c r="LW4" s="44"/>
      <c r="LZ4" s="40" t="s">
        <v>347</v>
      </c>
      <c r="MC4" s="41"/>
      <c r="MI4" s="44"/>
      <c r="ML4" s="40" t="s">
        <v>347</v>
      </c>
      <c r="MO4" s="41"/>
      <c r="MU4" s="44"/>
      <c r="MX4" s="40" t="s">
        <v>347</v>
      </c>
      <c r="NA4" s="41"/>
      <c r="NG4" s="44"/>
      <c r="NJ4" s="40" t="s">
        <v>347</v>
      </c>
      <c r="NM4" s="41"/>
      <c r="NS4" s="44"/>
      <c r="NV4" s="40" t="s">
        <v>347</v>
      </c>
      <c r="NY4" s="41"/>
      <c r="OC4" s="44"/>
      <c r="OD4" s="44"/>
      <c r="OE4" s="44"/>
      <c r="OF4" s="44"/>
      <c r="OG4" s="44"/>
      <c r="OH4" s="40" t="s">
        <v>347</v>
      </c>
      <c r="OI4" s="44"/>
      <c r="OJ4" s="44"/>
      <c r="OK4" s="41"/>
      <c r="OL4" s="44"/>
      <c r="OM4" s="44"/>
      <c r="OO4" s="44"/>
      <c r="OP4" s="44"/>
      <c r="OQ4" s="44"/>
      <c r="OR4" s="44"/>
      <c r="OS4" s="44"/>
      <c r="OT4" s="40" t="s">
        <v>347</v>
      </c>
      <c r="OW4" s="41"/>
      <c r="PC4" s="44"/>
      <c r="PF4" s="40" t="s">
        <v>347</v>
      </c>
      <c r="PI4" s="41"/>
      <c r="PO4" s="44"/>
      <c r="PR4" s="40" t="s">
        <v>347</v>
      </c>
      <c r="PU4" s="41"/>
      <c r="QA4" s="44"/>
      <c r="QD4" s="40" t="s">
        <v>347</v>
      </c>
      <c r="QG4" s="41"/>
      <c r="QM4" s="44"/>
      <c r="QP4" s="41" t="s">
        <v>347</v>
      </c>
    </row>
    <row r="5" spans="1:462" s="46" customFormat="1" ht="16.5" thickBot="1" x14ac:dyDescent="0.3">
      <c r="A5" s="180" t="s">
        <v>0</v>
      </c>
      <c r="B5" s="199" t="s">
        <v>1</v>
      </c>
      <c r="C5" s="178" t="s">
        <v>7</v>
      </c>
      <c r="D5" s="178"/>
      <c r="E5" s="178"/>
      <c r="F5" s="177" t="s">
        <v>208</v>
      </c>
      <c r="G5" s="178"/>
      <c r="H5" s="179"/>
      <c r="I5" s="177" t="s">
        <v>207</v>
      </c>
      <c r="J5" s="178"/>
      <c r="K5" s="179"/>
      <c r="L5" s="177" t="s">
        <v>206</v>
      </c>
      <c r="M5" s="178"/>
      <c r="N5" s="179"/>
      <c r="O5" s="177" t="s">
        <v>205</v>
      </c>
      <c r="P5" s="178"/>
      <c r="Q5" s="179"/>
      <c r="R5" s="177" t="s">
        <v>204</v>
      </c>
      <c r="S5" s="178"/>
      <c r="T5" s="179"/>
      <c r="U5" s="177" t="s">
        <v>203</v>
      </c>
      <c r="V5" s="178"/>
      <c r="W5" s="179"/>
      <c r="X5" s="177" t="s">
        <v>202</v>
      </c>
      <c r="Y5" s="178"/>
      <c r="Z5" s="179"/>
      <c r="AA5" s="177"/>
      <c r="AB5" s="178"/>
      <c r="AC5" s="179"/>
      <c r="AD5" s="177" t="s">
        <v>8</v>
      </c>
      <c r="AE5" s="178"/>
      <c r="AF5" s="179"/>
      <c r="AG5" s="177" t="s">
        <v>9</v>
      </c>
      <c r="AH5" s="178"/>
      <c r="AI5" s="179"/>
      <c r="AJ5" s="177" t="s">
        <v>10</v>
      </c>
      <c r="AK5" s="178"/>
      <c r="AL5" s="179"/>
      <c r="AM5" s="177" t="s">
        <v>11</v>
      </c>
      <c r="AN5" s="178"/>
      <c r="AO5" s="179"/>
      <c r="AP5" s="177" t="s">
        <v>13</v>
      </c>
      <c r="AQ5" s="178"/>
      <c r="AR5" s="179"/>
      <c r="AS5" s="177" t="s">
        <v>220</v>
      </c>
      <c r="AT5" s="178"/>
      <c r="AU5" s="179"/>
      <c r="AV5" s="177" t="s">
        <v>221</v>
      </c>
      <c r="AW5" s="178"/>
      <c r="AX5" s="179"/>
      <c r="AY5" s="177" t="s">
        <v>224</v>
      </c>
      <c r="AZ5" s="178"/>
      <c r="BA5" s="179"/>
      <c r="BB5" s="177" t="s">
        <v>226</v>
      </c>
      <c r="BC5" s="178"/>
      <c r="BD5" s="179"/>
      <c r="BE5" s="177" t="s">
        <v>227</v>
      </c>
      <c r="BF5" s="178"/>
      <c r="BG5" s="179"/>
      <c r="BH5" s="177" t="s">
        <v>229</v>
      </c>
      <c r="BI5" s="178"/>
      <c r="BJ5" s="179"/>
      <c r="BK5" s="177" t="s">
        <v>231</v>
      </c>
      <c r="BL5" s="178"/>
      <c r="BM5" s="179"/>
      <c r="BN5" s="177" t="s">
        <v>233</v>
      </c>
      <c r="BO5" s="178"/>
      <c r="BP5" s="179"/>
      <c r="BQ5" s="177" t="s">
        <v>235</v>
      </c>
      <c r="BR5" s="178"/>
      <c r="BS5" s="179"/>
      <c r="BT5" s="177" t="s">
        <v>15</v>
      </c>
      <c r="BU5" s="178"/>
      <c r="BV5" s="179"/>
      <c r="BW5" s="177" t="s">
        <v>17</v>
      </c>
      <c r="BX5" s="178"/>
      <c r="BY5" s="179"/>
      <c r="BZ5" s="177" t="s">
        <v>18</v>
      </c>
      <c r="CA5" s="178"/>
      <c r="CB5" s="179"/>
      <c r="CC5" s="177" t="s">
        <v>20</v>
      </c>
      <c r="CD5" s="178"/>
      <c r="CE5" s="179"/>
      <c r="CF5" s="177" t="s">
        <v>22</v>
      </c>
      <c r="CG5" s="178"/>
      <c r="CH5" s="179"/>
      <c r="CI5" s="177" t="s">
        <v>23</v>
      </c>
      <c r="CJ5" s="178"/>
      <c r="CK5" s="179"/>
      <c r="CL5" s="177" t="s">
        <v>24</v>
      </c>
      <c r="CM5" s="178"/>
      <c r="CN5" s="179"/>
      <c r="CO5" s="177" t="s">
        <v>26</v>
      </c>
      <c r="CP5" s="178"/>
      <c r="CQ5" s="179"/>
      <c r="CR5" s="177" t="s">
        <v>28</v>
      </c>
      <c r="CS5" s="178"/>
      <c r="CT5" s="179"/>
      <c r="CU5" s="177" t="s">
        <v>30</v>
      </c>
      <c r="CV5" s="178"/>
      <c r="CW5" s="179"/>
      <c r="CX5" s="177" t="s">
        <v>31</v>
      </c>
      <c r="CY5" s="178"/>
      <c r="CZ5" s="179"/>
      <c r="DA5" s="177" t="s">
        <v>33</v>
      </c>
      <c r="DB5" s="178"/>
      <c r="DC5" s="179"/>
      <c r="DD5" s="177" t="s">
        <v>35</v>
      </c>
      <c r="DE5" s="178"/>
      <c r="DF5" s="179"/>
      <c r="DG5" s="177" t="s">
        <v>239</v>
      </c>
      <c r="DH5" s="178"/>
      <c r="DI5" s="179"/>
      <c r="DJ5" s="177" t="s">
        <v>241</v>
      </c>
      <c r="DK5" s="178"/>
      <c r="DL5" s="179"/>
      <c r="DM5" s="177" t="s">
        <v>37</v>
      </c>
      <c r="DN5" s="178"/>
      <c r="DO5" s="179"/>
      <c r="DP5" s="177" t="s">
        <v>38</v>
      </c>
      <c r="DQ5" s="178"/>
      <c r="DR5" s="179"/>
      <c r="DS5" s="177" t="s">
        <v>40</v>
      </c>
      <c r="DT5" s="178"/>
      <c r="DU5" s="179"/>
      <c r="DV5" s="177" t="s">
        <v>42</v>
      </c>
      <c r="DW5" s="178"/>
      <c r="DX5" s="179"/>
      <c r="DY5" s="177" t="s">
        <v>44</v>
      </c>
      <c r="DZ5" s="178"/>
      <c r="EA5" s="179"/>
      <c r="EB5" s="177" t="s">
        <v>46</v>
      </c>
      <c r="EC5" s="178"/>
      <c r="ED5" s="179"/>
      <c r="EE5" s="177" t="s">
        <v>243</v>
      </c>
      <c r="EF5" s="178"/>
      <c r="EG5" s="179"/>
      <c r="EH5" s="177" t="s">
        <v>245</v>
      </c>
      <c r="EI5" s="178"/>
      <c r="EJ5" s="179"/>
      <c r="EK5" s="177" t="s">
        <v>247</v>
      </c>
      <c r="EL5" s="178"/>
      <c r="EM5" s="179"/>
      <c r="EN5" s="177" t="s">
        <v>48</v>
      </c>
      <c r="EO5" s="178"/>
      <c r="EP5" s="179"/>
      <c r="EQ5" s="177" t="s">
        <v>50</v>
      </c>
      <c r="ER5" s="178"/>
      <c r="ES5" s="179"/>
      <c r="ET5" s="177" t="s">
        <v>52</v>
      </c>
      <c r="EU5" s="178"/>
      <c r="EV5" s="179"/>
      <c r="EW5" s="177" t="s">
        <v>54</v>
      </c>
      <c r="EX5" s="178"/>
      <c r="EY5" s="179"/>
      <c r="EZ5" s="177" t="s">
        <v>56</v>
      </c>
      <c r="FA5" s="178"/>
      <c r="FB5" s="179"/>
      <c r="FC5" s="177" t="s">
        <v>57</v>
      </c>
      <c r="FD5" s="178"/>
      <c r="FE5" s="179"/>
      <c r="FF5" s="177" t="s">
        <v>59</v>
      </c>
      <c r="FG5" s="178"/>
      <c r="FH5" s="179"/>
      <c r="FI5" s="177" t="s">
        <v>352</v>
      </c>
      <c r="FJ5" s="178"/>
      <c r="FK5" s="179"/>
      <c r="FL5" s="177" t="s">
        <v>61</v>
      </c>
      <c r="FM5" s="178"/>
      <c r="FN5" s="179"/>
      <c r="FO5" s="177" t="s">
        <v>62</v>
      </c>
      <c r="FP5" s="178"/>
      <c r="FQ5" s="179"/>
      <c r="FR5" s="177" t="s">
        <v>64</v>
      </c>
      <c r="FS5" s="178"/>
      <c r="FT5" s="179"/>
      <c r="FU5" s="177" t="s">
        <v>65</v>
      </c>
      <c r="FV5" s="178"/>
      <c r="FW5" s="179"/>
      <c r="FX5" s="177" t="s">
        <v>67</v>
      </c>
      <c r="FY5" s="178"/>
      <c r="FZ5" s="179"/>
      <c r="GA5" s="177" t="s">
        <v>69</v>
      </c>
      <c r="GB5" s="178"/>
      <c r="GC5" s="179"/>
      <c r="GD5" s="177" t="s">
        <v>71</v>
      </c>
      <c r="GE5" s="178"/>
      <c r="GF5" s="179"/>
      <c r="GG5" s="177" t="s">
        <v>248</v>
      </c>
      <c r="GH5" s="178"/>
      <c r="GI5" s="179"/>
      <c r="GJ5" s="177" t="s">
        <v>73</v>
      </c>
      <c r="GK5" s="178"/>
      <c r="GL5" s="179"/>
      <c r="GM5" s="177" t="s">
        <v>74</v>
      </c>
      <c r="GN5" s="178"/>
      <c r="GO5" s="179"/>
      <c r="GP5" s="177" t="s">
        <v>76</v>
      </c>
      <c r="GQ5" s="178"/>
      <c r="GR5" s="179"/>
      <c r="GS5" s="177" t="s">
        <v>78</v>
      </c>
      <c r="GT5" s="178"/>
      <c r="GU5" s="179"/>
      <c r="GV5" s="177" t="s">
        <v>80</v>
      </c>
      <c r="GW5" s="178"/>
      <c r="GX5" s="179"/>
      <c r="GY5" s="177" t="s">
        <v>82</v>
      </c>
      <c r="GZ5" s="178"/>
      <c r="HA5" s="179"/>
      <c r="HB5" s="177" t="s">
        <v>84</v>
      </c>
      <c r="HC5" s="178"/>
      <c r="HD5" s="179"/>
      <c r="HE5" s="177" t="s">
        <v>86</v>
      </c>
      <c r="HF5" s="178"/>
      <c r="HG5" s="179"/>
      <c r="HH5" s="177" t="s">
        <v>88</v>
      </c>
      <c r="HI5" s="178"/>
      <c r="HJ5" s="179"/>
      <c r="HK5" s="177" t="s">
        <v>218</v>
      </c>
      <c r="HL5" s="178"/>
      <c r="HM5" s="179"/>
      <c r="HN5" s="177" t="s">
        <v>250</v>
      </c>
      <c r="HO5" s="178"/>
      <c r="HP5" s="179"/>
      <c r="HQ5" s="177" t="s">
        <v>90</v>
      </c>
      <c r="HR5" s="178"/>
      <c r="HS5" s="179"/>
      <c r="HT5" s="177" t="s">
        <v>92</v>
      </c>
      <c r="HU5" s="178"/>
      <c r="HV5" s="179"/>
      <c r="HW5" s="177" t="s">
        <v>94</v>
      </c>
      <c r="HX5" s="178"/>
      <c r="HY5" s="179"/>
      <c r="HZ5" s="177" t="s">
        <v>95</v>
      </c>
      <c r="IA5" s="178"/>
      <c r="IB5" s="179"/>
      <c r="IC5" s="177" t="s">
        <v>251</v>
      </c>
      <c r="ID5" s="178"/>
      <c r="IE5" s="179"/>
      <c r="IF5" s="177" t="s">
        <v>252</v>
      </c>
      <c r="IG5" s="178"/>
      <c r="IH5" s="179"/>
      <c r="II5" s="177" t="s">
        <v>96</v>
      </c>
      <c r="IJ5" s="178"/>
      <c r="IK5" s="179"/>
      <c r="IL5" s="177" t="s">
        <v>98</v>
      </c>
      <c r="IM5" s="178"/>
      <c r="IN5" s="179"/>
      <c r="IO5" s="177" t="s">
        <v>99</v>
      </c>
      <c r="IP5" s="178"/>
      <c r="IQ5" s="179"/>
      <c r="IR5" s="177" t="s">
        <v>101</v>
      </c>
      <c r="IS5" s="178"/>
      <c r="IT5" s="179"/>
      <c r="IU5" s="177" t="s">
        <v>103</v>
      </c>
      <c r="IV5" s="178"/>
      <c r="IW5" s="179"/>
      <c r="IX5" s="177" t="s">
        <v>105</v>
      </c>
      <c r="IY5" s="178"/>
      <c r="IZ5" s="179"/>
      <c r="JA5" s="177" t="s">
        <v>106</v>
      </c>
      <c r="JB5" s="178"/>
      <c r="JC5" s="179"/>
      <c r="JD5" s="177" t="s">
        <v>107</v>
      </c>
      <c r="JE5" s="178"/>
      <c r="JF5" s="179"/>
      <c r="JG5" s="177" t="s">
        <v>109</v>
      </c>
      <c r="JH5" s="178"/>
      <c r="JI5" s="179"/>
      <c r="JJ5" s="177" t="s">
        <v>111</v>
      </c>
      <c r="JK5" s="178"/>
      <c r="JL5" s="179"/>
      <c r="JM5" s="177" t="s">
        <v>113</v>
      </c>
      <c r="JN5" s="178"/>
      <c r="JO5" s="179"/>
      <c r="JP5" s="177" t="s">
        <v>115</v>
      </c>
      <c r="JQ5" s="178"/>
      <c r="JR5" s="179"/>
      <c r="JS5" s="177" t="s">
        <v>117</v>
      </c>
      <c r="JT5" s="178"/>
      <c r="JU5" s="179"/>
      <c r="JV5" s="177" t="s">
        <v>118</v>
      </c>
      <c r="JW5" s="178"/>
      <c r="JX5" s="179"/>
      <c r="JY5" s="177" t="s">
        <v>120</v>
      </c>
      <c r="JZ5" s="178"/>
      <c r="KA5" s="179"/>
      <c r="KB5" s="177" t="s">
        <v>122</v>
      </c>
      <c r="KC5" s="178"/>
      <c r="KD5" s="179"/>
      <c r="KE5" s="177" t="s">
        <v>123</v>
      </c>
      <c r="KF5" s="178"/>
      <c r="KG5" s="179"/>
      <c r="KH5" s="177" t="s">
        <v>125</v>
      </c>
      <c r="KI5" s="178"/>
      <c r="KJ5" s="179"/>
      <c r="KK5" s="177" t="s">
        <v>126</v>
      </c>
      <c r="KL5" s="178"/>
      <c r="KM5" s="179"/>
      <c r="KN5" s="177" t="s">
        <v>128</v>
      </c>
      <c r="KO5" s="178"/>
      <c r="KP5" s="179"/>
      <c r="KQ5" s="177" t="s">
        <v>130</v>
      </c>
      <c r="KR5" s="178"/>
      <c r="KS5" s="179"/>
      <c r="KT5" s="177" t="s">
        <v>132</v>
      </c>
      <c r="KU5" s="178"/>
      <c r="KV5" s="179"/>
      <c r="KW5" s="177" t="s">
        <v>134</v>
      </c>
      <c r="KX5" s="178"/>
      <c r="KY5" s="179"/>
      <c r="KZ5" s="177" t="s">
        <v>135</v>
      </c>
      <c r="LA5" s="178"/>
      <c r="LB5" s="179"/>
      <c r="LC5" s="177" t="s">
        <v>137</v>
      </c>
      <c r="LD5" s="178"/>
      <c r="LE5" s="179"/>
      <c r="LF5" s="177" t="s">
        <v>138</v>
      </c>
      <c r="LG5" s="178"/>
      <c r="LH5" s="179"/>
      <c r="LI5" s="177" t="s">
        <v>140</v>
      </c>
      <c r="LJ5" s="178"/>
      <c r="LK5" s="179"/>
      <c r="LL5" s="177" t="s">
        <v>141</v>
      </c>
      <c r="LM5" s="178"/>
      <c r="LN5" s="179"/>
      <c r="LO5" s="177" t="s">
        <v>143</v>
      </c>
      <c r="LP5" s="178"/>
      <c r="LQ5" s="179"/>
      <c r="LR5" s="177" t="s">
        <v>145</v>
      </c>
      <c r="LS5" s="178"/>
      <c r="LT5" s="179"/>
      <c r="LU5" s="177" t="s">
        <v>147</v>
      </c>
      <c r="LV5" s="178"/>
      <c r="LW5" s="179"/>
      <c r="LX5" s="177" t="s">
        <v>149</v>
      </c>
      <c r="LY5" s="178"/>
      <c r="LZ5" s="179"/>
      <c r="MA5" s="177" t="s">
        <v>151</v>
      </c>
      <c r="MB5" s="178"/>
      <c r="MC5" s="179"/>
      <c r="MD5" s="177" t="s">
        <v>256</v>
      </c>
      <c r="ME5" s="178"/>
      <c r="MF5" s="179"/>
      <c r="MG5" s="177" t="s">
        <v>153</v>
      </c>
      <c r="MH5" s="178"/>
      <c r="MI5" s="179"/>
      <c r="MJ5" s="177" t="s">
        <v>154</v>
      </c>
      <c r="MK5" s="178"/>
      <c r="ML5" s="179"/>
      <c r="MM5" s="177" t="s">
        <v>156</v>
      </c>
      <c r="MN5" s="178"/>
      <c r="MO5" s="179"/>
      <c r="MP5" s="177" t="s">
        <v>157</v>
      </c>
      <c r="MQ5" s="178"/>
      <c r="MR5" s="179"/>
      <c r="MS5" s="177" t="s">
        <v>159</v>
      </c>
      <c r="MT5" s="178"/>
      <c r="MU5" s="179"/>
      <c r="MV5" s="177" t="s">
        <v>161</v>
      </c>
      <c r="MW5" s="178"/>
      <c r="MX5" s="179"/>
      <c r="MY5" s="177" t="s">
        <v>162</v>
      </c>
      <c r="MZ5" s="178"/>
      <c r="NA5" s="179"/>
      <c r="NB5" s="177" t="s">
        <v>163</v>
      </c>
      <c r="NC5" s="178"/>
      <c r="ND5" s="179"/>
      <c r="NE5" s="177" t="s">
        <v>164</v>
      </c>
      <c r="NF5" s="178"/>
      <c r="NG5" s="179"/>
      <c r="NH5" s="177" t="s">
        <v>165</v>
      </c>
      <c r="NI5" s="178"/>
      <c r="NJ5" s="179"/>
      <c r="NK5" s="177" t="s">
        <v>166</v>
      </c>
      <c r="NL5" s="178"/>
      <c r="NM5" s="179"/>
      <c r="NN5" s="177" t="s">
        <v>168</v>
      </c>
      <c r="NO5" s="178"/>
      <c r="NP5" s="179"/>
      <c r="NQ5" s="177" t="s">
        <v>170</v>
      </c>
      <c r="NR5" s="178"/>
      <c r="NS5" s="179"/>
      <c r="NT5" s="177" t="s">
        <v>171</v>
      </c>
      <c r="NU5" s="178"/>
      <c r="NV5" s="179"/>
      <c r="NW5" s="177" t="s">
        <v>172</v>
      </c>
      <c r="NX5" s="178"/>
      <c r="NY5" s="179"/>
      <c r="NZ5" s="177" t="s">
        <v>339</v>
      </c>
      <c r="OA5" s="178"/>
      <c r="OB5" s="179"/>
      <c r="OC5" s="177" t="s">
        <v>330</v>
      </c>
      <c r="OD5" s="178"/>
      <c r="OE5" s="179"/>
      <c r="OF5" s="177" t="s">
        <v>331</v>
      </c>
      <c r="OG5" s="178"/>
      <c r="OH5" s="179"/>
      <c r="OI5" s="177" t="s">
        <v>332</v>
      </c>
      <c r="OJ5" s="178"/>
      <c r="OK5" s="179"/>
      <c r="OL5" s="177" t="s">
        <v>333</v>
      </c>
      <c r="OM5" s="178"/>
      <c r="ON5" s="179"/>
      <c r="OO5" s="177" t="s">
        <v>337</v>
      </c>
      <c r="OP5" s="178"/>
      <c r="OQ5" s="179"/>
      <c r="OR5" s="177" t="s">
        <v>340</v>
      </c>
      <c r="OS5" s="178"/>
      <c r="OT5" s="179"/>
      <c r="OU5" s="177" t="s">
        <v>175</v>
      </c>
      <c r="OV5" s="178"/>
      <c r="OW5" s="179"/>
      <c r="OX5" s="177" t="s">
        <v>176</v>
      </c>
      <c r="OY5" s="178"/>
      <c r="OZ5" s="179"/>
      <c r="PA5" s="177" t="s">
        <v>178</v>
      </c>
      <c r="PB5" s="178"/>
      <c r="PC5" s="179"/>
      <c r="PD5" s="177" t="s">
        <v>180</v>
      </c>
      <c r="PE5" s="178"/>
      <c r="PF5" s="179"/>
      <c r="PG5" s="177" t="s">
        <v>182</v>
      </c>
      <c r="PH5" s="178"/>
      <c r="PI5" s="179"/>
      <c r="PJ5" s="177" t="s">
        <v>184</v>
      </c>
      <c r="PK5" s="178"/>
      <c r="PL5" s="179"/>
      <c r="PM5" s="177" t="s">
        <v>262</v>
      </c>
      <c r="PN5" s="178"/>
      <c r="PO5" s="179"/>
      <c r="PP5" s="177" t="s">
        <v>260</v>
      </c>
      <c r="PQ5" s="178"/>
      <c r="PR5" s="179"/>
      <c r="PS5" s="177" t="s">
        <v>185</v>
      </c>
      <c r="PT5" s="178"/>
      <c r="PU5" s="179"/>
      <c r="PV5" s="177" t="s">
        <v>187</v>
      </c>
      <c r="PW5" s="178"/>
      <c r="PX5" s="179"/>
      <c r="PY5" s="177" t="s">
        <v>188</v>
      </c>
      <c r="PZ5" s="178"/>
      <c r="QA5" s="179"/>
      <c r="QB5" s="177" t="s">
        <v>189</v>
      </c>
      <c r="QC5" s="178"/>
      <c r="QD5" s="179"/>
      <c r="QE5" s="177" t="s">
        <v>191</v>
      </c>
      <c r="QF5" s="178"/>
      <c r="QG5" s="179"/>
      <c r="QH5" s="177" t="s">
        <v>193</v>
      </c>
      <c r="QI5" s="178"/>
      <c r="QJ5" s="179"/>
      <c r="QK5" s="177" t="s">
        <v>215</v>
      </c>
      <c r="QL5" s="178"/>
      <c r="QM5" s="179"/>
      <c r="QN5" s="177" t="s">
        <v>217</v>
      </c>
      <c r="QO5" s="178"/>
      <c r="QP5" s="179"/>
    </row>
    <row r="6" spans="1:462" s="38" customFormat="1" ht="13.5" customHeight="1" x14ac:dyDescent="0.25">
      <c r="A6" s="198"/>
      <c r="B6" s="200"/>
      <c r="C6" s="189" t="s">
        <v>306</v>
      </c>
      <c r="D6" s="189"/>
      <c r="E6" s="189"/>
      <c r="F6" s="180" t="s">
        <v>201</v>
      </c>
      <c r="G6" s="181"/>
      <c r="H6" s="182"/>
      <c r="I6" s="180" t="s">
        <v>200</v>
      </c>
      <c r="J6" s="181"/>
      <c r="K6" s="182"/>
      <c r="L6" s="180" t="s">
        <v>307</v>
      </c>
      <c r="M6" s="181"/>
      <c r="N6" s="182"/>
      <c r="O6" s="180" t="s">
        <v>308</v>
      </c>
      <c r="P6" s="181"/>
      <c r="Q6" s="182"/>
      <c r="R6" s="180" t="s">
        <v>199</v>
      </c>
      <c r="S6" s="181"/>
      <c r="T6" s="182"/>
      <c r="U6" s="180" t="s">
        <v>198</v>
      </c>
      <c r="V6" s="181"/>
      <c r="W6" s="182"/>
      <c r="X6" s="180" t="s">
        <v>197</v>
      </c>
      <c r="Y6" s="181"/>
      <c r="Z6" s="182"/>
      <c r="AA6" s="180" t="s">
        <v>196</v>
      </c>
      <c r="AB6" s="181"/>
      <c r="AC6" s="182"/>
      <c r="AD6" s="180" t="s">
        <v>209</v>
      </c>
      <c r="AE6" s="181"/>
      <c r="AF6" s="182"/>
      <c r="AG6" s="180" t="s">
        <v>309</v>
      </c>
      <c r="AH6" s="189"/>
      <c r="AI6" s="190"/>
      <c r="AJ6" s="180" t="s">
        <v>314</v>
      </c>
      <c r="AK6" s="189"/>
      <c r="AL6" s="190"/>
      <c r="AM6" s="180" t="s">
        <v>12</v>
      </c>
      <c r="AN6" s="189"/>
      <c r="AO6" s="190"/>
      <c r="AP6" s="180" t="s">
        <v>14</v>
      </c>
      <c r="AQ6" s="189"/>
      <c r="AR6" s="190"/>
      <c r="AS6" s="180" t="s">
        <v>60</v>
      </c>
      <c r="AT6" s="189"/>
      <c r="AU6" s="190"/>
      <c r="AV6" s="180" t="s">
        <v>222</v>
      </c>
      <c r="AW6" s="189"/>
      <c r="AX6" s="190"/>
      <c r="AY6" s="180" t="s">
        <v>223</v>
      </c>
      <c r="AZ6" s="189"/>
      <c r="BA6" s="190"/>
      <c r="BB6" s="180" t="s">
        <v>225</v>
      </c>
      <c r="BC6" s="189"/>
      <c r="BD6" s="190"/>
      <c r="BE6" s="180" t="s">
        <v>228</v>
      </c>
      <c r="BF6" s="189"/>
      <c r="BG6" s="190"/>
      <c r="BH6" s="180" t="s">
        <v>230</v>
      </c>
      <c r="BI6" s="189"/>
      <c r="BJ6" s="190"/>
      <c r="BK6" s="180" t="s">
        <v>232</v>
      </c>
      <c r="BL6" s="189"/>
      <c r="BM6" s="190"/>
      <c r="BN6" s="180" t="s">
        <v>234</v>
      </c>
      <c r="BO6" s="189"/>
      <c r="BP6" s="190"/>
      <c r="BQ6" s="180" t="s">
        <v>236</v>
      </c>
      <c r="BR6" s="189"/>
      <c r="BS6" s="190"/>
      <c r="BT6" s="180" t="s">
        <v>16</v>
      </c>
      <c r="BU6" s="189"/>
      <c r="BV6" s="190"/>
      <c r="BW6" s="180" t="s">
        <v>315</v>
      </c>
      <c r="BX6" s="189"/>
      <c r="BY6" s="190"/>
      <c r="BZ6" s="180" t="s">
        <v>19</v>
      </c>
      <c r="CA6" s="189"/>
      <c r="CB6" s="190"/>
      <c r="CC6" s="180" t="s">
        <v>21</v>
      </c>
      <c r="CD6" s="189"/>
      <c r="CE6" s="190"/>
      <c r="CF6" s="180" t="s">
        <v>237</v>
      </c>
      <c r="CG6" s="189"/>
      <c r="CH6" s="190"/>
      <c r="CI6" s="180" t="s">
        <v>238</v>
      </c>
      <c r="CJ6" s="189"/>
      <c r="CK6" s="190"/>
      <c r="CL6" s="180" t="s">
        <v>25</v>
      </c>
      <c r="CM6" s="189"/>
      <c r="CN6" s="190"/>
      <c r="CO6" s="180" t="s">
        <v>27</v>
      </c>
      <c r="CP6" s="189"/>
      <c r="CQ6" s="190"/>
      <c r="CR6" s="180" t="s">
        <v>29</v>
      </c>
      <c r="CS6" s="189"/>
      <c r="CT6" s="190"/>
      <c r="CU6" s="180" t="s">
        <v>344</v>
      </c>
      <c r="CV6" s="189"/>
      <c r="CW6" s="190"/>
      <c r="CX6" s="180" t="s">
        <v>32</v>
      </c>
      <c r="CY6" s="189"/>
      <c r="CZ6" s="190"/>
      <c r="DA6" s="180" t="s">
        <v>34</v>
      </c>
      <c r="DB6" s="189"/>
      <c r="DC6" s="190"/>
      <c r="DD6" s="180" t="s">
        <v>36</v>
      </c>
      <c r="DE6" s="189"/>
      <c r="DF6" s="190"/>
      <c r="DG6" s="180" t="s">
        <v>240</v>
      </c>
      <c r="DH6" s="189"/>
      <c r="DI6" s="190"/>
      <c r="DJ6" s="180" t="s">
        <v>242</v>
      </c>
      <c r="DK6" s="189"/>
      <c r="DL6" s="190"/>
      <c r="DM6" s="180" t="s">
        <v>316</v>
      </c>
      <c r="DN6" s="181"/>
      <c r="DO6" s="182"/>
      <c r="DP6" s="180" t="s">
        <v>39</v>
      </c>
      <c r="DQ6" s="181"/>
      <c r="DR6" s="182"/>
      <c r="DS6" s="180" t="s">
        <v>41</v>
      </c>
      <c r="DT6" s="181"/>
      <c r="DU6" s="182"/>
      <c r="DV6" s="180" t="s">
        <v>43</v>
      </c>
      <c r="DW6" s="181"/>
      <c r="DX6" s="182"/>
      <c r="DY6" s="180" t="s">
        <v>45</v>
      </c>
      <c r="DZ6" s="181"/>
      <c r="EA6" s="182"/>
      <c r="EB6" s="180" t="s">
        <v>47</v>
      </c>
      <c r="EC6" s="181"/>
      <c r="ED6" s="182"/>
      <c r="EE6" s="180" t="s">
        <v>244</v>
      </c>
      <c r="EF6" s="181"/>
      <c r="EG6" s="182"/>
      <c r="EH6" s="180" t="s">
        <v>246</v>
      </c>
      <c r="EI6" s="181"/>
      <c r="EJ6" s="182"/>
      <c r="EK6" s="180" t="s">
        <v>311</v>
      </c>
      <c r="EL6" s="181"/>
      <c r="EM6" s="182"/>
      <c r="EN6" s="180" t="s">
        <v>49</v>
      </c>
      <c r="EO6" s="181"/>
      <c r="EP6" s="182"/>
      <c r="EQ6" s="180" t="s">
        <v>51</v>
      </c>
      <c r="ER6" s="181"/>
      <c r="ES6" s="182"/>
      <c r="ET6" s="180" t="s">
        <v>53</v>
      </c>
      <c r="EU6" s="181"/>
      <c r="EV6" s="182"/>
      <c r="EW6" s="180" t="s">
        <v>55</v>
      </c>
      <c r="EX6" s="181"/>
      <c r="EY6" s="182"/>
      <c r="EZ6" s="180" t="s">
        <v>210</v>
      </c>
      <c r="FA6" s="181"/>
      <c r="FB6" s="182"/>
      <c r="FC6" s="180" t="s">
        <v>58</v>
      </c>
      <c r="FD6" s="181"/>
      <c r="FE6" s="182"/>
      <c r="FF6" s="180" t="s">
        <v>60</v>
      </c>
      <c r="FG6" s="181"/>
      <c r="FH6" s="182"/>
      <c r="FI6" s="180" t="s">
        <v>353</v>
      </c>
      <c r="FJ6" s="181"/>
      <c r="FK6" s="182"/>
      <c r="FL6" s="180" t="s">
        <v>346</v>
      </c>
      <c r="FM6" s="181"/>
      <c r="FN6" s="182"/>
      <c r="FO6" s="180" t="s">
        <v>63</v>
      </c>
      <c r="FP6" s="181"/>
      <c r="FQ6" s="182"/>
      <c r="FR6" s="180" t="s">
        <v>319</v>
      </c>
      <c r="FS6" s="181"/>
      <c r="FT6" s="182"/>
      <c r="FU6" s="180" t="s">
        <v>66</v>
      </c>
      <c r="FV6" s="181"/>
      <c r="FW6" s="182"/>
      <c r="FX6" s="180" t="s">
        <v>68</v>
      </c>
      <c r="FY6" s="181"/>
      <c r="FZ6" s="182"/>
      <c r="GA6" s="180" t="s">
        <v>70</v>
      </c>
      <c r="GB6" s="181"/>
      <c r="GC6" s="182"/>
      <c r="GD6" s="180" t="s">
        <v>72</v>
      </c>
      <c r="GE6" s="181"/>
      <c r="GF6" s="182"/>
      <c r="GG6" s="180" t="s">
        <v>317</v>
      </c>
      <c r="GH6" s="181"/>
      <c r="GI6" s="182"/>
      <c r="GJ6" s="180" t="s">
        <v>318</v>
      </c>
      <c r="GK6" s="181"/>
      <c r="GL6" s="182"/>
      <c r="GM6" s="180" t="s">
        <v>75</v>
      </c>
      <c r="GN6" s="181"/>
      <c r="GO6" s="182"/>
      <c r="GP6" s="180" t="s">
        <v>77</v>
      </c>
      <c r="GQ6" s="181"/>
      <c r="GR6" s="182"/>
      <c r="GS6" s="180" t="s">
        <v>79</v>
      </c>
      <c r="GT6" s="181"/>
      <c r="GU6" s="182"/>
      <c r="GV6" s="180" t="s">
        <v>81</v>
      </c>
      <c r="GW6" s="181"/>
      <c r="GX6" s="182"/>
      <c r="GY6" s="180" t="s">
        <v>83</v>
      </c>
      <c r="GZ6" s="181"/>
      <c r="HA6" s="182"/>
      <c r="HB6" s="180" t="s">
        <v>85</v>
      </c>
      <c r="HC6" s="181"/>
      <c r="HD6" s="182"/>
      <c r="HE6" s="180" t="s">
        <v>87</v>
      </c>
      <c r="HF6" s="181"/>
      <c r="HG6" s="182"/>
      <c r="HH6" s="180" t="s">
        <v>89</v>
      </c>
      <c r="HI6" s="181"/>
      <c r="HJ6" s="182"/>
      <c r="HK6" s="180" t="s">
        <v>214</v>
      </c>
      <c r="HL6" s="181"/>
      <c r="HM6" s="182"/>
      <c r="HN6" s="180" t="s">
        <v>249</v>
      </c>
      <c r="HO6" s="181"/>
      <c r="HP6" s="182"/>
      <c r="HQ6" s="180" t="s">
        <v>91</v>
      </c>
      <c r="HR6" s="181"/>
      <c r="HS6" s="182"/>
      <c r="HT6" s="180" t="s">
        <v>93</v>
      </c>
      <c r="HU6" s="181"/>
      <c r="HV6" s="182"/>
      <c r="HW6" s="180" t="s">
        <v>320</v>
      </c>
      <c r="HX6" s="181"/>
      <c r="HY6" s="182"/>
      <c r="HZ6" s="180" t="s">
        <v>277</v>
      </c>
      <c r="IA6" s="181"/>
      <c r="IB6" s="182"/>
      <c r="IC6" s="180" t="s">
        <v>253</v>
      </c>
      <c r="ID6" s="181"/>
      <c r="IE6" s="182"/>
      <c r="IF6" s="180" t="s">
        <v>254</v>
      </c>
      <c r="IG6" s="181"/>
      <c r="IH6" s="182"/>
      <c r="II6" s="180" t="s">
        <v>97</v>
      </c>
      <c r="IJ6" s="181"/>
      <c r="IK6" s="182"/>
      <c r="IL6" s="180" t="s">
        <v>284</v>
      </c>
      <c r="IM6" s="181"/>
      <c r="IN6" s="182"/>
      <c r="IO6" s="180" t="s">
        <v>100</v>
      </c>
      <c r="IP6" s="181"/>
      <c r="IQ6" s="182"/>
      <c r="IR6" s="180" t="s">
        <v>102</v>
      </c>
      <c r="IS6" s="181"/>
      <c r="IT6" s="182"/>
      <c r="IU6" s="180" t="s">
        <v>104</v>
      </c>
      <c r="IV6" s="181"/>
      <c r="IW6" s="182"/>
      <c r="IX6" s="180" t="s">
        <v>343</v>
      </c>
      <c r="IY6" s="181"/>
      <c r="IZ6" s="182"/>
      <c r="JA6" s="180" t="s">
        <v>321</v>
      </c>
      <c r="JB6" s="181"/>
      <c r="JC6" s="182"/>
      <c r="JD6" s="180" t="s">
        <v>108</v>
      </c>
      <c r="JE6" s="181"/>
      <c r="JF6" s="182"/>
      <c r="JG6" s="180" t="s">
        <v>110</v>
      </c>
      <c r="JH6" s="181"/>
      <c r="JI6" s="182"/>
      <c r="JJ6" s="180" t="s">
        <v>112</v>
      </c>
      <c r="JK6" s="181"/>
      <c r="JL6" s="182"/>
      <c r="JM6" s="180" t="s">
        <v>114</v>
      </c>
      <c r="JN6" s="181"/>
      <c r="JO6" s="182"/>
      <c r="JP6" s="180" t="s">
        <v>116</v>
      </c>
      <c r="JQ6" s="181"/>
      <c r="JR6" s="182"/>
      <c r="JS6" s="180" t="s">
        <v>211</v>
      </c>
      <c r="JT6" s="181"/>
      <c r="JU6" s="182"/>
      <c r="JV6" s="180" t="s">
        <v>119</v>
      </c>
      <c r="JW6" s="181"/>
      <c r="JX6" s="182"/>
      <c r="JY6" s="180" t="s">
        <v>121</v>
      </c>
      <c r="JZ6" s="181"/>
      <c r="KA6" s="182"/>
      <c r="KB6" s="180" t="s">
        <v>322</v>
      </c>
      <c r="KC6" s="181"/>
      <c r="KD6" s="182"/>
      <c r="KE6" s="180" t="s">
        <v>124</v>
      </c>
      <c r="KF6" s="181"/>
      <c r="KG6" s="182"/>
      <c r="KH6" s="180" t="s">
        <v>323</v>
      </c>
      <c r="KI6" s="181"/>
      <c r="KJ6" s="182"/>
      <c r="KK6" s="180" t="s">
        <v>127</v>
      </c>
      <c r="KL6" s="181"/>
      <c r="KM6" s="182"/>
      <c r="KN6" s="180" t="s">
        <v>129</v>
      </c>
      <c r="KO6" s="181"/>
      <c r="KP6" s="182"/>
      <c r="KQ6" s="180" t="s">
        <v>131</v>
      </c>
      <c r="KR6" s="181"/>
      <c r="KS6" s="182"/>
      <c r="KT6" s="180" t="s">
        <v>133</v>
      </c>
      <c r="KU6" s="181"/>
      <c r="KV6" s="182"/>
      <c r="KW6" s="180" t="s">
        <v>219</v>
      </c>
      <c r="KX6" s="181"/>
      <c r="KY6" s="182"/>
      <c r="KZ6" s="180" t="s">
        <v>136</v>
      </c>
      <c r="LA6" s="181"/>
      <c r="LB6" s="182"/>
      <c r="LC6" s="180" t="s">
        <v>348</v>
      </c>
      <c r="LD6" s="181"/>
      <c r="LE6" s="182"/>
      <c r="LF6" s="180" t="s">
        <v>139</v>
      </c>
      <c r="LG6" s="181"/>
      <c r="LH6" s="182"/>
      <c r="LI6" s="180" t="s">
        <v>312</v>
      </c>
      <c r="LJ6" s="181"/>
      <c r="LK6" s="182"/>
      <c r="LL6" s="180" t="s">
        <v>142</v>
      </c>
      <c r="LM6" s="181"/>
      <c r="LN6" s="182"/>
      <c r="LO6" s="180" t="s">
        <v>144</v>
      </c>
      <c r="LP6" s="181"/>
      <c r="LQ6" s="182"/>
      <c r="LR6" s="180" t="s">
        <v>146</v>
      </c>
      <c r="LS6" s="181"/>
      <c r="LT6" s="182"/>
      <c r="LU6" s="180" t="s">
        <v>148</v>
      </c>
      <c r="LV6" s="181"/>
      <c r="LW6" s="182"/>
      <c r="LX6" s="180" t="s">
        <v>150</v>
      </c>
      <c r="LY6" s="181"/>
      <c r="LZ6" s="182"/>
      <c r="MA6" s="180" t="s">
        <v>152</v>
      </c>
      <c r="MB6" s="181"/>
      <c r="MC6" s="182"/>
      <c r="MD6" s="180" t="s">
        <v>255</v>
      </c>
      <c r="ME6" s="181"/>
      <c r="MF6" s="182"/>
      <c r="MG6" s="180" t="s">
        <v>329</v>
      </c>
      <c r="MH6" s="181"/>
      <c r="MI6" s="182"/>
      <c r="MJ6" s="180" t="s">
        <v>155</v>
      </c>
      <c r="MK6" s="181"/>
      <c r="ML6" s="182"/>
      <c r="MM6" s="180" t="s">
        <v>313</v>
      </c>
      <c r="MN6" s="181"/>
      <c r="MO6" s="182"/>
      <c r="MP6" s="180" t="s">
        <v>158</v>
      </c>
      <c r="MQ6" s="181"/>
      <c r="MR6" s="182"/>
      <c r="MS6" s="180" t="s">
        <v>160</v>
      </c>
      <c r="MT6" s="181"/>
      <c r="MU6" s="182"/>
      <c r="MV6" s="180" t="s">
        <v>5</v>
      </c>
      <c r="MW6" s="181"/>
      <c r="MX6" s="182"/>
      <c r="MY6" s="180" t="s">
        <v>324</v>
      </c>
      <c r="MZ6" s="181"/>
      <c r="NA6" s="182"/>
      <c r="NB6" s="180" t="s">
        <v>325</v>
      </c>
      <c r="NC6" s="181"/>
      <c r="ND6" s="182"/>
      <c r="NE6" s="180" t="s">
        <v>326</v>
      </c>
      <c r="NF6" s="181"/>
      <c r="NG6" s="182"/>
      <c r="NH6" s="180" t="s">
        <v>327</v>
      </c>
      <c r="NI6" s="181"/>
      <c r="NJ6" s="182"/>
      <c r="NK6" s="180" t="s">
        <v>167</v>
      </c>
      <c r="NL6" s="181"/>
      <c r="NM6" s="182"/>
      <c r="NN6" s="180" t="s">
        <v>169</v>
      </c>
      <c r="NO6" s="181"/>
      <c r="NP6" s="182"/>
      <c r="NQ6" s="180" t="s">
        <v>328</v>
      </c>
      <c r="NR6" s="181"/>
      <c r="NS6" s="182"/>
      <c r="NT6" s="180" t="s">
        <v>310</v>
      </c>
      <c r="NU6" s="181"/>
      <c r="NV6" s="182"/>
      <c r="NW6" s="180" t="s">
        <v>173</v>
      </c>
      <c r="NX6" s="181"/>
      <c r="NY6" s="182"/>
      <c r="NZ6" s="180" t="s">
        <v>174</v>
      </c>
      <c r="OA6" s="181"/>
      <c r="OB6" s="182"/>
      <c r="OC6" s="180" t="s">
        <v>334</v>
      </c>
      <c r="OD6" s="181"/>
      <c r="OE6" s="182"/>
      <c r="OF6" s="180" t="s">
        <v>335</v>
      </c>
      <c r="OG6" s="181"/>
      <c r="OH6" s="182"/>
      <c r="OI6" s="180" t="s">
        <v>336</v>
      </c>
      <c r="OJ6" s="181"/>
      <c r="OK6" s="182"/>
      <c r="OL6" s="180" t="s">
        <v>341</v>
      </c>
      <c r="OM6" s="181"/>
      <c r="ON6" s="182"/>
      <c r="OO6" s="180" t="s">
        <v>338</v>
      </c>
      <c r="OP6" s="181"/>
      <c r="OQ6" s="182"/>
      <c r="OR6" s="180" t="s">
        <v>342</v>
      </c>
      <c r="OS6" s="181"/>
      <c r="OT6" s="182"/>
      <c r="OU6" s="180" t="s">
        <v>258</v>
      </c>
      <c r="OV6" s="181"/>
      <c r="OW6" s="182"/>
      <c r="OX6" s="180" t="s">
        <v>177</v>
      </c>
      <c r="OY6" s="181"/>
      <c r="OZ6" s="182"/>
      <c r="PA6" s="180" t="s">
        <v>179</v>
      </c>
      <c r="PB6" s="181"/>
      <c r="PC6" s="182"/>
      <c r="PD6" s="180" t="s">
        <v>181</v>
      </c>
      <c r="PE6" s="181"/>
      <c r="PF6" s="182"/>
      <c r="PG6" s="180" t="s">
        <v>183</v>
      </c>
      <c r="PH6" s="181"/>
      <c r="PI6" s="182"/>
      <c r="PJ6" s="180" t="s">
        <v>257</v>
      </c>
      <c r="PK6" s="181"/>
      <c r="PL6" s="182"/>
      <c r="PM6" s="180" t="s">
        <v>259</v>
      </c>
      <c r="PN6" s="181"/>
      <c r="PO6" s="182"/>
      <c r="PP6" s="180" t="s">
        <v>261</v>
      </c>
      <c r="PQ6" s="181"/>
      <c r="PR6" s="182"/>
      <c r="PS6" s="180" t="s">
        <v>186</v>
      </c>
      <c r="PT6" s="181"/>
      <c r="PU6" s="182"/>
      <c r="PV6" s="180" t="s">
        <v>212</v>
      </c>
      <c r="PW6" s="181"/>
      <c r="PX6" s="182"/>
      <c r="PY6" s="180" t="s">
        <v>213</v>
      </c>
      <c r="PZ6" s="181"/>
      <c r="QA6" s="182"/>
      <c r="QB6" s="180" t="s">
        <v>190</v>
      </c>
      <c r="QC6" s="181"/>
      <c r="QD6" s="182"/>
      <c r="QE6" s="180" t="s">
        <v>192</v>
      </c>
      <c r="QF6" s="181"/>
      <c r="QG6" s="182"/>
      <c r="QH6" s="180" t="s">
        <v>194</v>
      </c>
      <c r="QI6" s="181"/>
      <c r="QJ6" s="182"/>
      <c r="QK6" s="180" t="s">
        <v>216</v>
      </c>
      <c r="QL6" s="181"/>
      <c r="QM6" s="182"/>
      <c r="QN6" s="180" t="s">
        <v>195</v>
      </c>
      <c r="QO6" s="181"/>
      <c r="QP6" s="182"/>
    </row>
    <row r="7" spans="1:462" s="38" customFormat="1" ht="67.5" customHeight="1" thickBot="1" x14ac:dyDescent="0.3">
      <c r="A7" s="198"/>
      <c r="B7" s="200"/>
      <c r="C7" s="192"/>
      <c r="D7" s="192"/>
      <c r="E7" s="192"/>
      <c r="F7" s="183"/>
      <c r="G7" s="184"/>
      <c r="H7" s="185"/>
      <c r="I7" s="183"/>
      <c r="J7" s="184"/>
      <c r="K7" s="185"/>
      <c r="L7" s="183"/>
      <c r="M7" s="184"/>
      <c r="N7" s="185"/>
      <c r="O7" s="183"/>
      <c r="P7" s="184"/>
      <c r="Q7" s="185"/>
      <c r="R7" s="183"/>
      <c r="S7" s="184"/>
      <c r="T7" s="185"/>
      <c r="U7" s="183"/>
      <c r="V7" s="184"/>
      <c r="W7" s="185"/>
      <c r="X7" s="183"/>
      <c r="Y7" s="184"/>
      <c r="Z7" s="185"/>
      <c r="AA7" s="183"/>
      <c r="AB7" s="184"/>
      <c r="AC7" s="185"/>
      <c r="AD7" s="183"/>
      <c r="AE7" s="184"/>
      <c r="AF7" s="185"/>
      <c r="AG7" s="191"/>
      <c r="AH7" s="192"/>
      <c r="AI7" s="193"/>
      <c r="AJ7" s="191"/>
      <c r="AK7" s="192"/>
      <c r="AL7" s="193"/>
      <c r="AM7" s="191"/>
      <c r="AN7" s="192"/>
      <c r="AO7" s="193"/>
      <c r="AP7" s="191"/>
      <c r="AQ7" s="192"/>
      <c r="AR7" s="193"/>
      <c r="AS7" s="191"/>
      <c r="AT7" s="192"/>
      <c r="AU7" s="193"/>
      <c r="AV7" s="191"/>
      <c r="AW7" s="192"/>
      <c r="AX7" s="193"/>
      <c r="AY7" s="191"/>
      <c r="AZ7" s="192"/>
      <c r="BA7" s="193"/>
      <c r="BB7" s="191"/>
      <c r="BC7" s="192"/>
      <c r="BD7" s="193"/>
      <c r="BE7" s="191"/>
      <c r="BF7" s="192"/>
      <c r="BG7" s="193"/>
      <c r="BH7" s="191"/>
      <c r="BI7" s="192"/>
      <c r="BJ7" s="193"/>
      <c r="BK7" s="191"/>
      <c r="BL7" s="192"/>
      <c r="BM7" s="193"/>
      <c r="BN7" s="191"/>
      <c r="BO7" s="192"/>
      <c r="BP7" s="193"/>
      <c r="BQ7" s="191"/>
      <c r="BR7" s="192"/>
      <c r="BS7" s="193"/>
      <c r="BT7" s="191"/>
      <c r="BU7" s="192"/>
      <c r="BV7" s="193"/>
      <c r="BW7" s="191"/>
      <c r="BX7" s="192"/>
      <c r="BY7" s="193"/>
      <c r="BZ7" s="191"/>
      <c r="CA7" s="192"/>
      <c r="CB7" s="193"/>
      <c r="CC7" s="191"/>
      <c r="CD7" s="192"/>
      <c r="CE7" s="193"/>
      <c r="CF7" s="191"/>
      <c r="CG7" s="192"/>
      <c r="CH7" s="193"/>
      <c r="CI7" s="191"/>
      <c r="CJ7" s="192"/>
      <c r="CK7" s="193"/>
      <c r="CL7" s="191"/>
      <c r="CM7" s="192"/>
      <c r="CN7" s="193"/>
      <c r="CO7" s="191"/>
      <c r="CP7" s="192"/>
      <c r="CQ7" s="193"/>
      <c r="CR7" s="191"/>
      <c r="CS7" s="192"/>
      <c r="CT7" s="193"/>
      <c r="CU7" s="191"/>
      <c r="CV7" s="192"/>
      <c r="CW7" s="193"/>
      <c r="CX7" s="191"/>
      <c r="CY7" s="192"/>
      <c r="CZ7" s="193"/>
      <c r="DA7" s="191"/>
      <c r="DB7" s="192"/>
      <c r="DC7" s="193"/>
      <c r="DD7" s="191"/>
      <c r="DE7" s="192"/>
      <c r="DF7" s="193"/>
      <c r="DG7" s="191"/>
      <c r="DH7" s="192"/>
      <c r="DI7" s="193"/>
      <c r="DJ7" s="191"/>
      <c r="DK7" s="192"/>
      <c r="DL7" s="193"/>
      <c r="DM7" s="183"/>
      <c r="DN7" s="184"/>
      <c r="DO7" s="185"/>
      <c r="DP7" s="183"/>
      <c r="DQ7" s="184"/>
      <c r="DR7" s="185"/>
      <c r="DS7" s="183"/>
      <c r="DT7" s="184"/>
      <c r="DU7" s="185"/>
      <c r="DV7" s="183"/>
      <c r="DW7" s="184"/>
      <c r="DX7" s="185"/>
      <c r="DY7" s="183"/>
      <c r="DZ7" s="184"/>
      <c r="EA7" s="185"/>
      <c r="EB7" s="183"/>
      <c r="EC7" s="184"/>
      <c r="ED7" s="185"/>
      <c r="EE7" s="183"/>
      <c r="EF7" s="184"/>
      <c r="EG7" s="185"/>
      <c r="EH7" s="183"/>
      <c r="EI7" s="184"/>
      <c r="EJ7" s="185"/>
      <c r="EK7" s="183"/>
      <c r="EL7" s="184"/>
      <c r="EM7" s="185"/>
      <c r="EN7" s="183"/>
      <c r="EO7" s="184"/>
      <c r="EP7" s="185"/>
      <c r="EQ7" s="183"/>
      <c r="ER7" s="184"/>
      <c r="ES7" s="185"/>
      <c r="ET7" s="183"/>
      <c r="EU7" s="184"/>
      <c r="EV7" s="185"/>
      <c r="EW7" s="183"/>
      <c r="EX7" s="184"/>
      <c r="EY7" s="185"/>
      <c r="EZ7" s="183"/>
      <c r="FA7" s="184"/>
      <c r="FB7" s="185"/>
      <c r="FC7" s="183"/>
      <c r="FD7" s="184"/>
      <c r="FE7" s="185"/>
      <c r="FF7" s="183"/>
      <c r="FG7" s="184"/>
      <c r="FH7" s="185"/>
      <c r="FI7" s="183"/>
      <c r="FJ7" s="184"/>
      <c r="FK7" s="185"/>
      <c r="FL7" s="183"/>
      <c r="FM7" s="184"/>
      <c r="FN7" s="185"/>
      <c r="FO7" s="183"/>
      <c r="FP7" s="184"/>
      <c r="FQ7" s="185"/>
      <c r="FR7" s="183"/>
      <c r="FS7" s="184"/>
      <c r="FT7" s="185"/>
      <c r="FU7" s="183"/>
      <c r="FV7" s="184"/>
      <c r="FW7" s="185"/>
      <c r="FX7" s="183"/>
      <c r="FY7" s="184"/>
      <c r="FZ7" s="185"/>
      <c r="GA7" s="183"/>
      <c r="GB7" s="184"/>
      <c r="GC7" s="185"/>
      <c r="GD7" s="183"/>
      <c r="GE7" s="184"/>
      <c r="GF7" s="185"/>
      <c r="GG7" s="183"/>
      <c r="GH7" s="184"/>
      <c r="GI7" s="185"/>
      <c r="GJ7" s="183"/>
      <c r="GK7" s="184"/>
      <c r="GL7" s="185"/>
      <c r="GM7" s="183"/>
      <c r="GN7" s="184"/>
      <c r="GO7" s="185"/>
      <c r="GP7" s="183"/>
      <c r="GQ7" s="184"/>
      <c r="GR7" s="185"/>
      <c r="GS7" s="183"/>
      <c r="GT7" s="184"/>
      <c r="GU7" s="185"/>
      <c r="GV7" s="183"/>
      <c r="GW7" s="184"/>
      <c r="GX7" s="185"/>
      <c r="GY7" s="183"/>
      <c r="GZ7" s="184"/>
      <c r="HA7" s="185"/>
      <c r="HB7" s="183"/>
      <c r="HC7" s="184"/>
      <c r="HD7" s="185"/>
      <c r="HE7" s="183"/>
      <c r="HF7" s="184"/>
      <c r="HG7" s="185"/>
      <c r="HH7" s="183"/>
      <c r="HI7" s="184"/>
      <c r="HJ7" s="185"/>
      <c r="HK7" s="183"/>
      <c r="HL7" s="184"/>
      <c r="HM7" s="185"/>
      <c r="HN7" s="183"/>
      <c r="HO7" s="184"/>
      <c r="HP7" s="185"/>
      <c r="HQ7" s="183"/>
      <c r="HR7" s="184"/>
      <c r="HS7" s="185"/>
      <c r="HT7" s="183"/>
      <c r="HU7" s="184"/>
      <c r="HV7" s="185"/>
      <c r="HW7" s="183"/>
      <c r="HX7" s="184"/>
      <c r="HY7" s="185"/>
      <c r="HZ7" s="183"/>
      <c r="IA7" s="184"/>
      <c r="IB7" s="185"/>
      <c r="IC7" s="183"/>
      <c r="ID7" s="184"/>
      <c r="IE7" s="185"/>
      <c r="IF7" s="183"/>
      <c r="IG7" s="184"/>
      <c r="IH7" s="185"/>
      <c r="II7" s="183"/>
      <c r="IJ7" s="184"/>
      <c r="IK7" s="185"/>
      <c r="IL7" s="183"/>
      <c r="IM7" s="184"/>
      <c r="IN7" s="185"/>
      <c r="IO7" s="183"/>
      <c r="IP7" s="184"/>
      <c r="IQ7" s="185"/>
      <c r="IR7" s="183"/>
      <c r="IS7" s="184"/>
      <c r="IT7" s="185"/>
      <c r="IU7" s="183"/>
      <c r="IV7" s="184"/>
      <c r="IW7" s="185"/>
      <c r="IX7" s="183"/>
      <c r="IY7" s="184"/>
      <c r="IZ7" s="185"/>
      <c r="JA7" s="183"/>
      <c r="JB7" s="184"/>
      <c r="JC7" s="185"/>
      <c r="JD7" s="183"/>
      <c r="JE7" s="184"/>
      <c r="JF7" s="185"/>
      <c r="JG7" s="183"/>
      <c r="JH7" s="184"/>
      <c r="JI7" s="185"/>
      <c r="JJ7" s="183"/>
      <c r="JK7" s="184"/>
      <c r="JL7" s="185"/>
      <c r="JM7" s="183"/>
      <c r="JN7" s="184"/>
      <c r="JO7" s="185"/>
      <c r="JP7" s="183"/>
      <c r="JQ7" s="184"/>
      <c r="JR7" s="185"/>
      <c r="JS7" s="183"/>
      <c r="JT7" s="184"/>
      <c r="JU7" s="185"/>
      <c r="JV7" s="183"/>
      <c r="JW7" s="184"/>
      <c r="JX7" s="185"/>
      <c r="JY7" s="183"/>
      <c r="JZ7" s="184"/>
      <c r="KA7" s="185"/>
      <c r="KB7" s="183"/>
      <c r="KC7" s="184"/>
      <c r="KD7" s="185"/>
      <c r="KE7" s="183"/>
      <c r="KF7" s="184"/>
      <c r="KG7" s="185"/>
      <c r="KH7" s="183"/>
      <c r="KI7" s="184"/>
      <c r="KJ7" s="185"/>
      <c r="KK7" s="183"/>
      <c r="KL7" s="184"/>
      <c r="KM7" s="185"/>
      <c r="KN7" s="183"/>
      <c r="KO7" s="184"/>
      <c r="KP7" s="185"/>
      <c r="KQ7" s="183"/>
      <c r="KR7" s="184"/>
      <c r="KS7" s="185"/>
      <c r="KT7" s="183"/>
      <c r="KU7" s="184"/>
      <c r="KV7" s="185"/>
      <c r="KW7" s="183"/>
      <c r="KX7" s="184"/>
      <c r="KY7" s="185"/>
      <c r="KZ7" s="183"/>
      <c r="LA7" s="184"/>
      <c r="LB7" s="185"/>
      <c r="LC7" s="183"/>
      <c r="LD7" s="184"/>
      <c r="LE7" s="185"/>
      <c r="LF7" s="183"/>
      <c r="LG7" s="184"/>
      <c r="LH7" s="185"/>
      <c r="LI7" s="183"/>
      <c r="LJ7" s="184"/>
      <c r="LK7" s="185"/>
      <c r="LL7" s="183"/>
      <c r="LM7" s="184"/>
      <c r="LN7" s="185"/>
      <c r="LO7" s="183"/>
      <c r="LP7" s="184"/>
      <c r="LQ7" s="185"/>
      <c r="LR7" s="183"/>
      <c r="LS7" s="184"/>
      <c r="LT7" s="185"/>
      <c r="LU7" s="183"/>
      <c r="LV7" s="184"/>
      <c r="LW7" s="185"/>
      <c r="LX7" s="183"/>
      <c r="LY7" s="184"/>
      <c r="LZ7" s="185"/>
      <c r="MA7" s="183"/>
      <c r="MB7" s="184"/>
      <c r="MC7" s="185"/>
      <c r="MD7" s="183"/>
      <c r="ME7" s="184"/>
      <c r="MF7" s="185"/>
      <c r="MG7" s="183"/>
      <c r="MH7" s="184"/>
      <c r="MI7" s="185"/>
      <c r="MJ7" s="183"/>
      <c r="MK7" s="184"/>
      <c r="ML7" s="185"/>
      <c r="MM7" s="183"/>
      <c r="MN7" s="184"/>
      <c r="MO7" s="185"/>
      <c r="MP7" s="183"/>
      <c r="MQ7" s="184"/>
      <c r="MR7" s="185"/>
      <c r="MS7" s="183"/>
      <c r="MT7" s="184"/>
      <c r="MU7" s="185"/>
      <c r="MV7" s="183"/>
      <c r="MW7" s="184"/>
      <c r="MX7" s="185"/>
      <c r="MY7" s="183"/>
      <c r="MZ7" s="184"/>
      <c r="NA7" s="185"/>
      <c r="NB7" s="183"/>
      <c r="NC7" s="184"/>
      <c r="ND7" s="185"/>
      <c r="NE7" s="183"/>
      <c r="NF7" s="184"/>
      <c r="NG7" s="185"/>
      <c r="NH7" s="183"/>
      <c r="NI7" s="184"/>
      <c r="NJ7" s="185"/>
      <c r="NK7" s="183"/>
      <c r="NL7" s="184"/>
      <c r="NM7" s="185"/>
      <c r="NN7" s="183"/>
      <c r="NO7" s="184"/>
      <c r="NP7" s="185"/>
      <c r="NQ7" s="183"/>
      <c r="NR7" s="184"/>
      <c r="NS7" s="185"/>
      <c r="NT7" s="183"/>
      <c r="NU7" s="184"/>
      <c r="NV7" s="185"/>
      <c r="NW7" s="183"/>
      <c r="NX7" s="184"/>
      <c r="NY7" s="185"/>
      <c r="NZ7" s="183"/>
      <c r="OA7" s="184"/>
      <c r="OB7" s="185"/>
      <c r="OC7" s="183"/>
      <c r="OD7" s="184"/>
      <c r="OE7" s="185"/>
      <c r="OF7" s="183"/>
      <c r="OG7" s="184"/>
      <c r="OH7" s="185"/>
      <c r="OI7" s="183"/>
      <c r="OJ7" s="184"/>
      <c r="OK7" s="185"/>
      <c r="OL7" s="183"/>
      <c r="OM7" s="184"/>
      <c r="ON7" s="185"/>
      <c r="OO7" s="183"/>
      <c r="OP7" s="184"/>
      <c r="OQ7" s="185"/>
      <c r="OR7" s="183"/>
      <c r="OS7" s="184"/>
      <c r="OT7" s="185"/>
      <c r="OU7" s="183"/>
      <c r="OV7" s="184"/>
      <c r="OW7" s="185"/>
      <c r="OX7" s="183"/>
      <c r="OY7" s="184"/>
      <c r="OZ7" s="185"/>
      <c r="PA7" s="183"/>
      <c r="PB7" s="184"/>
      <c r="PC7" s="185"/>
      <c r="PD7" s="183"/>
      <c r="PE7" s="184"/>
      <c r="PF7" s="185"/>
      <c r="PG7" s="183"/>
      <c r="PH7" s="184"/>
      <c r="PI7" s="185"/>
      <c r="PJ7" s="183"/>
      <c r="PK7" s="184"/>
      <c r="PL7" s="185"/>
      <c r="PM7" s="183"/>
      <c r="PN7" s="184"/>
      <c r="PO7" s="185"/>
      <c r="PP7" s="183"/>
      <c r="PQ7" s="184"/>
      <c r="PR7" s="185"/>
      <c r="PS7" s="183"/>
      <c r="PT7" s="184"/>
      <c r="PU7" s="185"/>
      <c r="PV7" s="183"/>
      <c r="PW7" s="184"/>
      <c r="PX7" s="185"/>
      <c r="PY7" s="183"/>
      <c r="PZ7" s="184"/>
      <c r="QA7" s="185"/>
      <c r="QB7" s="183"/>
      <c r="QC7" s="184"/>
      <c r="QD7" s="185"/>
      <c r="QE7" s="183"/>
      <c r="QF7" s="184"/>
      <c r="QG7" s="185"/>
      <c r="QH7" s="183"/>
      <c r="QI7" s="184"/>
      <c r="QJ7" s="185"/>
      <c r="QK7" s="183"/>
      <c r="QL7" s="184"/>
      <c r="QM7" s="185"/>
      <c r="QN7" s="183"/>
      <c r="QO7" s="184"/>
      <c r="QP7" s="185"/>
    </row>
    <row r="8" spans="1:462" s="45" customFormat="1" ht="20.25" customHeight="1" x14ac:dyDescent="0.25">
      <c r="A8" s="198"/>
      <c r="B8" s="200"/>
      <c r="C8" s="204" t="s">
        <v>351</v>
      </c>
      <c r="D8" s="173" t="s">
        <v>349</v>
      </c>
      <c r="E8" s="175" t="s">
        <v>350</v>
      </c>
      <c r="F8" s="171" t="s">
        <v>351</v>
      </c>
      <c r="G8" s="173" t="s">
        <v>349</v>
      </c>
      <c r="H8" s="175" t="s">
        <v>350</v>
      </c>
      <c r="I8" s="171" t="s">
        <v>351</v>
      </c>
      <c r="J8" s="173" t="s">
        <v>349</v>
      </c>
      <c r="K8" s="175" t="s">
        <v>350</v>
      </c>
      <c r="L8" s="171" t="s">
        <v>351</v>
      </c>
      <c r="M8" s="173" t="s">
        <v>349</v>
      </c>
      <c r="N8" s="187" t="s">
        <v>350</v>
      </c>
      <c r="O8" s="171" t="s">
        <v>351</v>
      </c>
      <c r="P8" s="173" t="s">
        <v>349</v>
      </c>
      <c r="Q8" s="175" t="s">
        <v>350</v>
      </c>
      <c r="R8" s="171" t="s">
        <v>351</v>
      </c>
      <c r="S8" s="173" t="s">
        <v>349</v>
      </c>
      <c r="T8" s="175" t="s">
        <v>350</v>
      </c>
      <c r="U8" s="171" t="s">
        <v>351</v>
      </c>
      <c r="V8" s="173" t="s">
        <v>349</v>
      </c>
      <c r="W8" s="175" t="s">
        <v>350</v>
      </c>
      <c r="X8" s="171" t="s">
        <v>351</v>
      </c>
      <c r="Y8" s="173" t="s">
        <v>349</v>
      </c>
      <c r="Z8" s="187" t="s">
        <v>350</v>
      </c>
      <c r="AA8" s="171" t="s">
        <v>351</v>
      </c>
      <c r="AB8" s="173" t="s">
        <v>349</v>
      </c>
      <c r="AC8" s="175" t="s">
        <v>350</v>
      </c>
      <c r="AD8" s="171" t="s">
        <v>351</v>
      </c>
      <c r="AE8" s="173" t="s">
        <v>349</v>
      </c>
      <c r="AF8" s="175" t="s">
        <v>350</v>
      </c>
      <c r="AG8" s="171" t="s">
        <v>351</v>
      </c>
      <c r="AH8" s="173" t="s">
        <v>349</v>
      </c>
      <c r="AI8" s="175" t="s">
        <v>350</v>
      </c>
      <c r="AJ8" s="171" t="s">
        <v>351</v>
      </c>
      <c r="AK8" s="173" t="s">
        <v>349</v>
      </c>
      <c r="AL8" s="187" t="s">
        <v>350</v>
      </c>
      <c r="AM8" s="171" t="s">
        <v>351</v>
      </c>
      <c r="AN8" s="173" t="s">
        <v>349</v>
      </c>
      <c r="AO8" s="175" t="s">
        <v>350</v>
      </c>
      <c r="AP8" s="171" t="s">
        <v>351</v>
      </c>
      <c r="AQ8" s="173" t="s">
        <v>349</v>
      </c>
      <c r="AR8" s="175" t="s">
        <v>350</v>
      </c>
      <c r="AS8" s="171" t="s">
        <v>351</v>
      </c>
      <c r="AT8" s="173" t="s">
        <v>349</v>
      </c>
      <c r="AU8" s="175" t="s">
        <v>350</v>
      </c>
      <c r="AV8" s="171" t="s">
        <v>351</v>
      </c>
      <c r="AW8" s="173" t="s">
        <v>349</v>
      </c>
      <c r="AX8" s="187" t="s">
        <v>350</v>
      </c>
      <c r="AY8" s="171" t="s">
        <v>351</v>
      </c>
      <c r="AZ8" s="173" t="s">
        <v>349</v>
      </c>
      <c r="BA8" s="175" t="s">
        <v>350</v>
      </c>
      <c r="BB8" s="171" t="s">
        <v>351</v>
      </c>
      <c r="BC8" s="173" t="s">
        <v>349</v>
      </c>
      <c r="BD8" s="175" t="s">
        <v>350</v>
      </c>
      <c r="BE8" s="171" t="s">
        <v>351</v>
      </c>
      <c r="BF8" s="173" t="s">
        <v>349</v>
      </c>
      <c r="BG8" s="175" t="s">
        <v>350</v>
      </c>
      <c r="BH8" s="171" t="s">
        <v>351</v>
      </c>
      <c r="BI8" s="173" t="s">
        <v>349</v>
      </c>
      <c r="BJ8" s="187" t="s">
        <v>350</v>
      </c>
      <c r="BK8" s="171" t="s">
        <v>351</v>
      </c>
      <c r="BL8" s="173" t="s">
        <v>349</v>
      </c>
      <c r="BM8" s="175" t="s">
        <v>350</v>
      </c>
      <c r="BN8" s="171" t="s">
        <v>351</v>
      </c>
      <c r="BO8" s="173" t="s">
        <v>349</v>
      </c>
      <c r="BP8" s="175" t="s">
        <v>350</v>
      </c>
      <c r="BQ8" s="171" t="s">
        <v>351</v>
      </c>
      <c r="BR8" s="173" t="s">
        <v>349</v>
      </c>
      <c r="BS8" s="175" t="s">
        <v>350</v>
      </c>
      <c r="BT8" s="171" t="s">
        <v>351</v>
      </c>
      <c r="BU8" s="173" t="s">
        <v>349</v>
      </c>
      <c r="BV8" s="187" t="s">
        <v>350</v>
      </c>
      <c r="BW8" s="171" t="s">
        <v>351</v>
      </c>
      <c r="BX8" s="173" t="s">
        <v>349</v>
      </c>
      <c r="BY8" s="175" t="s">
        <v>350</v>
      </c>
      <c r="BZ8" s="171" t="s">
        <v>351</v>
      </c>
      <c r="CA8" s="173" t="s">
        <v>349</v>
      </c>
      <c r="CB8" s="175" t="s">
        <v>350</v>
      </c>
      <c r="CC8" s="171" t="s">
        <v>351</v>
      </c>
      <c r="CD8" s="173" t="s">
        <v>349</v>
      </c>
      <c r="CE8" s="175" t="s">
        <v>350</v>
      </c>
      <c r="CF8" s="171" t="s">
        <v>351</v>
      </c>
      <c r="CG8" s="173" t="s">
        <v>349</v>
      </c>
      <c r="CH8" s="187" t="s">
        <v>350</v>
      </c>
      <c r="CI8" s="171" t="s">
        <v>351</v>
      </c>
      <c r="CJ8" s="173" t="s">
        <v>349</v>
      </c>
      <c r="CK8" s="175" t="s">
        <v>350</v>
      </c>
      <c r="CL8" s="171" t="s">
        <v>351</v>
      </c>
      <c r="CM8" s="173" t="s">
        <v>349</v>
      </c>
      <c r="CN8" s="175" t="s">
        <v>350</v>
      </c>
      <c r="CO8" s="171" t="s">
        <v>351</v>
      </c>
      <c r="CP8" s="173" t="s">
        <v>349</v>
      </c>
      <c r="CQ8" s="175" t="s">
        <v>350</v>
      </c>
      <c r="CR8" s="171" t="s">
        <v>351</v>
      </c>
      <c r="CS8" s="173" t="s">
        <v>349</v>
      </c>
      <c r="CT8" s="187" t="s">
        <v>350</v>
      </c>
      <c r="CU8" s="171" t="s">
        <v>351</v>
      </c>
      <c r="CV8" s="173" t="s">
        <v>349</v>
      </c>
      <c r="CW8" s="175" t="s">
        <v>350</v>
      </c>
      <c r="CX8" s="171" t="s">
        <v>351</v>
      </c>
      <c r="CY8" s="173" t="s">
        <v>349</v>
      </c>
      <c r="CZ8" s="175" t="s">
        <v>350</v>
      </c>
      <c r="DA8" s="171" t="s">
        <v>351</v>
      </c>
      <c r="DB8" s="173" t="s">
        <v>349</v>
      </c>
      <c r="DC8" s="175" t="s">
        <v>350</v>
      </c>
      <c r="DD8" s="171" t="s">
        <v>351</v>
      </c>
      <c r="DE8" s="173" t="s">
        <v>349</v>
      </c>
      <c r="DF8" s="175" t="s">
        <v>350</v>
      </c>
      <c r="DG8" s="171" t="s">
        <v>351</v>
      </c>
      <c r="DH8" s="173" t="s">
        <v>349</v>
      </c>
      <c r="DI8" s="175" t="s">
        <v>350</v>
      </c>
      <c r="DJ8" s="171" t="s">
        <v>351</v>
      </c>
      <c r="DK8" s="173" t="s">
        <v>349</v>
      </c>
      <c r="DL8" s="175" t="s">
        <v>350</v>
      </c>
      <c r="DM8" s="171" t="s">
        <v>351</v>
      </c>
      <c r="DN8" s="173" t="s">
        <v>349</v>
      </c>
      <c r="DO8" s="175" t="s">
        <v>350</v>
      </c>
      <c r="DP8" s="171" t="s">
        <v>351</v>
      </c>
      <c r="DQ8" s="173" t="s">
        <v>349</v>
      </c>
      <c r="DR8" s="187" t="s">
        <v>350</v>
      </c>
      <c r="DS8" s="171" t="s">
        <v>351</v>
      </c>
      <c r="DT8" s="173" t="s">
        <v>349</v>
      </c>
      <c r="DU8" s="175" t="s">
        <v>350</v>
      </c>
      <c r="DV8" s="171" t="s">
        <v>351</v>
      </c>
      <c r="DW8" s="173" t="s">
        <v>349</v>
      </c>
      <c r="DX8" s="175" t="s">
        <v>350</v>
      </c>
      <c r="DY8" s="171" t="s">
        <v>351</v>
      </c>
      <c r="DZ8" s="173" t="s">
        <v>349</v>
      </c>
      <c r="EA8" s="175" t="s">
        <v>350</v>
      </c>
      <c r="EB8" s="171" t="s">
        <v>351</v>
      </c>
      <c r="EC8" s="173" t="s">
        <v>349</v>
      </c>
      <c r="ED8" s="187" t="s">
        <v>350</v>
      </c>
      <c r="EE8" s="171" t="s">
        <v>351</v>
      </c>
      <c r="EF8" s="173" t="s">
        <v>349</v>
      </c>
      <c r="EG8" s="175" t="s">
        <v>350</v>
      </c>
      <c r="EH8" s="171" t="s">
        <v>351</v>
      </c>
      <c r="EI8" s="173" t="s">
        <v>349</v>
      </c>
      <c r="EJ8" s="175" t="s">
        <v>350</v>
      </c>
      <c r="EK8" s="171" t="s">
        <v>351</v>
      </c>
      <c r="EL8" s="173" t="s">
        <v>349</v>
      </c>
      <c r="EM8" s="175" t="s">
        <v>350</v>
      </c>
      <c r="EN8" s="171" t="s">
        <v>351</v>
      </c>
      <c r="EO8" s="173" t="s">
        <v>349</v>
      </c>
      <c r="EP8" s="187" t="s">
        <v>350</v>
      </c>
      <c r="EQ8" s="171" t="s">
        <v>351</v>
      </c>
      <c r="ER8" s="173" t="s">
        <v>349</v>
      </c>
      <c r="ES8" s="175" t="s">
        <v>350</v>
      </c>
      <c r="ET8" s="171" t="s">
        <v>351</v>
      </c>
      <c r="EU8" s="173" t="s">
        <v>349</v>
      </c>
      <c r="EV8" s="175" t="s">
        <v>350</v>
      </c>
      <c r="EW8" s="171" t="s">
        <v>351</v>
      </c>
      <c r="EX8" s="173" t="s">
        <v>349</v>
      </c>
      <c r="EY8" s="175" t="s">
        <v>350</v>
      </c>
      <c r="EZ8" s="171" t="s">
        <v>351</v>
      </c>
      <c r="FA8" s="173" t="s">
        <v>349</v>
      </c>
      <c r="FB8" s="187" t="s">
        <v>350</v>
      </c>
      <c r="FC8" s="171" t="s">
        <v>351</v>
      </c>
      <c r="FD8" s="173" t="s">
        <v>349</v>
      </c>
      <c r="FE8" s="175" t="s">
        <v>350</v>
      </c>
      <c r="FF8" s="171" t="s">
        <v>351</v>
      </c>
      <c r="FG8" s="173" t="s">
        <v>349</v>
      </c>
      <c r="FH8" s="175" t="s">
        <v>350</v>
      </c>
      <c r="FI8" s="171" t="s">
        <v>351</v>
      </c>
      <c r="FJ8" s="173" t="s">
        <v>349</v>
      </c>
      <c r="FK8" s="175" t="s">
        <v>350</v>
      </c>
      <c r="FL8" s="171" t="s">
        <v>351</v>
      </c>
      <c r="FM8" s="173" t="s">
        <v>349</v>
      </c>
      <c r="FN8" s="187" t="s">
        <v>350</v>
      </c>
      <c r="FO8" s="171" t="s">
        <v>351</v>
      </c>
      <c r="FP8" s="173" t="s">
        <v>349</v>
      </c>
      <c r="FQ8" s="175" t="s">
        <v>350</v>
      </c>
      <c r="FR8" s="171" t="s">
        <v>351</v>
      </c>
      <c r="FS8" s="173" t="s">
        <v>349</v>
      </c>
      <c r="FT8" s="175" t="s">
        <v>350</v>
      </c>
      <c r="FU8" s="171" t="s">
        <v>351</v>
      </c>
      <c r="FV8" s="173" t="s">
        <v>349</v>
      </c>
      <c r="FW8" s="175" t="s">
        <v>350</v>
      </c>
      <c r="FX8" s="171" t="s">
        <v>351</v>
      </c>
      <c r="FY8" s="173" t="s">
        <v>349</v>
      </c>
      <c r="FZ8" s="187" t="s">
        <v>350</v>
      </c>
      <c r="GA8" s="171" t="s">
        <v>351</v>
      </c>
      <c r="GB8" s="173" t="s">
        <v>349</v>
      </c>
      <c r="GC8" s="175" t="s">
        <v>350</v>
      </c>
      <c r="GD8" s="171" t="s">
        <v>351</v>
      </c>
      <c r="GE8" s="173" t="s">
        <v>349</v>
      </c>
      <c r="GF8" s="175" t="s">
        <v>350</v>
      </c>
      <c r="GG8" s="171" t="s">
        <v>351</v>
      </c>
      <c r="GH8" s="173" t="s">
        <v>349</v>
      </c>
      <c r="GI8" s="175" t="s">
        <v>350</v>
      </c>
      <c r="GJ8" s="171" t="s">
        <v>351</v>
      </c>
      <c r="GK8" s="173" t="s">
        <v>349</v>
      </c>
      <c r="GL8" s="187" t="s">
        <v>350</v>
      </c>
      <c r="GM8" s="171" t="s">
        <v>351</v>
      </c>
      <c r="GN8" s="173" t="s">
        <v>349</v>
      </c>
      <c r="GO8" s="175" t="s">
        <v>350</v>
      </c>
      <c r="GP8" s="171" t="s">
        <v>351</v>
      </c>
      <c r="GQ8" s="173" t="s">
        <v>349</v>
      </c>
      <c r="GR8" s="175" t="s">
        <v>350</v>
      </c>
      <c r="GS8" s="171" t="s">
        <v>351</v>
      </c>
      <c r="GT8" s="173" t="s">
        <v>349</v>
      </c>
      <c r="GU8" s="175" t="s">
        <v>350</v>
      </c>
      <c r="GV8" s="171" t="s">
        <v>351</v>
      </c>
      <c r="GW8" s="173" t="s">
        <v>349</v>
      </c>
      <c r="GX8" s="187" t="s">
        <v>350</v>
      </c>
      <c r="GY8" s="171" t="s">
        <v>351</v>
      </c>
      <c r="GZ8" s="173" t="s">
        <v>349</v>
      </c>
      <c r="HA8" s="175" t="s">
        <v>350</v>
      </c>
      <c r="HB8" s="171" t="s">
        <v>351</v>
      </c>
      <c r="HC8" s="173" t="s">
        <v>349</v>
      </c>
      <c r="HD8" s="175" t="s">
        <v>350</v>
      </c>
      <c r="HE8" s="171" t="s">
        <v>351</v>
      </c>
      <c r="HF8" s="173" t="s">
        <v>349</v>
      </c>
      <c r="HG8" s="175" t="s">
        <v>350</v>
      </c>
      <c r="HH8" s="171" t="s">
        <v>351</v>
      </c>
      <c r="HI8" s="173" t="s">
        <v>349</v>
      </c>
      <c r="HJ8" s="187" t="s">
        <v>350</v>
      </c>
      <c r="HK8" s="171" t="s">
        <v>351</v>
      </c>
      <c r="HL8" s="173" t="s">
        <v>349</v>
      </c>
      <c r="HM8" s="175" t="s">
        <v>350</v>
      </c>
      <c r="HN8" s="171" t="s">
        <v>351</v>
      </c>
      <c r="HO8" s="173" t="s">
        <v>349</v>
      </c>
      <c r="HP8" s="175" t="s">
        <v>350</v>
      </c>
      <c r="HQ8" s="171" t="s">
        <v>351</v>
      </c>
      <c r="HR8" s="173" t="s">
        <v>349</v>
      </c>
      <c r="HS8" s="175" t="s">
        <v>350</v>
      </c>
      <c r="HT8" s="171" t="s">
        <v>351</v>
      </c>
      <c r="HU8" s="173" t="s">
        <v>349</v>
      </c>
      <c r="HV8" s="187" t="s">
        <v>350</v>
      </c>
      <c r="HW8" s="171" t="s">
        <v>351</v>
      </c>
      <c r="HX8" s="173" t="s">
        <v>349</v>
      </c>
      <c r="HY8" s="175" t="s">
        <v>350</v>
      </c>
      <c r="HZ8" s="171" t="s">
        <v>351</v>
      </c>
      <c r="IA8" s="173" t="s">
        <v>349</v>
      </c>
      <c r="IB8" s="175" t="s">
        <v>350</v>
      </c>
      <c r="IC8" s="171" t="s">
        <v>351</v>
      </c>
      <c r="ID8" s="173" t="s">
        <v>349</v>
      </c>
      <c r="IE8" s="175" t="s">
        <v>350</v>
      </c>
      <c r="IF8" s="171" t="s">
        <v>351</v>
      </c>
      <c r="IG8" s="173" t="s">
        <v>349</v>
      </c>
      <c r="IH8" s="187" t="s">
        <v>350</v>
      </c>
      <c r="II8" s="171" t="s">
        <v>351</v>
      </c>
      <c r="IJ8" s="173" t="s">
        <v>349</v>
      </c>
      <c r="IK8" s="175" t="s">
        <v>350</v>
      </c>
      <c r="IL8" s="171" t="s">
        <v>351</v>
      </c>
      <c r="IM8" s="173" t="s">
        <v>349</v>
      </c>
      <c r="IN8" s="175" t="s">
        <v>350</v>
      </c>
      <c r="IO8" s="171" t="s">
        <v>351</v>
      </c>
      <c r="IP8" s="173" t="s">
        <v>349</v>
      </c>
      <c r="IQ8" s="175" t="s">
        <v>350</v>
      </c>
      <c r="IR8" s="171" t="s">
        <v>351</v>
      </c>
      <c r="IS8" s="173" t="s">
        <v>349</v>
      </c>
      <c r="IT8" s="187" t="s">
        <v>350</v>
      </c>
      <c r="IU8" s="171" t="s">
        <v>351</v>
      </c>
      <c r="IV8" s="173" t="s">
        <v>349</v>
      </c>
      <c r="IW8" s="175" t="s">
        <v>350</v>
      </c>
      <c r="IX8" s="171" t="s">
        <v>351</v>
      </c>
      <c r="IY8" s="173" t="s">
        <v>349</v>
      </c>
      <c r="IZ8" s="175" t="s">
        <v>350</v>
      </c>
      <c r="JA8" s="171" t="s">
        <v>351</v>
      </c>
      <c r="JB8" s="173" t="s">
        <v>349</v>
      </c>
      <c r="JC8" s="175" t="s">
        <v>350</v>
      </c>
      <c r="JD8" s="171" t="s">
        <v>351</v>
      </c>
      <c r="JE8" s="173" t="s">
        <v>349</v>
      </c>
      <c r="JF8" s="187" t="s">
        <v>350</v>
      </c>
      <c r="JG8" s="171" t="s">
        <v>351</v>
      </c>
      <c r="JH8" s="173" t="s">
        <v>349</v>
      </c>
      <c r="JI8" s="175" t="s">
        <v>350</v>
      </c>
      <c r="JJ8" s="171" t="s">
        <v>351</v>
      </c>
      <c r="JK8" s="173" t="s">
        <v>349</v>
      </c>
      <c r="JL8" s="175" t="s">
        <v>350</v>
      </c>
      <c r="JM8" s="171" t="s">
        <v>351</v>
      </c>
      <c r="JN8" s="173" t="s">
        <v>349</v>
      </c>
      <c r="JO8" s="175" t="s">
        <v>350</v>
      </c>
      <c r="JP8" s="171" t="s">
        <v>351</v>
      </c>
      <c r="JQ8" s="173" t="s">
        <v>349</v>
      </c>
      <c r="JR8" s="187" t="s">
        <v>350</v>
      </c>
      <c r="JS8" s="171" t="s">
        <v>351</v>
      </c>
      <c r="JT8" s="173" t="s">
        <v>349</v>
      </c>
      <c r="JU8" s="175" t="s">
        <v>350</v>
      </c>
      <c r="JV8" s="171" t="s">
        <v>351</v>
      </c>
      <c r="JW8" s="173" t="s">
        <v>349</v>
      </c>
      <c r="JX8" s="175" t="s">
        <v>350</v>
      </c>
      <c r="JY8" s="171" t="s">
        <v>351</v>
      </c>
      <c r="JZ8" s="173" t="s">
        <v>349</v>
      </c>
      <c r="KA8" s="175" t="s">
        <v>350</v>
      </c>
      <c r="KB8" s="171" t="s">
        <v>351</v>
      </c>
      <c r="KC8" s="173" t="s">
        <v>349</v>
      </c>
      <c r="KD8" s="187" t="s">
        <v>350</v>
      </c>
      <c r="KE8" s="171" t="s">
        <v>351</v>
      </c>
      <c r="KF8" s="173" t="s">
        <v>349</v>
      </c>
      <c r="KG8" s="175" t="s">
        <v>350</v>
      </c>
      <c r="KH8" s="171" t="s">
        <v>351</v>
      </c>
      <c r="KI8" s="173" t="s">
        <v>349</v>
      </c>
      <c r="KJ8" s="175" t="s">
        <v>350</v>
      </c>
      <c r="KK8" s="171" t="s">
        <v>351</v>
      </c>
      <c r="KL8" s="173" t="s">
        <v>349</v>
      </c>
      <c r="KM8" s="175" t="s">
        <v>350</v>
      </c>
      <c r="KN8" s="171" t="s">
        <v>351</v>
      </c>
      <c r="KO8" s="173" t="s">
        <v>349</v>
      </c>
      <c r="KP8" s="187" t="s">
        <v>350</v>
      </c>
      <c r="KQ8" s="171" t="s">
        <v>351</v>
      </c>
      <c r="KR8" s="173" t="s">
        <v>349</v>
      </c>
      <c r="KS8" s="175" t="s">
        <v>350</v>
      </c>
      <c r="KT8" s="171" t="s">
        <v>351</v>
      </c>
      <c r="KU8" s="173" t="s">
        <v>349</v>
      </c>
      <c r="KV8" s="175" t="s">
        <v>350</v>
      </c>
      <c r="KW8" s="171" t="s">
        <v>351</v>
      </c>
      <c r="KX8" s="173" t="s">
        <v>349</v>
      </c>
      <c r="KY8" s="175" t="s">
        <v>350</v>
      </c>
      <c r="KZ8" s="171" t="s">
        <v>351</v>
      </c>
      <c r="LA8" s="173" t="s">
        <v>349</v>
      </c>
      <c r="LB8" s="187" t="s">
        <v>350</v>
      </c>
      <c r="LC8" s="171" t="s">
        <v>351</v>
      </c>
      <c r="LD8" s="173" t="s">
        <v>349</v>
      </c>
      <c r="LE8" s="175" t="s">
        <v>350</v>
      </c>
      <c r="LF8" s="171" t="s">
        <v>351</v>
      </c>
      <c r="LG8" s="173" t="s">
        <v>349</v>
      </c>
      <c r="LH8" s="175" t="s">
        <v>350</v>
      </c>
      <c r="LI8" s="171" t="s">
        <v>351</v>
      </c>
      <c r="LJ8" s="173" t="s">
        <v>349</v>
      </c>
      <c r="LK8" s="175" t="s">
        <v>350</v>
      </c>
      <c r="LL8" s="171" t="s">
        <v>351</v>
      </c>
      <c r="LM8" s="173" t="s">
        <v>349</v>
      </c>
      <c r="LN8" s="187" t="s">
        <v>350</v>
      </c>
      <c r="LO8" s="171" t="s">
        <v>351</v>
      </c>
      <c r="LP8" s="173" t="s">
        <v>349</v>
      </c>
      <c r="LQ8" s="175" t="s">
        <v>350</v>
      </c>
      <c r="LR8" s="171" t="s">
        <v>351</v>
      </c>
      <c r="LS8" s="173" t="s">
        <v>349</v>
      </c>
      <c r="LT8" s="175" t="s">
        <v>350</v>
      </c>
      <c r="LU8" s="171" t="s">
        <v>351</v>
      </c>
      <c r="LV8" s="173" t="s">
        <v>349</v>
      </c>
      <c r="LW8" s="175" t="s">
        <v>350</v>
      </c>
      <c r="LX8" s="171" t="s">
        <v>351</v>
      </c>
      <c r="LY8" s="173" t="s">
        <v>349</v>
      </c>
      <c r="LZ8" s="187" t="s">
        <v>350</v>
      </c>
      <c r="MA8" s="171" t="s">
        <v>351</v>
      </c>
      <c r="MB8" s="173" t="s">
        <v>349</v>
      </c>
      <c r="MC8" s="175" t="s">
        <v>350</v>
      </c>
      <c r="MD8" s="171" t="s">
        <v>351</v>
      </c>
      <c r="ME8" s="173" t="s">
        <v>349</v>
      </c>
      <c r="MF8" s="175" t="s">
        <v>350</v>
      </c>
      <c r="MG8" s="171" t="s">
        <v>351</v>
      </c>
      <c r="MH8" s="173" t="s">
        <v>349</v>
      </c>
      <c r="MI8" s="175" t="s">
        <v>350</v>
      </c>
      <c r="MJ8" s="171" t="s">
        <v>351</v>
      </c>
      <c r="MK8" s="173" t="s">
        <v>349</v>
      </c>
      <c r="ML8" s="187" t="s">
        <v>350</v>
      </c>
      <c r="MM8" s="171" t="s">
        <v>351</v>
      </c>
      <c r="MN8" s="173" t="s">
        <v>349</v>
      </c>
      <c r="MO8" s="175" t="s">
        <v>350</v>
      </c>
      <c r="MP8" s="171" t="s">
        <v>351</v>
      </c>
      <c r="MQ8" s="173" t="s">
        <v>349</v>
      </c>
      <c r="MR8" s="175" t="s">
        <v>350</v>
      </c>
      <c r="MS8" s="171" t="s">
        <v>351</v>
      </c>
      <c r="MT8" s="173" t="s">
        <v>349</v>
      </c>
      <c r="MU8" s="175" t="s">
        <v>350</v>
      </c>
      <c r="MV8" s="171" t="s">
        <v>351</v>
      </c>
      <c r="MW8" s="173" t="s">
        <v>349</v>
      </c>
      <c r="MX8" s="187" t="s">
        <v>350</v>
      </c>
      <c r="MY8" s="171" t="s">
        <v>351</v>
      </c>
      <c r="MZ8" s="173" t="s">
        <v>349</v>
      </c>
      <c r="NA8" s="175" t="s">
        <v>350</v>
      </c>
      <c r="NB8" s="171" t="s">
        <v>351</v>
      </c>
      <c r="NC8" s="173" t="s">
        <v>349</v>
      </c>
      <c r="ND8" s="175" t="s">
        <v>350</v>
      </c>
      <c r="NE8" s="171" t="s">
        <v>351</v>
      </c>
      <c r="NF8" s="173" t="s">
        <v>349</v>
      </c>
      <c r="NG8" s="175" t="s">
        <v>350</v>
      </c>
      <c r="NH8" s="171" t="s">
        <v>351</v>
      </c>
      <c r="NI8" s="173" t="s">
        <v>349</v>
      </c>
      <c r="NJ8" s="187" t="s">
        <v>350</v>
      </c>
      <c r="NK8" s="171" t="s">
        <v>351</v>
      </c>
      <c r="NL8" s="173" t="s">
        <v>349</v>
      </c>
      <c r="NM8" s="175" t="s">
        <v>350</v>
      </c>
      <c r="NN8" s="171" t="s">
        <v>351</v>
      </c>
      <c r="NO8" s="173" t="s">
        <v>349</v>
      </c>
      <c r="NP8" s="175" t="s">
        <v>350</v>
      </c>
      <c r="NQ8" s="171" t="s">
        <v>351</v>
      </c>
      <c r="NR8" s="173" t="s">
        <v>349</v>
      </c>
      <c r="NS8" s="175" t="s">
        <v>350</v>
      </c>
      <c r="NT8" s="171" t="s">
        <v>351</v>
      </c>
      <c r="NU8" s="173" t="s">
        <v>349</v>
      </c>
      <c r="NV8" s="187" t="s">
        <v>350</v>
      </c>
      <c r="NW8" s="171" t="s">
        <v>351</v>
      </c>
      <c r="NX8" s="173" t="s">
        <v>349</v>
      </c>
      <c r="NY8" s="175" t="s">
        <v>350</v>
      </c>
      <c r="NZ8" s="171" t="s">
        <v>351</v>
      </c>
      <c r="OA8" s="173" t="s">
        <v>349</v>
      </c>
      <c r="OB8" s="175" t="s">
        <v>350</v>
      </c>
      <c r="OC8" s="171" t="s">
        <v>351</v>
      </c>
      <c r="OD8" s="173" t="s">
        <v>349</v>
      </c>
      <c r="OE8" s="175" t="s">
        <v>350</v>
      </c>
      <c r="OF8" s="171" t="s">
        <v>351</v>
      </c>
      <c r="OG8" s="173" t="s">
        <v>349</v>
      </c>
      <c r="OH8" s="187" t="s">
        <v>350</v>
      </c>
      <c r="OI8" s="171" t="s">
        <v>351</v>
      </c>
      <c r="OJ8" s="173" t="s">
        <v>349</v>
      </c>
      <c r="OK8" s="175" t="s">
        <v>350</v>
      </c>
      <c r="OL8" s="171" t="s">
        <v>351</v>
      </c>
      <c r="OM8" s="173" t="s">
        <v>349</v>
      </c>
      <c r="ON8" s="175" t="s">
        <v>350</v>
      </c>
      <c r="OO8" s="171" t="s">
        <v>351</v>
      </c>
      <c r="OP8" s="173" t="s">
        <v>349</v>
      </c>
      <c r="OQ8" s="175" t="s">
        <v>350</v>
      </c>
      <c r="OR8" s="171" t="s">
        <v>351</v>
      </c>
      <c r="OS8" s="173" t="s">
        <v>349</v>
      </c>
      <c r="OT8" s="187" t="s">
        <v>350</v>
      </c>
      <c r="OU8" s="171" t="s">
        <v>351</v>
      </c>
      <c r="OV8" s="173" t="s">
        <v>349</v>
      </c>
      <c r="OW8" s="175" t="s">
        <v>350</v>
      </c>
      <c r="OX8" s="171" t="s">
        <v>351</v>
      </c>
      <c r="OY8" s="173" t="s">
        <v>349</v>
      </c>
      <c r="OZ8" s="175" t="s">
        <v>350</v>
      </c>
      <c r="PA8" s="171" t="s">
        <v>351</v>
      </c>
      <c r="PB8" s="173" t="s">
        <v>349</v>
      </c>
      <c r="PC8" s="175" t="s">
        <v>350</v>
      </c>
      <c r="PD8" s="171" t="s">
        <v>351</v>
      </c>
      <c r="PE8" s="173" t="s">
        <v>349</v>
      </c>
      <c r="PF8" s="187" t="s">
        <v>350</v>
      </c>
      <c r="PG8" s="171" t="s">
        <v>351</v>
      </c>
      <c r="PH8" s="173" t="s">
        <v>349</v>
      </c>
      <c r="PI8" s="175" t="s">
        <v>350</v>
      </c>
      <c r="PJ8" s="171" t="s">
        <v>351</v>
      </c>
      <c r="PK8" s="173" t="s">
        <v>349</v>
      </c>
      <c r="PL8" s="175" t="s">
        <v>350</v>
      </c>
      <c r="PM8" s="171" t="s">
        <v>351</v>
      </c>
      <c r="PN8" s="173" t="s">
        <v>349</v>
      </c>
      <c r="PO8" s="175" t="s">
        <v>350</v>
      </c>
      <c r="PP8" s="171" t="s">
        <v>351</v>
      </c>
      <c r="PQ8" s="173" t="s">
        <v>349</v>
      </c>
      <c r="PR8" s="187" t="s">
        <v>350</v>
      </c>
      <c r="PS8" s="171" t="s">
        <v>351</v>
      </c>
      <c r="PT8" s="173" t="s">
        <v>349</v>
      </c>
      <c r="PU8" s="175" t="s">
        <v>350</v>
      </c>
      <c r="PV8" s="171" t="s">
        <v>351</v>
      </c>
      <c r="PW8" s="173" t="s">
        <v>349</v>
      </c>
      <c r="PX8" s="175" t="s">
        <v>350</v>
      </c>
      <c r="PY8" s="171" t="s">
        <v>351</v>
      </c>
      <c r="PZ8" s="173" t="s">
        <v>349</v>
      </c>
      <c r="QA8" s="175" t="s">
        <v>350</v>
      </c>
      <c r="QB8" s="171" t="s">
        <v>351</v>
      </c>
      <c r="QC8" s="173" t="s">
        <v>349</v>
      </c>
      <c r="QD8" s="187" t="s">
        <v>350</v>
      </c>
      <c r="QE8" s="171" t="s">
        <v>351</v>
      </c>
      <c r="QF8" s="173" t="s">
        <v>349</v>
      </c>
      <c r="QG8" s="175" t="s">
        <v>350</v>
      </c>
      <c r="QH8" s="171" t="s">
        <v>351</v>
      </c>
      <c r="QI8" s="173" t="s">
        <v>349</v>
      </c>
      <c r="QJ8" s="175" t="s">
        <v>350</v>
      </c>
      <c r="QK8" s="171" t="s">
        <v>351</v>
      </c>
      <c r="QL8" s="173" t="s">
        <v>349</v>
      </c>
      <c r="QM8" s="175" t="s">
        <v>350</v>
      </c>
      <c r="QN8" s="171" t="s">
        <v>351</v>
      </c>
      <c r="QO8" s="173" t="s">
        <v>349</v>
      </c>
      <c r="QP8" s="187" t="s">
        <v>350</v>
      </c>
    </row>
    <row r="9" spans="1:462" s="47" customFormat="1" ht="42.75" customHeight="1" thickBot="1" x14ac:dyDescent="0.3">
      <c r="A9" s="191"/>
      <c r="B9" s="201"/>
      <c r="C9" s="205"/>
      <c r="D9" s="174"/>
      <c r="E9" s="176"/>
      <c r="F9" s="172"/>
      <c r="G9" s="174"/>
      <c r="H9" s="176"/>
      <c r="I9" s="172"/>
      <c r="J9" s="174"/>
      <c r="K9" s="176"/>
      <c r="L9" s="172"/>
      <c r="M9" s="174"/>
      <c r="N9" s="188"/>
      <c r="O9" s="172"/>
      <c r="P9" s="174"/>
      <c r="Q9" s="176"/>
      <c r="R9" s="172"/>
      <c r="S9" s="174"/>
      <c r="T9" s="176"/>
      <c r="U9" s="172"/>
      <c r="V9" s="174"/>
      <c r="W9" s="176"/>
      <c r="X9" s="172"/>
      <c r="Y9" s="174"/>
      <c r="Z9" s="188"/>
      <c r="AA9" s="172"/>
      <c r="AB9" s="174"/>
      <c r="AC9" s="176"/>
      <c r="AD9" s="172"/>
      <c r="AE9" s="174"/>
      <c r="AF9" s="176"/>
      <c r="AG9" s="172"/>
      <c r="AH9" s="174"/>
      <c r="AI9" s="176"/>
      <c r="AJ9" s="172"/>
      <c r="AK9" s="174"/>
      <c r="AL9" s="188"/>
      <c r="AM9" s="172"/>
      <c r="AN9" s="174"/>
      <c r="AO9" s="176"/>
      <c r="AP9" s="172"/>
      <c r="AQ9" s="174"/>
      <c r="AR9" s="176"/>
      <c r="AS9" s="172"/>
      <c r="AT9" s="174"/>
      <c r="AU9" s="176"/>
      <c r="AV9" s="172"/>
      <c r="AW9" s="174"/>
      <c r="AX9" s="188"/>
      <c r="AY9" s="172"/>
      <c r="AZ9" s="174"/>
      <c r="BA9" s="176"/>
      <c r="BB9" s="172"/>
      <c r="BC9" s="174"/>
      <c r="BD9" s="176"/>
      <c r="BE9" s="172"/>
      <c r="BF9" s="174"/>
      <c r="BG9" s="176"/>
      <c r="BH9" s="172"/>
      <c r="BI9" s="174"/>
      <c r="BJ9" s="188"/>
      <c r="BK9" s="172"/>
      <c r="BL9" s="174"/>
      <c r="BM9" s="176"/>
      <c r="BN9" s="172"/>
      <c r="BO9" s="174"/>
      <c r="BP9" s="176"/>
      <c r="BQ9" s="172"/>
      <c r="BR9" s="174"/>
      <c r="BS9" s="176"/>
      <c r="BT9" s="172"/>
      <c r="BU9" s="174"/>
      <c r="BV9" s="188"/>
      <c r="BW9" s="172"/>
      <c r="BX9" s="174"/>
      <c r="BY9" s="176"/>
      <c r="BZ9" s="172"/>
      <c r="CA9" s="174"/>
      <c r="CB9" s="176"/>
      <c r="CC9" s="172"/>
      <c r="CD9" s="174"/>
      <c r="CE9" s="176"/>
      <c r="CF9" s="172"/>
      <c r="CG9" s="174"/>
      <c r="CH9" s="188"/>
      <c r="CI9" s="172"/>
      <c r="CJ9" s="174"/>
      <c r="CK9" s="176"/>
      <c r="CL9" s="172"/>
      <c r="CM9" s="174"/>
      <c r="CN9" s="176"/>
      <c r="CO9" s="172"/>
      <c r="CP9" s="174"/>
      <c r="CQ9" s="176"/>
      <c r="CR9" s="172"/>
      <c r="CS9" s="174"/>
      <c r="CT9" s="188"/>
      <c r="CU9" s="172"/>
      <c r="CV9" s="174"/>
      <c r="CW9" s="176"/>
      <c r="CX9" s="172"/>
      <c r="CY9" s="174"/>
      <c r="CZ9" s="176"/>
      <c r="DA9" s="172"/>
      <c r="DB9" s="174"/>
      <c r="DC9" s="176"/>
      <c r="DD9" s="172"/>
      <c r="DE9" s="174"/>
      <c r="DF9" s="176"/>
      <c r="DG9" s="172"/>
      <c r="DH9" s="174"/>
      <c r="DI9" s="176"/>
      <c r="DJ9" s="172"/>
      <c r="DK9" s="174"/>
      <c r="DL9" s="176"/>
      <c r="DM9" s="172"/>
      <c r="DN9" s="174"/>
      <c r="DO9" s="176"/>
      <c r="DP9" s="172"/>
      <c r="DQ9" s="174"/>
      <c r="DR9" s="188"/>
      <c r="DS9" s="172"/>
      <c r="DT9" s="174"/>
      <c r="DU9" s="176"/>
      <c r="DV9" s="172"/>
      <c r="DW9" s="174"/>
      <c r="DX9" s="176"/>
      <c r="DY9" s="172"/>
      <c r="DZ9" s="174"/>
      <c r="EA9" s="176"/>
      <c r="EB9" s="172"/>
      <c r="EC9" s="174"/>
      <c r="ED9" s="188"/>
      <c r="EE9" s="172"/>
      <c r="EF9" s="174"/>
      <c r="EG9" s="176"/>
      <c r="EH9" s="172"/>
      <c r="EI9" s="174"/>
      <c r="EJ9" s="176"/>
      <c r="EK9" s="172"/>
      <c r="EL9" s="174"/>
      <c r="EM9" s="176"/>
      <c r="EN9" s="172"/>
      <c r="EO9" s="174"/>
      <c r="EP9" s="188"/>
      <c r="EQ9" s="172"/>
      <c r="ER9" s="174"/>
      <c r="ES9" s="176"/>
      <c r="ET9" s="172"/>
      <c r="EU9" s="174"/>
      <c r="EV9" s="176"/>
      <c r="EW9" s="172"/>
      <c r="EX9" s="174"/>
      <c r="EY9" s="176"/>
      <c r="EZ9" s="172"/>
      <c r="FA9" s="174"/>
      <c r="FB9" s="188"/>
      <c r="FC9" s="172"/>
      <c r="FD9" s="174"/>
      <c r="FE9" s="176"/>
      <c r="FF9" s="172"/>
      <c r="FG9" s="174"/>
      <c r="FH9" s="176"/>
      <c r="FI9" s="172"/>
      <c r="FJ9" s="174"/>
      <c r="FK9" s="176"/>
      <c r="FL9" s="172"/>
      <c r="FM9" s="174"/>
      <c r="FN9" s="188"/>
      <c r="FO9" s="172"/>
      <c r="FP9" s="174"/>
      <c r="FQ9" s="176"/>
      <c r="FR9" s="172"/>
      <c r="FS9" s="174"/>
      <c r="FT9" s="176"/>
      <c r="FU9" s="172"/>
      <c r="FV9" s="174"/>
      <c r="FW9" s="176"/>
      <c r="FX9" s="172"/>
      <c r="FY9" s="174"/>
      <c r="FZ9" s="188"/>
      <c r="GA9" s="172"/>
      <c r="GB9" s="174"/>
      <c r="GC9" s="176"/>
      <c r="GD9" s="172"/>
      <c r="GE9" s="174"/>
      <c r="GF9" s="176"/>
      <c r="GG9" s="172"/>
      <c r="GH9" s="174"/>
      <c r="GI9" s="176"/>
      <c r="GJ9" s="172"/>
      <c r="GK9" s="174"/>
      <c r="GL9" s="188"/>
      <c r="GM9" s="172"/>
      <c r="GN9" s="174"/>
      <c r="GO9" s="176"/>
      <c r="GP9" s="172"/>
      <c r="GQ9" s="174"/>
      <c r="GR9" s="176"/>
      <c r="GS9" s="172"/>
      <c r="GT9" s="174"/>
      <c r="GU9" s="176"/>
      <c r="GV9" s="172"/>
      <c r="GW9" s="174"/>
      <c r="GX9" s="188"/>
      <c r="GY9" s="172"/>
      <c r="GZ9" s="174"/>
      <c r="HA9" s="176"/>
      <c r="HB9" s="172"/>
      <c r="HC9" s="174"/>
      <c r="HD9" s="176"/>
      <c r="HE9" s="172"/>
      <c r="HF9" s="174"/>
      <c r="HG9" s="176"/>
      <c r="HH9" s="172"/>
      <c r="HI9" s="174"/>
      <c r="HJ9" s="188"/>
      <c r="HK9" s="172"/>
      <c r="HL9" s="174"/>
      <c r="HM9" s="176"/>
      <c r="HN9" s="172"/>
      <c r="HO9" s="174"/>
      <c r="HP9" s="176"/>
      <c r="HQ9" s="172"/>
      <c r="HR9" s="174"/>
      <c r="HS9" s="176"/>
      <c r="HT9" s="172"/>
      <c r="HU9" s="174"/>
      <c r="HV9" s="188"/>
      <c r="HW9" s="172"/>
      <c r="HX9" s="174"/>
      <c r="HY9" s="176"/>
      <c r="HZ9" s="172"/>
      <c r="IA9" s="174"/>
      <c r="IB9" s="176"/>
      <c r="IC9" s="172"/>
      <c r="ID9" s="174"/>
      <c r="IE9" s="176"/>
      <c r="IF9" s="172"/>
      <c r="IG9" s="174"/>
      <c r="IH9" s="188"/>
      <c r="II9" s="172"/>
      <c r="IJ9" s="174"/>
      <c r="IK9" s="176"/>
      <c r="IL9" s="172"/>
      <c r="IM9" s="174"/>
      <c r="IN9" s="176"/>
      <c r="IO9" s="172"/>
      <c r="IP9" s="174"/>
      <c r="IQ9" s="176"/>
      <c r="IR9" s="172"/>
      <c r="IS9" s="174"/>
      <c r="IT9" s="188"/>
      <c r="IU9" s="172"/>
      <c r="IV9" s="174"/>
      <c r="IW9" s="176"/>
      <c r="IX9" s="172"/>
      <c r="IY9" s="174"/>
      <c r="IZ9" s="176"/>
      <c r="JA9" s="172"/>
      <c r="JB9" s="174"/>
      <c r="JC9" s="176"/>
      <c r="JD9" s="172"/>
      <c r="JE9" s="174"/>
      <c r="JF9" s="188"/>
      <c r="JG9" s="172"/>
      <c r="JH9" s="174"/>
      <c r="JI9" s="176"/>
      <c r="JJ9" s="172"/>
      <c r="JK9" s="174"/>
      <c r="JL9" s="176"/>
      <c r="JM9" s="172"/>
      <c r="JN9" s="174"/>
      <c r="JO9" s="176"/>
      <c r="JP9" s="172"/>
      <c r="JQ9" s="174"/>
      <c r="JR9" s="188"/>
      <c r="JS9" s="172"/>
      <c r="JT9" s="174"/>
      <c r="JU9" s="176"/>
      <c r="JV9" s="172"/>
      <c r="JW9" s="174"/>
      <c r="JX9" s="176"/>
      <c r="JY9" s="172"/>
      <c r="JZ9" s="174"/>
      <c r="KA9" s="176"/>
      <c r="KB9" s="172"/>
      <c r="KC9" s="174"/>
      <c r="KD9" s="188"/>
      <c r="KE9" s="172"/>
      <c r="KF9" s="174"/>
      <c r="KG9" s="176"/>
      <c r="KH9" s="172"/>
      <c r="KI9" s="174"/>
      <c r="KJ9" s="176"/>
      <c r="KK9" s="172"/>
      <c r="KL9" s="174"/>
      <c r="KM9" s="176"/>
      <c r="KN9" s="172"/>
      <c r="KO9" s="174"/>
      <c r="KP9" s="188"/>
      <c r="KQ9" s="172"/>
      <c r="KR9" s="174"/>
      <c r="KS9" s="176"/>
      <c r="KT9" s="172"/>
      <c r="KU9" s="174"/>
      <c r="KV9" s="176"/>
      <c r="KW9" s="172"/>
      <c r="KX9" s="174"/>
      <c r="KY9" s="176"/>
      <c r="KZ9" s="172"/>
      <c r="LA9" s="174"/>
      <c r="LB9" s="188"/>
      <c r="LC9" s="172"/>
      <c r="LD9" s="174"/>
      <c r="LE9" s="176"/>
      <c r="LF9" s="172"/>
      <c r="LG9" s="174"/>
      <c r="LH9" s="176"/>
      <c r="LI9" s="172"/>
      <c r="LJ9" s="174"/>
      <c r="LK9" s="176"/>
      <c r="LL9" s="172"/>
      <c r="LM9" s="174"/>
      <c r="LN9" s="188"/>
      <c r="LO9" s="172"/>
      <c r="LP9" s="174"/>
      <c r="LQ9" s="176"/>
      <c r="LR9" s="172"/>
      <c r="LS9" s="174"/>
      <c r="LT9" s="176"/>
      <c r="LU9" s="172"/>
      <c r="LV9" s="174"/>
      <c r="LW9" s="176"/>
      <c r="LX9" s="172"/>
      <c r="LY9" s="174"/>
      <c r="LZ9" s="188"/>
      <c r="MA9" s="172"/>
      <c r="MB9" s="174"/>
      <c r="MC9" s="176"/>
      <c r="MD9" s="172"/>
      <c r="ME9" s="174"/>
      <c r="MF9" s="176"/>
      <c r="MG9" s="172"/>
      <c r="MH9" s="174"/>
      <c r="MI9" s="176"/>
      <c r="MJ9" s="172"/>
      <c r="MK9" s="174"/>
      <c r="ML9" s="188"/>
      <c r="MM9" s="172"/>
      <c r="MN9" s="174"/>
      <c r="MO9" s="176"/>
      <c r="MP9" s="172"/>
      <c r="MQ9" s="174"/>
      <c r="MR9" s="176"/>
      <c r="MS9" s="172"/>
      <c r="MT9" s="174"/>
      <c r="MU9" s="176"/>
      <c r="MV9" s="172"/>
      <c r="MW9" s="174"/>
      <c r="MX9" s="188"/>
      <c r="MY9" s="172"/>
      <c r="MZ9" s="174"/>
      <c r="NA9" s="176"/>
      <c r="NB9" s="172"/>
      <c r="NC9" s="174"/>
      <c r="ND9" s="176"/>
      <c r="NE9" s="172"/>
      <c r="NF9" s="174"/>
      <c r="NG9" s="176"/>
      <c r="NH9" s="172"/>
      <c r="NI9" s="174"/>
      <c r="NJ9" s="188"/>
      <c r="NK9" s="172"/>
      <c r="NL9" s="174"/>
      <c r="NM9" s="176"/>
      <c r="NN9" s="172"/>
      <c r="NO9" s="174"/>
      <c r="NP9" s="176"/>
      <c r="NQ9" s="172"/>
      <c r="NR9" s="174"/>
      <c r="NS9" s="176"/>
      <c r="NT9" s="172"/>
      <c r="NU9" s="174"/>
      <c r="NV9" s="188"/>
      <c r="NW9" s="172"/>
      <c r="NX9" s="174"/>
      <c r="NY9" s="176"/>
      <c r="NZ9" s="172"/>
      <c r="OA9" s="174"/>
      <c r="OB9" s="176"/>
      <c r="OC9" s="172"/>
      <c r="OD9" s="174"/>
      <c r="OE9" s="176"/>
      <c r="OF9" s="172"/>
      <c r="OG9" s="174"/>
      <c r="OH9" s="188"/>
      <c r="OI9" s="172"/>
      <c r="OJ9" s="174"/>
      <c r="OK9" s="176"/>
      <c r="OL9" s="172"/>
      <c r="OM9" s="174"/>
      <c r="ON9" s="176"/>
      <c r="OO9" s="172"/>
      <c r="OP9" s="174"/>
      <c r="OQ9" s="176"/>
      <c r="OR9" s="172"/>
      <c r="OS9" s="174"/>
      <c r="OT9" s="188"/>
      <c r="OU9" s="172"/>
      <c r="OV9" s="174"/>
      <c r="OW9" s="176"/>
      <c r="OX9" s="172"/>
      <c r="OY9" s="174"/>
      <c r="OZ9" s="176"/>
      <c r="PA9" s="172"/>
      <c r="PB9" s="174"/>
      <c r="PC9" s="176"/>
      <c r="PD9" s="172"/>
      <c r="PE9" s="174"/>
      <c r="PF9" s="188"/>
      <c r="PG9" s="172"/>
      <c r="PH9" s="174"/>
      <c r="PI9" s="176"/>
      <c r="PJ9" s="172"/>
      <c r="PK9" s="174"/>
      <c r="PL9" s="176"/>
      <c r="PM9" s="172"/>
      <c r="PN9" s="174"/>
      <c r="PO9" s="176"/>
      <c r="PP9" s="172"/>
      <c r="PQ9" s="174"/>
      <c r="PR9" s="188"/>
      <c r="PS9" s="172"/>
      <c r="PT9" s="174"/>
      <c r="PU9" s="176"/>
      <c r="PV9" s="172"/>
      <c r="PW9" s="174"/>
      <c r="PX9" s="176"/>
      <c r="PY9" s="172"/>
      <c r="PZ9" s="174"/>
      <c r="QA9" s="176"/>
      <c r="QB9" s="172"/>
      <c r="QC9" s="174"/>
      <c r="QD9" s="188"/>
      <c r="QE9" s="172"/>
      <c r="QF9" s="174"/>
      <c r="QG9" s="176"/>
      <c r="QH9" s="172"/>
      <c r="QI9" s="174"/>
      <c r="QJ9" s="176"/>
      <c r="QK9" s="172"/>
      <c r="QL9" s="174"/>
      <c r="QM9" s="176"/>
      <c r="QN9" s="172"/>
      <c r="QO9" s="174"/>
      <c r="QP9" s="188"/>
    </row>
    <row r="10" spans="1:462" s="45" customFormat="1" ht="21.95" customHeight="1" thickBot="1" x14ac:dyDescent="0.3">
      <c r="A10" s="202" t="s">
        <v>2</v>
      </c>
      <c r="B10" s="203"/>
      <c r="C10" s="163">
        <v>1</v>
      </c>
      <c r="D10" s="97">
        <v>2</v>
      </c>
      <c r="E10" s="89">
        <v>3</v>
      </c>
      <c r="F10" s="87">
        <v>43</v>
      </c>
      <c r="G10" s="97">
        <v>44</v>
      </c>
      <c r="H10" s="98">
        <v>45</v>
      </c>
      <c r="I10" s="87">
        <v>46</v>
      </c>
      <c r="J10" s="88">
        <v>47</v>
      </c>
      <c r="K10" s="89">
        <v>48</v>
      </c>
      <c r="L10" s="94">
        <v>49</v>
      </c>
      <c r="M10" s="95">
        <v>50</v>
      </c>
      <c r="N10" s="89">
        <v>51</v>
      </c>
      <c r="O10" s="99">
        <v>52</v>
      </c>
      <c r="P10" s="100">
        <v>53</v>
      </c>
      <c r="Q10" s="98">
        <v>54</v>
      </c>
      <c r="R10" s="99">
        <v>55</v>
      </c>
      <c r="S10" s="95">
        <v>56</v>
      </c>
      <c r="T10" s="89">
        <v>57</v>
      </c>
      <c r="U10" s="87">
        <v>58</v>
      </c>
      <c r="V10" s="97">
        <v>59</v>
      </c>
      <c r="W10" s="98">
        <v>60</v>
      </c>
      <c r="X10" s="94">
        <v>61</v>
      </c>
      <c r="Y10" s="95">
        <v>62</v>
      </c>
      <c r="Z10" s="89">
        <v>63</v>
      </c>
      <c r="AA10" s="87">
        <v>64</v>
      </c>
      <c r="AB10" s="97">
        <v>65</v>
      </c>
      <c r="AC10" s="98">
        <v>66</v>
      </c>
      <c r="AD10" s="87">
        <v>67</v>
      </c>
      <c r="AE10" s="97">
        <v>68</v>
      </c>
      <c r="AF10" s="98">
        <v>69</v>
      </c>
      <c r="AG10" s="87">
        <v>70</v>
      </c>
      <c r="AH10" s="88">
        <v>71</v>
      </c>
      <c r="AI10" s="89">
        <v>72</v>
      </c>
      <c r="AJ10" s="94">
        <v>73</v>
      </c>
      <c r="AK10" s="97">
        <v>74</v>
      </c>
      <c r="AL10" s="98">
        <v>75</v>
      </c>
      <c r="AM10" s="99">
        <v>76</v>
      </c>
      <c r="AN10" s="100">
        <v>77</v>
      </c>
      <c r="AO10" s="98">
        <v>78</v>
      </c>
      <c r="AP10" s="87">
        <v>79</v>
      </c>
      <c r="AQ10" s="88">
        <v>80</v>
      </c>
      <c r="AR10" s="89">
        <v>81</v>
      </c>
      <c r="AS10" s="95">
        <v>82</v>
      </c>
      <c r="AT10" s="88">
        <v>83</v>
      </c>
      <c r="AU10" s="89">
        <v>84</v>
      </c>
      <c r="AV10" s="99">
        <v>85</v>
      </c>
      <c r="AW10" s="95">
        <v>86</v>
      </c>
      <c r="AX10" s="89">
        <v>87</v>
      </c>
      <c r="AY10" s="87">
        <v>88</v>
      </c>
      <c r="AZ10" s="88">
        <v>89</v>
      </c>
      <c r="BA10" s="89">
        <v>90</v>
      </c>
      <c r="BB10" s="99">
        <v>91</v>
      </c>
      <c r="BC10" s="95">
        <v>92</v>
      </c>
      <c r="BD10" s="89">
        <v>93</v>
      </c>
      <c r="BE10" s="95">
        <v>94</v>
      </c>
      <c r="BF10" s="88">
        <v>95</v>
      </c>
      <c r="BG10" s="89">
        <v>96</v>
      </c>
      <c r="BH10" s="95">
        <v>97</v>
      </c>
      <c r="BI10" s="88">
        <v>98</v>
      </c>
      <c r="BJ10" s="89">
        <v>99</v>
      </c>
      <c r="BK10" s="99">
        <v>100</v>
      </c>
      <c r="BL10" s="95">
        <v>101</v>
      </c>
      <c r="BM10" s="89">
        <v>102</v>
      </c>
      <c r="BN10" s="95">
        <v>103</v>
      </c>
      <c r="BO10" s="88">
        <v>104</v>
      </c>
      <c r="BP10" s="89">
        <v>105</v>
      </c>
      <c r="BQ10" s="95">
        <v>106</v>
      </c>
      <c r="BR10" s="88">
        <v>107</v>
      </c>
      <c r="BS10" s="89">
        <v>108</v>
      </c>
      <c r="BT10" s="99">
        <v>109</v>
      </c>
      <c r="BU10" s="95">
        <v>110</v>
      </c>
      <c r="BV10" s="89">
        <v>111</v>
      </c>
      <c r="BW10" s="94">
        <v>112</v>
      </c>
      <c r="BX10" s="95">
        <v>113</v>
      </c>
      <c r="BY10" s="89">
        <v>114</v>
      </c>
      <c r="BZ10" s="87">
        <v>115</v>
      </c>
      <c r="CA10" s="97">
        <v>116</v>
      </c>
      <c r="CB10" s="98">
        <v>117</v>
      </c>
      <c r="CC10" s="87">
        <v>118</v>
      </c>
      <c r="CD10" s="88">
        <v>119</v>
      </c>
      <c r="CE10" s="89">
        <v>120</v>
      </c>
      <c r="CF10" s="87">
        <v>121</v>
      </c>
      <c r="CG10" s="88">
        <v>122</v>
      </c>
      <c r="CH10" s="89">
        <v>123</v>
      </c>
      <c r="CI10" s="94">
        <v>124</v>
      </c>
      <c r="CJ10" s="95">
        <v>125</v>
      </c>
      <c r="CK10" s="89">
        <v>126</v>
      </c>
      <c r="CL10" s="87">
        <v>127</v>
      </c>
      <c r="CM10" s="97">
        <v>128</v>
      </c>
      <c r="CN10" s="98">
        <v>129</v>
      </c>
      <c r="CO10" s="87">
        <v>130</v>
      </c>
      <c r="CP10" s="88">
        <v>131</v>
      </c>
      <c r="CQ10" s="89">
        <v>132</v>
      </c>
      <c r="CR10" s="87">
        <v>133</v>
      </c>
      <c r="CS10" s="97">
        <v>134</v>
      </c>
      <c r="CT10" s="98">
        <v>135</v>
      </c>
      <c r="CU10" s="94">
        <v>136</v>
      </c>
      <c r="CV10" s="95">
        <v>137</v>
      </c>
      <c r="CW10" s="89">
        <v>138</v>
      </c>
      <c r="CX10" s="87">
        <v>139</v>
      </c>
      <c r="CY10" s="97">
        <v>140</v>
      </c>
      <c r="CZ10" s="98">
        <v>141</v>
      </c>
      <c r="DA10" s="87">
        <v>142</v>
      </c>
      <c r="DB10" s="88">
        <v>143</v>
      </c>
      <c r="DC10" s="89">
        <v>144</v>
      </c>
      <c r="DD10" s="87">
        <v>145</v>
      </c>
      <c r="DE10" s="88">
        <v>146</v>
      </c>
      <c r="DF10" s="89">
        <v>147</v>
      </c>
      <c r="DG10" s="87">
        <v>148</v>
      </c>
      <c r="DH10" s="88">
        <v>149</v>
      </c>
      <c r="DI10" s="89">
        <v>150</v>
      </c>
      <c r="DJ10" s="87">
        <v>151</v>
      </c>
      <c r="DK10" s="97">
        <v>152</v>
      </c>
      <c r="DL10" s="98">
        <v>153</v>
      </c>
      <c r="DM10" s="94">
        <v>154</v>
      </c>
      <c r="DN10" s="95">
        <v>155</v>
      </c>
      <c r="DO10" s="89">
        <v>156</v>
      </c>
      <c r="DP10" s="87">
        <v>157</v>
      </c>
      <c r="DQ10" s="97">
        <v>158</v>
      </c>
      <c r="DR10" s="98">
        <v>159</v>
      </c>
      <c r="DS10" s="99">
        <v>160</v>
      </c>
      <c r="DT10" s="95">
        <v>161</v>
      </c>
      <c r="DU10" s="89">
        <v>162</v>
      </c>
      <c r="DV10" s="87">
        <v>163</v>
      </c>
      <c r="DW10" s="97">
        <v>164</v>
      </c>
      <c r="DX10" s="98">
        <v>165</v>
      </c>
      <c r="DY10" s="94">
        <v>166</v>
      </c>
      <c r="DZ10" s="97">
        <v>167</v>
      </c>
      <c r="EA10" s="98">
        <v>168</v>
      </c>
      <c r="EB10" s="87">
        <v>169</v>
      </c>
      <c r="EC10" s="97">
        <v>170</v>
      </c>
      <c r="ED10" s="98">
        <v>171</v>
      </c>
      <c r="EE10" s="87">
        <v>172</v>
      </c>
      <c r="EF10" s="97">
        <v>173</v>
      </c>
      <c r="EG10" s="98">
        <v>174</v>
      </c>
      <c r="EH10" s="99">
        <v>175</v>
      </c>
      <c r="EI10" s="100">
        <v>176</v>
      </c>
      <c r="EJ10" s="98">
        <v>177</v>
      </c>
      <c r="EK10" s="87">
        <v>178</v>
      </c>
      <c r="EL10" s="97">
        <v>179</v>
      </c>
      <c r="EM10" s="98">
        <v>180</v>
      </c>
      <c r="EN10" s="87">
        <v>181</v>
      </c>
      <c r="EO10" s="88">
        <v>182</v>
      </c>
      <c r="EP10" s="89">
        <v>183</v>
      </c>
      <c r="EQ10" s="87">
        <v>184</v>
      </c>
      <c r="ER10" s="88">
        <v>185</v>
      </c>
      <c r="ES10" s="89">
        <v>186</v>
      </c>
      <c r="ET10" s="94">
        <v>187</v>
      </c>
      <c r="EU10" s="97">
        <v>188</v>
      </c>
      <c r="EV10" s="98">
        <v>189</v>
      </c>
      <c r="EW10" s="87">
        <v>190</v>
      </c>
      <c r="EX10" s="97">
        <v>191</v>
      </c>
      <c r="EY10" s="98">
        <v>192</v>
      </c>
      <c r="EZ10" s="99">
        <v>193</v>
      </c>
      <c r="FA10" s="95">
        <v>194</v>
      </c>
      <c r="FB10" s="89">
        <v>195</v>
      </c>
      <c r="FC10" s="87">
        <v>196</v>
      </c>
      <c r="FD10" s="97">
        <v>197</v>
      </c>
      <c r="FE10" s="98">
        <v>198</v>
      </c>
      <c r="FF10" s="94">
        <v>199</v>
      </c>
      <c r="FG10" s="95">
        <v>200</v>
      </c>
      <c r="FH10" s="89">
        <v>201</v>
      </c>
      <c r="FI10" s="87">
        <v>202</v>
      </c>
      <c r="FJ10" s="97">
        <v>203</v>
      </c>
      <c r="FK10" s="98">
        <v>204</v>
      </c>
      <c r="FL10" s="87">
        <v>205</v>
      </c>
      <c r="FM10" s="97">
        <v>206</v>
      </c>
      <c r="FN10" s="98">
        <v>207</v>
      </c>
      <c r="FO10" s="99">
        <v>208</v>
      </c>
      <c r="FP10" s="95">
        <v>209</v>
      </c>
      <c r="FQ10" s="89">
        <v>210</v>
      </c>
      <c r="FR10" s="87">
        <v>211</v>
      </c>
      <c r="FS10" s="97">
        <v>212</v>
      </c>
      <c r="FT10" s="98">
        <v>213</v>
      </c>
      <c r="FU10" s="94">
        <v>214</v>
      </c>
      <c r="FV10" s="95">
        <v>215</v>
      </c>
      <c r="FW10" s="89">
        <v>216</v>
      </c>
      <c r="FX10" s="87">
        <v>217</v>
      </c>
      <c r="FY10" s="97">
        <v>218</v>
      </c>
      <c r="FZ10" s="98">
        <v>219</v>
      </c>
      <c r="GA10" s="87">
        <v>220</v>
      </c>
      <c r="GB10" s="97">
        <v>221</v>
      </c>
      <c r="GC10" s="98">
        <v>222</v>
      </c>
      <c r="GD10" s="87">
        <v>223</v>
      </c>
      <c r="GE10" s="88">
        <v>224</v>
      </c>
      <c r="GF10" s="89">
        <v>225</v>
      </c>
      <c r="GG10" s="87">
        <v>226</v>
      </c>
      <c r="GH10" s="88">
        <v>227</v>
      </c>
      <c r="GI10" s="89">
        <v>228</v>
      </c>
      <c r="GJ10" s="94">
        <v>229</v>
      </c>
      <c r="GK10" s="95">
        <v>230</v>
      </c>
      <c r="GL10" s="89">
        <v>231</v>
      </c>
      <c r="GM10" s="87">
        <v>232</v>
      </c>
      <c r="GN10" s="97">
        <v>233</v>
      </c>
      <c r="GO10" s="98">
        <v>234</v>
      </c>
      <c r="GP10" s="87">
        <v>235</v>
      </c>
      <c r="GQ10" s="88">
        <v>236</v>
      </c>
      <c r="GR10" s="89">
        <v>237</v>
      </c>
      <c r="GS10" s="87">
        <v>238</v>
      </c>
      <c r="GT10" s="97">
        <v>239</v>
      </c>
      <c r="GU10" s="98">
        <v>240</v>
      </c>
      <c r="GV10" s="94">
        <v>241</v>
      </c>
      <c r="GW10" s="95">
        <v>242</v>
      </c>
      <c r="GX10" s="89">
        <v>243</v>
      </c>
      <c r="GY10" s="87">
        <v>244</v>
      </c>
      <c r="GZ10" s="97">
        <v>245</v>
      </c>
      <c r="HA10" s="98">
        <v>246</v>
      </c>
      <c r="HB10" s="87">
        <v>247</v>
      </c>
      <c r="HC10" s="88">
        <v>248</v>
      </c>
      <c r="HD10" s="89">
        <v>249</v>
      </c>
      <c r="HE10" s="99">
        <v>250</v>
      </c>
      <c r="HF10" s="95">
        <v>251</v>
      </c>
      <c r="HG10" s="89">
        <v>252</v>
      </c>
      <c r="HH10" s="94">
        <v>253</v>
      </c>
      <c r="HI10" s="95">
        <v>254</v>
      </c>
      <c r="HJ10" s="89">
        <v>255</v>
      </c>
      <c r="HK10" s="87">
        <v>256</v>
      </c>
      <c r="HL10" s="97">
        <v>257</v>
      </c>
      <c r="HM10" s="98">
        <v>258</v>
      </c>
      <c r="HN10" s="87">
        <v>259</v>
      </c>
      <c r="HO10" s="97">
        <v>260</v>
      </c>
      <c r="HP10" s="98">
        <v>261</v>
      </c>
      <c r="HQ10" s="87">
        <v>262</v>
      </c>
      <c r="HR10" s="88">
        <v>263</v>
      </c>
      <c r="HS10" s="89">
        <v>264</v>
      </c>
      <c r="HT10" s="87">
        <v>265</v>
      </c>
      <c r="HU10" s="88">
        <v>266</v>
      </c>
      <c r="HV10" s="89">
        <v>267</v>
      </c>
      <c r="HW10" s="94">
        <v>268</v>
      </c>
      <c r="HX10" s="95">
        <v>269</v>
      </c>
      <c r="HY10" s="89">
        <v>270</v>
      </c>
      <c r="HZ10" s="87">
        <v>271</v>
      </c>
      <c r="IA10" s="97">
        <v>272</v>
      </c>
      <c r="IB10" s="98">
        <v>273</v>
      </c>
      <c r="IC10" s="87">
        <v>274</v>
      </c>
      <c r="ID10" s="97">
        <v>275</v>
      </c>
      <c r="IE10" s="98">
        <v>276</v>
      </c>
      <c r="IF10" s="87">
        <v>277</v>
      </c>
      <c r="IG10" s="97">
        <v>278</v>
      </c>
      <c r="IH10" s="98">
        <v>279</v>
      </c>
      <c r="II10" s="87">
        <v>280</v>
      </c>
      <c r="IJ10" s="88">
        <v>281</v>
      </c>
      <c r="IK10" s="89">
        <v>282</v>
      </c>
      <c r="IL10" s="87">
        <v>283</v>
      </c>
      <c r="IM10" s="88">
        <v>284</v>
      </c>
      <c r="IN10" s="89">
        <v>285</v>
      </c>
      <c r="IO10" s="94">
        <v>286</v>
      </c>
      <c r="IP10" s="95">
        <v>287</v>
      </c>
      <c r="IQ10" s="89">
        <v>288</v>
      </c>
      <c r="IR10" s="99">
        <v>289</v>
      </c>
      <c r="IS10" s="100">
        <v>290</v>
      </c>
      <c r="IT10" s="98">
        <v>291</v>
      </c>
      <c r="IU10" s="87">
        <v>292</v>
      </c>
      <c r="IV10" s="88">
        <v>293</v>
      </c>
      <c r="IW10" s="89">
        <v>294</v>
      </c>
      <c r="IX10" s="94">
        <v>295</v>
      </c>
      <c r="IY10" s="97">
        <v>296</v>
      </c>
      <c r="IZ10" s="98">
        <v>297</v>
      </c>
      <c r="JA10" s="87">
        <v>298</v>
      </c>
      <c r="JB10" s="88">
        <v>299</v>
      </c>
      <c r="JC10" s="89">
        <v>300</v>
      </c>
      <c r="JD10" s="87">
        <v>301</v>
      </c>
      <c r="JE10" s="88">
        <v>302</v>
      </c>
      <c r="JF10" s="89">
        <v>303</v>
      </c>
      <c r="JG10" s="99">
        <v>304</v>
      </c>
      <c r="JH10" s="100">
        <v>305</v>
      </c>
      <c r="JI10" s="98">
        <v>306</v>
      </c>
      <c r="JJ10" s="87">
        <v>307</v>
      </c>
      <c r="JK10" s="88">
        <v>308</v>
      </c>
      <c r="JL10" s="89">
        <v>309</v>
      </c>
      <c r="JM10" s="87">
        <v>310</v>
      </c>
      <c r="JN10" s="88">
        <v>311</v>
      </c>
      <c r="JO10" s="89">
        <v>312</v>
      </c>
      <c r="JP10" s="94">
        <v>313</v>
      </c>
      <c r="JQ10" s="95">
        <v>314</v>
      </c>
      <c r="JR10" s="89">
        <v>315</v>
      </c>
      <c r="JS10" s="87">
        <v>316</v>
      </c>
      <c r="JT10" s="97">
        <v>317</v>
      </c>
      <c r="JU10" s="98">
        <v>318</v>
      </c>
      <c r="JV10" s="87">
        <v>319</v>
      </c>
      <c r="JW10" s="88">
        <v>320</v>
      </c>
      <c r="JX10" s="89">
        <v>321</v>
      </c>
      <c r="JY10" s="87">
        <v>322</v>
      </c>
      <c r="JZ10" s="88">
        <v>323</v>
      </c>
      <c r="KA10" s="89">
        <v>324</v>
      </c>
      <c r="KB10" s="94">
        <v>325</v>
      </c>
      <c r="KC10" s="95">
        <v>326</v>
      </c>
      <c r="KD10" s="89">
        <v>327</v>
      </c>
      <c r="KE10" s="87">
        <v>328</v>
      </c>
      <c r="KF10" s="97">
        <v>329</v>
      </c>
      <c r="KG10" s="98">
        <v>330</v>
      </c>
      <c r="KH10" s="87">
        <v>331</v>
      </c>
      <c r="KI10" s="88">
        <v>332</v>
      </c>
      <c r="KJ10" s="89">
        <v>333</v>
      </c>
      <c r="KK10" s="87">
        <v>334</v>
      </c>
      <c r="KL10" s="88">
        <v>335</v>
      </c>
      <c r="KM10" s="89">
        <v>336</v>
      </c>
      <c r="KN10" s="87">
        <v>337</v>
      </c>
      <c r="KO10" s="88">
        <v>338</v>
      </c>
      <c r="KP10" s="89">
        <v>339</v>
      </c>
      <c r="KQ10" s="87">
        <v>340</v>
      </c>
      <c r="KR10" s="88">
        <v>341</v>
      </c>
      <c r="KS10" s="89">
        <v>342</v>
      </c>
      <c r="KT10" s="94">
        <v>343</v>
      </c>
      <c r="KU10" s="95">
        <v>344</v>
      </c>
      <c r="KV10" s="89">
        <v>345</v>
      </c>
      <c r="KW10" s="87">
        <v>346</v>
      </c>
      <c r="KX10" s="97">
        <v>347</v>
      </c>
      <c r="KY10" s="98">
        <v>348</v>
      </c>
      <c r="KZ10" s="87">
        <v>349</v>
      </c>
      <c r="LA10" s="88">
        <v>350</v>
      </c>
      <c r="LB10" s="89">
        <v>351</v>
      </c>
      <c r="LC10" s="87">
        <v>352</v>
      </c>
      <c r="LD10" s="88">
        <v>353</v>
      </c>
      <c r="LE10" s="89">
        <v>354</v>
      </c>
      <c r="LF10" s="94">
        <v>355</v>
      </c>
      <c r="LG10" s="95">
        <v>356</v>
      </c>
      <c r="LH10" s="89">
        <v>357</v>
      </c>
      <c r="LI10" s="101">
        <v>358</v>
      </c>
      <c r="LJ10" s="100">
        <v>359</v>
      </c>
      <c r="LK10" s="98">
        <v>360</v>
      </c>
      <c r="LL10" s="87">
        <v>361</v>
      </c>
      <c r="LM10" s="101">
        <v>362</v>
      </c>
      <c r="LN10" s="98">
        <v>363</v>
      </c>
      <c r="LO10" s="94">
        <v>364</v>
      </c>
      <c r="LP10" s="97">
        <v>365</v>
      </c>
      <c r="LQ10" s="98">
        <v>366</v>
      </c>
      <c r="LR10" s="87">
        <v>367</v>
      </c>
      <c r="LS10" s="97">
        <v>368</v>
      </c>
      <c r="LT10" s="98">
        <v>369</v>
      </c>
      <c r="LU10" s="99">
        <v>370</v>
      </c>
      <c r="LV10" s="95">
        <v>371</v>
      </c>
      <c r="LW10" s="89">
        <v>372</v>
      </c>
      <c r="LX10" s="87">
        <v>373</v>
      </c>
      <c r="LY10" s="97">
        <v>374</v>
      </c>
      <c r="LZ10" s="98">
        <v>375</v>
      </c>
      <c r="MA10" s="94">
        <v>376</v>
      </c>
      <c r="MB10" s="95">
        <v>377</v>
      </c>
      <c r="MC10" s="89">
        <v>378</v>
      </c>
      <c r="MD10" s="94">
        <v>379</v>
      </c>
      <c r="ME10" s="97">
        <v>380</v>
      </c>
      <c r="MF10" s="98">
        <v>381</v>
      </c>
      <c r="MG10" s="87">
        <v>382</v>
      </c>
      <c r="MH10" s="97">
        <v>383</v>
      </c>
      <c r="MI10" s="98">
        <v>384</v>
      </c>
      <c r="MJ10" s="87">
        <v>385</v>
      </c>
      <c r="MK10" s="88">
        <v>386</v>
      </c>
      <c r="ML10" s="89">
        <v>387</v>
      </c>
      <c r="MM10" s="87">
        <v>388</v>
      </c>
      <c r="MN10" s="88">
        <v>389</v>
      </c>
      <c r="MO10" s="89">
        <v>390</v>
      </c>
      <c r="MP10" s="94">
        <v>391</v>
      </c>
      <c r="MQ10" s="95">
        <v>392</v>
      </c>
      <c r="MR10" s="89">
        <v>393</v>
      </c>
      <c r="MS10" s="87">
        <v>394</v>
      </c>
      <c r="MT10" s="97">
        <v>395</v>
      </c>
      <c r="MU10" s="98">
        <v>396</v>
      </c>
      <c r="MV10" s="87">
        <v>397</v>
      </c>
      <c r="MW10" s="88">
        <v>398</v>
      </c>
      <c r="MX10" s="89">
        <v>399</v>
      </c>
      <c r="MY10" s="87">
        <v>400</v>
      </c>
      <c r="MZ10" s="88">
        <v>401</v>
      </c>
      <c r="NA10" s="89">
        <v>402</v>
      </c>
      <c r="NB10" s="94">
        <v>403</v>
      </c>
      <c r="NC10" s="95">
        <v>404</v>
      </c>
      <c r="ND10" s="89">
        <v>405</v>
      </c>
      <c r="NE10" s="87">
        <v>406</v>
      </c>
      <c r="NF10" s="97">
        <v>407</v>
      </c>
      <c r="NG10" s="98">
        <v>408</v>
      </c>
      <c r="NH10" s="87">
        <v>409</v>
      </c>
      <c r="NI10" s="88">
        <v>410</v>
      </c>
      <c r="NJ10" s="89">
        <v>411</v>
      </c>
      <c r="NK10" s="87">
        <v>412</v>
      </c>
      <c r="NL10" s="97">
        <v>413</v>
      </c>
      <c r="NM10" s="98">
        <v>414</v>
      </c>
      <c r="NN10" s="94">
        <v>415</v>
      </c>
      <c r="NO10" s="95">
        <v>416</v>
      </c>
      <c r="NP10" s="89">
        <v>417</v>
      </c>
      <c r="NQ10" s="87">
        <v>418</v>
      </c>
      <c r="NR10" s="97">
        <v>419</v>
      </c>
      <c r="NS10" s="98">
        <v>420</v>
      </c>
      <c r="NT10" s="99">
        <v>421</v>
      </c>
      <c r="NU10" s="95">
        <v>422</v>
      </c>
      <c r="NV10" s="89">
        <v>423</v>
      </c>
      <c r="NW10" s="87">
        <v>424</v>
      </c>
      <c r="NX10" s="88">
        <v>425</v>
      </c>
      <c r="NY10" s="89">
        <v>426</v>
      </c>
      <c r="NZ10" s="94">
        <v>427</v>
      </c>
      <c r="OA10" s="95">
        <v>428</v>
      </c>
      <c r="OB10" s="89">
        <v>429</v>
      </c>
      <c r="OC10" s="87">
        <v>430</v>
      </c>
      <c r="OD10" s="97">
        <v>431</v>
      </c>
      <c r="OE10" s="98">
        <v>432</v>
      </c>
      <c r="OF10" s="87">
        <v>433</v>
      </c>
      <c r="OG10" s="97">
        <v>434</v>
      </c>
      <c r="OH10" s="98">
        <v>435</v>
      </c>
      <c r="OI10" s="87">
        <v>436</v>
      </c>
      <c r="OJ10" s="97">
        <v>437</v>
      </c>
      <c r="OK10" s="98">
        <v>438</v>
      </c>
      <c r="OL10" s="87">
        <v>439</v>
      </c>
      <c r="OM10" s="97">
        <v>440</v>
      </c>
      <c r="ON10" s="98">
        <v>441</v>
      </c>
      <c r="OO10" s="87">
        <v>442</v>
      </c>
      <c r="OP10" s="97">
        <v>443</v>
      </c>
      <c r="OQ10" s="98">
        <v>444</v>
      </c>
      <c r="OR10" s="87">
        <v>445</v>
      </c>
      <c r="OS10" s="97">
        <v>446</v>
      </c>
      <c r="OT10" s="98">
        <v>447</v>
      </c>
      <c r="OU10" s="87">
        <v>448</v>
      </c>
      <c r="OV10" s="97">
        <v>449</v>
      </c>
      <c r="OW10" s="98">
        <v>450</v>
      </c>
      <c r="OX10" s="87">
        <v>451</v>
      </c>
      <c r="OY10" s="88">
        <v>452</v>
      </c>
      <c r="OZ10" s="89">
        <v>453</v>
      </c>
      <c r="PA10" s="94">
        <v>454</v>
      </c>
      <c r="PB10" s="95">
        <v>455</v>
      </c>
      <c r="PC10" s="89">
        <v>456</v>
      </c>
      <c r="PD10" s="99">
        <v>457</v>
      </c>
      <c r="PE10" s="100">
        <v>458</v>
      </c>
      <c r="PF10" s="98">
        <v>459</v>
      </c>
      <c r="PG10" s="87">
        <v>460</v>
      </c>
      <c r="PH10" s="88">
        <v>461</v>
      </c>
      <c r="PI10" s="89">
        <v>462</v>
      </c>
      <c r="PJ10" s="87">
        <v>463</v>
      </c>
      <c r="PK10" s="88">
        <v>464</v>
      </c>
      <c r="PL10" s="89">
        <v>465</v>
      </c>
      <c r="PM10" s="87">
        <v>466</v>
      </c>
      <c r="PN10" s="88">
        <v>467</v>
      </c>
      <c r="PO10" s="89">
        <v>468</v>
      </c>
      <c r="PP10" s="87">
        <v>469</v>
      </c>
      <c r="PQ10" s="88">
        <v>470</v>
      </c>
      <c r="PR10" s="89">
        <v>471</v>
      </c>
      <c r="PS10" s="94">
        <v>472</v>
      </c>
      <c r="PT10" s="95">
        <v>473</v>
      </c>
      <c r="PU10" s="89">
        <v>474</v>
      </c>
      <c r="PV10" s="87">
        <v>475</v>
      </c>
      <c r="PW10" s="97">
        <v>476</v>
      </c>
      <c r="PX10" s="98">
        <v>477</v>
      </c>
      <c r="PY10" s="94">
        <v>478</v>
      </c>
      <c r="PZ10" s="95">
        <v>479</v>
      </c>
      <c r="QA10" s="89">
        <v>480</v>
      </c>
      <c r="QB10" s="87">
        <v>481</v>
      </c>
      <c r="QC10" s="88">
        <v>482</v>
      </c>
      <c r="QD10" s="89">
        <v>483</v>
      </c>
      <c r="QE10" s="87">
        <v>484</v>
      </c>
      <c r="QF10" s="97">
        <v>485</v>
      </c>
      <c r="QG10" s="98">
        <v>486</v>
      </c>
      <c r="QH10" s="87">
        <v>487</v>
      </c>
      <c r="QI10" s="102">
        <v>488</v>
      </c>
      <c r="QJ10" s="103">
        <v>489</v>
      </c>
      <c r="QK10" s="87">
        <v>490</v>
      </c>
      <c r="QL10" s="104">
        <v>491</v>
      </c>
      <c r="QM10" s="103">
        <v>492</v>
      </c>
      <c r="QN10" s="87">
        <v>493</v>
      </c>
      <c r="QO10" s="88">
        <v>494</v>
      </c>
      <c r="QP10" s="89">
        <v>495</v>
      </c>
    </row>
    <row r="11" spans="1:462" s="49" customFormat="1" x14ac:dyDescent="0.25">
      <c r="A11" s="6">
        <v>1</v>
      </c>
      <c r="B11" s="164" t="s">
        <v>3</v>
      </c>
      <c r="C11" s="141">
        <f>600185+97108+162</f>
        <v>697455</v>
      </c>
      <c r="D11" s="8">
        <v>6204</v>
      </c>
      <c r="E11" s="114">
        <f>SUM(C11:D11)</f>
        <v>703659</v>
      </c>
      <c r="F11" s="141">
        <v>62181</v>
      </c>
      <c r="G11" s="8">
        <v>577</v>
      </c>
      <c r="H11" s="113">
        <f>SUM(F11:G11)</f>
        <v>62758</v>
      </c>
      <c r="I11" s="8">
        <v>56118</v>
      </c>
      <c r="J11" s="8">
        <v>656</v>
      </c>
      <c r="K11" s="113">
        <f>SUM(I11:J11)</f>
        <v>56774</v>
      </c>
      <c r="L11" s="8">
        <v>31786</v>
      </c>
      <c r="M11" s="8">
        <v>293</v>
      </c>
      <c r="N11" s="113">
        <f>SUM(L11:M11)</f>
        <v>32079</v>
      </c>
      <c r="O11" s="157">
        <v>41534</v>
      </c>
      <c r="P11" s="8">
        <v>386</v>
      </c>
      <c r="Q11" s="113">
        <f>SUM(O11:P11)</f>
        <v>41920</v>
      </c>
      <c r="R11" s="8">
        <v>56865</v>
      </c>
      <c r="S11" s="8">
        <v>583</v>
      </c>
      <c r="T11" s="113">
        <f>SUM(R11:S11)</f>
        <v>57448</v>
      </c>
      <c r="U11" s="8">
        <v>38867</v>
      </c>
      <c r="V11" s="8">
        <v>412</v>
      </c>
      <c r="W11" s="113">
        <f>SUM(U11:V11)</f>
        <v>39279</v>
      </c>
      <c r="X11" s="8">
        <v>64304</v>
      </c>
      <c r="Y11" s="8">
        <v>840</v>
      </c>
      <c r="Z11" s="113">
        <f>SUM(X11:Y11)</f>
        <v>65144</v>
      </c>
      <c r="AA11" s="157">
        <f>F11+I11+L11+O11+R11+U11+X11</f>
        <v>351655</v>
      </c>
      <c r="AB11" s="8">
        <f>G11+J11+M11+P11+S11+V11+Y11</f>
        <v>3747</v>
      </c>
      <c r="AC11" s="113">
        <f>SUM(AA11:AB11)</f>
        <v>355402</v>
      </c>
      <c r="AD11" s="8">
        <v>238195</v>
      </c>
      <c r="AE11" s="8">
        <f>7202+481+9673</f>
        <v>17356</v>
      </c>
      <c r="AF11" s="114">
        <f>SUM(AD11:AE11)</f>
        <v>255551</v>
      </c>
      <c r="AG11" s="7">
        <f>+AA11+AD11+C11</f>
        <v>1287305</v>
      </c>
      <c r="AH11" s="9">
        <f t="shared" ref="AH11:AI26" si="0">+AB11+AE11+D11</f>
        <v>27307</v>
      </c>
      <c r="AI11" s="114">
        <f t="shared" si="0"/>
        <v>1314612</v>
      </c>
      <c r="AJ11" s="8">
        <v>814121</v>
      </c>
      <c r="AK11" s="8">
        <f>1435</f>
        <v>1435</v>
      </c>
      <c r="AL11" s="114">
        <f>SUM(AJ11:AK11)</f>
        <v>815556</v>
      </c>
      <c r="AM11" s="157">
        <v>31718</v>
      </c>
      <c r="AN11" s="8"/>
      <c r="AO11" s="114">
        <f>SUM(AM11:AN11)</f>
        <v>31718</v>
      </c>
      <c r="AP11" s="8"/>
      <c r="AQ11" s="8"/>
      <c r="AR11" s="114">
        <f>SUM(AP11:AQ11)</f>
        <v>0</v>
      </c>
      <c r="AS11" s="7"/>
      <c r="AT11" s="8"/>
      <c r="AU11" s="114">
        <f>SUM(AS11:AT11)</f>
        <v>0</v>
      </c>
      <c r="AV11" s="8"/>
      <c r="AW11" s="8"/>
      <c r="AX11" s="114">
        <f>SUM(AV11:AW11)</f>
        <v>0</v>
      </c>
      <c r="AY11" s="7"/>
      <c r="AZ11" s="8"/>
      <c r="BA11" s="114">
        <f>SUM(AY11:AZ11)</f>
        <v>0</v>
      </c>
      <c r="BB11" s="8"/>
      <c r="BC11" s="8"/>
      <c r="BD11" s="114">
        <f>SUM(BB11:BC11)</f>
        <v>0</v>
      </c>
      <c r="BE11" s="8"/>
      <c r="BF11" s="8"/>
      <c r="BG11" s="114">
        <f>SUM(BE11:BF11)</f>
        <v>0</v>
      </c>
      <c r="BH11" s="7"/>
      <c r="BI11" s="8"/>
      <c r="BJ11" s="114">
        <f>SUM(BH11:BI11)</f>
        <v>0</v>
      </c>
      <c r="BK11" s="157"/>
      <c r="BL11" s="8"/>
      <c r="BM11" s="114">
        <f>SUM(BK11:BL11)</f>
        <v>0</v>
      </c>
      <c r="BN11" s="8"/>
      <c r="BO11" s="8"/>
      <c r="BP11" s="114">
        <f>SUM(BN11:BO11)</f>
        <v>0</v>
      </c>
      <c r="BQ11" s="8"/>
      <c r="BR11" s="8"/>
      <c r="BS11" s="114">
        <f>SUM(BQ11:BR11)</f>
        <v>0</v>
      </c>
      <c r="BT11" s="8">
        <v>0</v>
      </c>
      <c r="BU11" s="8">
        <v>0</v>
      </c>
      <c r="BV11" s="114">
        <f>SUM(BT11:BU11)</f>
        <v>0</v>
      </c>
      <c r="BW11" s="7">
        <f>AJ11+AM11+AP11+AS11+AV11+AY11+BB11+BE11+BH11+BK11+BN11+BQ11+BT11</f>
        <v>845839</v>
      </c>
      <c r="BX11" s="9">
        <f>AK11+AN11+AQ11+AT11+AW11+AZ11+BC11+BF11+BI11+BL11+BO11+BR11+BU11</f>
        <v>1435</v>
      </c>
      <c r="BY11" s="114">
        <f>AL11+AO11+AR11+AU11+AX11+BA11+BD11+BG11+BJ11+BM11+BP11+BS11+BV11</f>
        <v>847274</v>
      </c>
      <c r="BZ11" s="8"/>
      <c r="CA11" s="8"/>
      <c r="CB11" s="114">
        <f>SUM(BZ11:CA11)</f>
        <v>0</v>
      </c>
      <c r="CC11" s="8"/>
      <c r="CD11" s="8"/>
      <c r="CE11" s="114">
        <f>SUM(CC11:CD11)</f>
        <v>0</v>
      </c>
      <c r="CF11" s="8"/>
      <c r="CG11" s="8"/>
      <c r="CH11" s="114">
        <f>SUM(CF11:CG11)</f>
        <v>0</v>
      </c>
      <c r="CI11" s="157"/>
      <c r="CJ11" s="8"/>
      <c r="CK11" s="114">
        <f>SUM(CI11:CJ11)</f>
        <v>0</v>
      </c>
      <c r="CL11" s="8"/>
      <c r="CM11" s="8"/>
      <c r="CN11" s="114">
        <f>SUM(CL11:CM11)</f>
        <v>0</v>
      </c>
      <c r="CO11" s="8">
        <v>14803</v>
      </c>
      <c r="CP11" s="8"/>
      <c r="CQ11" s="114">
        <f>SUM(CO11:CP11)</f>
        <v>14803</v>
      </c>
      <c r="CR11" s="8"/>
      <c r="CS11" s="8"/>
      <c r="CT11" s="114">
        <f>SUM(CR11:CS11)</f>
        <v>0</v>
      </c>
      <c r="CU11" s="7">
        <f>BZ11+CC11+CF11+CI11+CL11+CO11+CR11</f>
        <v>14803</v>
      </c>
      <c r="CV11" s="8">
        <f>CA11+CD11+CG11+CJ11+CM11+CP11+CS11</f>
        <v>0</v>
      </c>
      <c r="CW11" s="114">
        <f>CB11+CE11+CH11+CK11+CN11+CQ11+CT11</f>
        <v>14803</v>
      </c>
      <c r="CX11" s="8"/>
      <c r="CY11" s="8"/>
      <c r="CZ11" s="114">
        <f>SUM(CX11:CY11)</f>
        <v>0</v>
      </c>
      <c r="DA11" s="8"/>
      <c r="DB11" s="8"/>
      <c r="DC11" s="114">
        <f>SUM(DA11:DB11)</f>
        <v>0</v>
      </c>
      <c r="DD11" s="7"/>
      <c r="DE11" s="8"/>
      <c r="DF11" s="114">
        <f>SUM(DD11:DE11)</f>
        <v>0</v>
      </c>
      <c r="DG11" s="157"/>
      <c r="DH11" s="8"/>
      <c r="DI11" s="114">
        <f>SUM(DG11:DH11)</f>
        <v>0</v>
      </c>
      <c r="DJ11" s="8"/>
      <c r="DK11" s="8">
        <v>146</v>
      </c>
      <c r="DL11" s="114">
        <f>SUM(DJ11:DK11)</f>
        <v>146</v>
      </c>
      <c r="DM11" s="7">
        <f>CX11+DA11+DD11+DG11+DJ11</f>
        <v>0</v>
      </c>
      <c r="DN11" s="8">
        <f>CY11+DB11+DE11+DH11+DK11</f>
        <v>146</v>
      </c>
      <c r="DO11" s="114">
        <f>CZ11+DC11+DF11+DI11+DL11</f>
        <v>146</v>
      </c>
      <c r="DP11" s="8"/>
      <c r="DQ11" s="8"/>
      <c r="DR11" s="114">
        <f>SUM(DP11:DQ11)</f>
        <v>0</v>
      </c>
      <c r="DS11" s="157"/>
      <c r="DT11" s="8"/>
      <c r="DU11" s="114">
        <f>SUM(DS11:DT11)</f>
        <v>0</v>
      </c>
      <c r="DV11" s="8"/>
      <c r="DW11" s="8"/>
      <c r="DX11" s="114">
        <f>SUM(DV11:DW11)</f>
        <v>0</v>
      </c>
      <c r="DY11" s="8"/>
      <c r="DZ11" s="8"/>
      <c r="EA11" s="114">
        <f>SUM(DY11:DZ11)</f>
        <v>0</v>
      </c>
      <c r="EB11" s="7">
        <f>DP11+DS11+DV11+DY11</f>
        <v>0</v>
      </c>
      <c r="EC11" s="9">
        <f>DQ11+DT11+DW11+DZ11</f>
        <v>0</v>
      </c>
      <c r="ED11" s="114">
        <f>DR11+DU11+DX11+EA11</f>
        <v>0</v>
      </c>
      <c r="EE11" s="7"/>
      <c r="EF11" s="9"/>
      <c r="EG11" s="114">
        <f>SUM(EE11:EF11)</f>
        <v>0</v>
      </c>
      <c r="EH11" s="9">
        <v>1786</v>
      </c>
      <c r="EI11" s="9"/>
      <c r="EJ11" s="114">
        <f>SUM(EH11:EI11)</f>
        <v>1786</v>
      </c>
      <c r="EK11" s="7">
        <f>EE11+EH11</f>
        <v>1786</v>
      </c>
      <c r="EL11" s="9">
        <f>EF11+EI11</f>
        <v>0</v>
      </c>
      <c r="EM11" s="114">
        <f>EG11+EJ11</f>
        <v>1786</v>
      </c>
      <c r="EN11" s="8"/>
      <c r="EO11" s="8"/>
      <c r="EP11" s="114">
        <f>SUM(EN11:EO11)</f>
        <v>0</v>
      </c>
      <c r="EQ11" s="157"/>
      <c r="ER11" s="8"/>
      <c r="ES11" s="114">
        <f>SUM(EQ11:ER11)</f>
        <v>0</v>
      </c>
      <c r="ET11" s="7"/>
      <c r="EU11" s="8"/>
      <c r="EV11" s="114">
        <f>SUM(ET11:EU11)</f>
        <v>0</v>
      </c>
      <c r="EW11" s="8"/>
      <c r="EX11" s="8"/>
      <c r="EY11" s="114">
        <f>SUM(EW11:EX11)</f>
        <v>0</v>
      </c>
      <c r="EZ11" s="8"/>
      <c r="FA11" s="8"/>
      <c r="FB11" s="114">
        <f>SUM(EZ11:FA11)</f>
        <v>0</v>
      </c>
      <c r="FC11" s="157">
        <v>0</v>
      </c>
      <c r="FD11" s="8"/>
      <c r="FE11" s="114">
        <f>SUM(FC11:FD11)</f>
        <v>0</v>
      </c>
      <c r="FF11" s="7"/>
      <c r="FG11" s="8"/>
      <c r="FH11" s="114">
        <f>SUM(FF11:FG11)</f>
        <v>0</v>
      </c>
      <c r="FI11" s="8"/>
      <c r="FJ11" s="8"/>
      <c r="FK11" s="114">
        <f>SUM(FI11:FJ11)</f>
        <v>0</v>
      </c>
      <c r="FL11" s="7">
        <f>EN11+EQ11+ET11+EW11+EZ11+FC11+FF11+FI11</f>
        <v>0</v>
      </c>
      <c r="FM11" s="9">
        <f t="shared" ref="FM11:FM72" si="1">EO11+ER11+EU11+EX11+FA11+FD11+FG11+FJ11</f>
        <v>0</v>
      </c>
      <c r="FN11" s="114">
        <f t="shared" ref="FN11:FN72" si="2">EP11+ES11+EV11+EY11+FB11+FE11+FH11+FK11</f>
        <v>0</v>
      </c>
      <c r="FO11" s="157"/>
      <c r="FP11" s="8"/>
      <c r="FQ11" s="114">
        <f>SUM(FO11:FP11)</f>
        <v>0</v>
      </c>
      <c r="FR11" s="8"/>
      <c r="FS11" s="8"/>
      <c r="FT11" s="114">
        <f>SUM(FR11:FS11)</f>
        <v>0</v>
      </c>
      <c r="FU11" s="8"/>
      <c r="FV11" s="8"/>
      <c r="FW11" s="114">
        <f>SUM(FU11:FV11)</f>
        <v>0</v>
      </c>
      <c r="FX11" s="8"/>
      <c r="FY11" s="8"/>
      <c r="FZ11" s="114">
        <f>SUM(FX11:FY11)</f>
        <v>0</v>
      </c>
      <c r="GA11" s="157"/>
      <c r="GB11" s="8"/>
      <c r="GC11" s="114">
        <f>SUM(GA11:GB11)</f>
        <v>0</v>
      </c>
      <c r="GD11" s="8"/>
      <c r="GE11" s="8"/>
      <c r="GF11" s="114">
        <f>SUM(GD11:GE11)</f>
        <v>0</v>
      </c>
      <c r="GG11" s="8"/>
      <c r="GH11" s="8"/>
      <c r="GI11" s="114">
        <f>SUM(GG11:GH11)</f>
        <v>0</v>
      </c>
      <c r="GJ11" s="7">
        <f>FO11+FR11+FU11+FX11+GA11+GD11+GG11</f>
        <v>0</v>
      </c>
      <c r="GK11" s="9">
        <f>FP11+FS11+FV11+FY11+GB11+GE11+GH11</f>
        <v>0</v>
      </c>
      <c r="GL11" s="114">
        <f>FQ11+FT11+FW11+FZ11+GC11+GF11+GI11</f>
        <v>0</v>
      </c>
      <c r="GM11" s="7"/>
      <c r="GN11" s="8"/>
      <c r="GO11" s="114">
        <f>SUM(GM11:GN11)</f>
        <v>0</v>
      </c>
      <c r="GP11" s="8"/>
      <c r="GQ11" s="8"/>
      <c r="GR11" s="114">
        <f>SUM(GP11:GQ11)</f>
        <v>0</v>
      </c>
      <c r="GS11" s="7"/>
      <c r="GT11" s="8"/>
      <c r="GU11" s="114">
        <f>SUM(GS11:GT11)</f>
        <v>0</v>
      </c>
      <c r="GV11" s="8">
        <v>2050</v>
      </c>
      <c r="GW11" s="8"/>
      <c r="GX11" s="114">
        <f>SUM(GV11:GW11)</f>
        <v>2050</v>
      </c>
      <c r="GY11" s="7">
        <f>GM11+GP11+GS11+GV11</f>
        <v>2050</v>
      </c>
      <c r="GZ11" s="9">
        <f>GN11+GQ11+GT11+GW11</f>
        <v>0</v>
      </c>
      <c r="HA11" s="114">
        <f>GO11+GR11+GU11+GX11</f>
        <v>2050</v>
      </c>
      <c r="HB11" s="8"/>
      <c r="HC11" s="8"/>
      <c r="HD11" s="114">
        <f>SUM(HB11:HC11)</f>
        <v>0</v>
      </c>
      <c r="HE11" s="8"/>
      <c r="HF11" s="8"/>
      <c r="HG11" s="114">
        <f>SUM(HE11:HF11)</f>
        <v>0</v>
      </c>
      <c r="HH11" s="7">
        <f>HB11+HE11</f>
        <v>0</v>
      </c>
      <c r="HI11" s="9">
        <f>HC11+HF11</f>
        <v>0</v>
      </c>
      <c r="HJ11" s="114">
        <f>HD11+HG11</f>
        <v>0</v>
      </c>
      <c r="HK11" s="7">
        <f>CU11+DM11+EB11+EK11+FL11+GJ11+GY11+HH11</f>
        <v>18639</v>
      </c>
      <c r="HL11" s="8">
        <f>CV11+DN11+EC11+EL11+FM11+GK11+GZ11+HI11</f>
        <v>146</v>
      </c>
      <c r="HM11" s="114">
        <f>CW11+DO11+ED11+EM11+FN11+GL11+HA11+HJ11</f>
        <v>18785</v>
      </c>
      <c r="HN11" s="7"/>
      <c r="HO11" s="8"/>
      <c r="HP11" s="114">
        <f>SUM(HN11:HO11)</f>
        <v>0</v>
      </c>
      <c r="HQ11" s="7"/>
      <c r="HR11" s="8"/>
      <c r="HS11" s="114">
        <f>SUM(HQ11:HR11)</f>
        <v>0</v>
      </c>
      <c r="HT11" s="8"/>
      <c r="HU11" s="8"/>
      <c r="HV11" s="114">
        <f>SUM(HT11:HU11)</f>
        <v>0</v>
      </c>
      <c r="HW11" s="157"/>
      <c r="HX11" s="8"/>
      <c r="HY11" s="114">
        <f>SUM(HW11:HX11)</f>
        <v>0</v>
      </c>
      <c r="HZ11" s="7"/>
      <c r="IA11" s="8"/>
      <c r="IB11" s="114">
        <f>SUM(HZ11:IA11)</f>
        <v>0</v>
      </c>
      <c r="IC11" s="7"/>
      <c r="ID11" s="8"/>
      <c r="IE11" s="114">
        <f>SUM(IC11:ID11)</f>
        <v>0</v>
      </c>
      <c r="IF11" s="7"/>
      <c r="IG11" s="8"/>
      <c r="IH11" s="114">
        <f>SUM(IF11:IG11)</f>
        <v>0</v>
      </c>
      <c r="II11" s="7">
        <f>HN11+HQ11+HT11+HW11+HZ11+IC11+IF11</f>
        <v>0</v>
      </c>
      <c r="IJ11" s="9">
        <f>HO11+HR11+HU11+HX11+IA11+ID11+IG11</f>
        <v>0</v>
      </c>
      <c r="IK11" s="114">
        <f>HP11+HS11+HV11+HY11+IB11+IE11+IH11</f>
        <v>0</v>
      </c>
      <c r="IL11" s="7"/>
      <c r="IM11" s="8"/>
      <c r="IN11" s="114">
        <f>SUM(IL11:IM11)</f>
        <v>0</v>
      </c>
      <c r="IO11" s="7"/>
      <c r="IP11" s="8"/>
      <c r="IQ11" s="114">
        <f>SUM(IO11:IP11)</f>
        <v>0</v>
      </c>
      <c r="IR11" s="7">
        <f>IL11+IO11</f>
        <v>0</v>
      </c>
      <c r="IS11" s="9">
        <f>IM11+IP11</f>
        <v>0</v>
      </c>
      <c r="IT11" s="114">
        <f>IN11+IQ11</f>
        <v>0</v>
      </c>
      <c r="IU11" s="7"/>
      <c r="IV11" s="8"/>
      <c r="IW11" s="114">
        <f>SUM(IU11:IV11)</f>
        <v>0</v>
      </c>
      <c r="IX11" s="7"/>
      <c r="IY11" s="8"/>
      <c r="IZ11" s="114">
        <f>SUM(IX11:IY11)</f>
        <v>0</v>
      </c>
      <c r="JA11" s="7">
        <f>IU11+IX11</f>
        <v>0</v>
      </c>
      <c r="JB11" s="9">
        <f>IV11+IY11</f>
        <v>0</v>
      </c>
      <c r="JC11" s="114">
        <f>IW11+IZ11</f>
        <v>0</v>
      </c>
      <c r="JD11" s="7"/>
      <c r="JE11" s="8"/>
      <c r="JF11" s="114">
        <f>SUM(JD11:JE11)</f>
        <v>0</v>
      </c>
      <c r="JG11" s="7"/>
      <c r="JH11" s="8"/>
      <c r="JI11" s="114">
        <f>SUM(JG11:JH11)</f>
        <v>0</v>
      </c>
      <c r="JJ11" s="7">
        <f>JD11+JG11</f>
        <v>0</v>
      </c>
      <c r="JK11" s="9">
        <f>JE11+JH11</f>
        <v>0</v>
      </c>
      <c r="JL11" s="114">
        <f>JF11+JI11</f>
        <v>0</v>
      </c>
      <c r="JM11" s="7"/>
      <c r="JN11" s="8"/>
      <c r="JO11" s="114">
        <f>SUM(JM11:JN11)</f>
        <v>0</v>
      </c>
      <c r="JP11" s="7"/>
      <c r="JQ11" s="8"/>
      <c r="JR11" s="114">
        <f>SUM(JP11:JQ11)</f>
        <v>0</v>
      </c>
      <c r="JS11" s="7"/>
      <c r="JT11" s="8"/>
      <c r="JU11" s="114">
        <f>SUM(JS11:JT11)</f>
        <v>0</v>
      </c>
      <c r="JV11" s="7"/>
      <c r="JW11" s="8"/>
      <c r="JX11" s="114">
        <f>SUM(JV11:JW11)</f>
        <v>0</v>
      </c>
      <c r="JY11" s="7">
        <f>JM11+JP11+JS11+JV11</f>
        <v>0</v>
      </c>
      <c r="JZ11" s="9">
        <f>JN11+JQ11+JT11+JW11</f>
        <v>0</v>
      </c>
      <c r="KA11" s="114">
        <f>JO11+JR11+JU11+JX11</f>
        <v>0</v>
      </c>
      <c r="KB11" s="8"/>
      <c r="KC11" s="8"/>
      <c r="KD11" s="114">
        <f>SUM(KB11:KC11)</f>
        <v>0</v>
      </c>
      <c r="KE11" s="7"/>
      <c r="KF11" s="8"/>
      <c r="KG11" s="114">
        <f>SUM(KE11:KF11)</f>
        <v>0</v>
      </c>
      <c r="KH11" s="8"/>
      <c r="KI11" s="8"/>
      <c r="KJ11" s="114">
        <f>SUM(KH11:KI11)</f>
        <v>0</v>
      </c>
      <c r="KK11" s="7">
        <f>KB11+KE11+KH11</f>
        <v>0</v>
      </c>
      <c r="KL11" s="9">
        <f>KC11+KF11+KI11</f>
        <v>0</v>
      </c>
      <c r="KM11" s="114">
        <f>KD11+KG11+KJ11</f>
        <v>0</v>
      </c>
      <c r="KN11" s="10"/>
      <c r="KO11" s="8"/>
      <c r="KP11" s="114">
        <f>SUM(KN11:KO11)</f>
        <v>0</v>
      </c>
      <c r="KQ11" s="7"/>
      <c r="KR11" s="8"/>
      <c r="KS11" s="114">
        <f>SUM(KQ11:KR11)</f>
        <v>0</v>
      </c>
      <c r="KT11" s="7">
        <f>KN11+KQ11</f>
        <v>0</v>
      </c>
      <c r="KU11" s="9">
        <f>KO11+KR11</f>
        <v>0</v>
      </c>
      <c r="KV11" s="114">
        <f>KP11+KS11</f>
        <v>0</v>
      </c>
      <c r="KW11" s="8"/>
      <c r="KX11" s="8"/>
      <c r="KY11" s="114">
        <f>SUM(KW11:KX11)</f>
        <v>0</v>
      </c>
      <c r="KZ11" s="7">
        <f>II11+IR11+JA11+JJ11+JY11+KK11+KT11+KW11</f>
        <v>0</v>
      </c>
      <c r="LA11" s="9">
        <f>IJ11+IS11+JB11+JK11+JZ11+KL11+KU11+KX11</f>
        <v>0</v>
      </c>
      <c r="LB11" s="114">
        <f>IK11+IT11+JC11+JL11+KA11+KM11+KV11+KY11</f>
        <v>0</v>
      </c>
      <c r="LC11" s="7"/>
      <c r="LD11" s="8"/>
      <c r="LE11" s="114">
        <f>SUM(LC11:LD11)</f>
        <v>0</v>
      </c>
      <c r="LF11" s="8"/>
      <c r="LG11" s="8"/>
      <c r="LH11" s="114">
        <f>SUM(LF11:LG11)</f>
        <v>0</v>
      </c>
      <c r="LI11" s="8"/>
      <c r="LJ11" s="8"/>
      <c r="LK11" s="114">
        <f>SUM(LI11:LJ11)</f>
        <v>0</v>
      </c>
      <c r="LL11" s="7">
        <f>LF11+LI11</f>
        <v>0</v>
      </c>
      <c r="LM11" s="8">
        <f>LG11+LJ11</f>
        <v>0</v>
      </c>
      <c r="LN11" s="114">
        <f>LH11+LK11</f>
        <v>0</v>
      </c>
      <c r="LO11" s="157"/>
      <c r="LP11" s="8"/>
      <c r="LQ11" s="114">
        <f>SUM(LO11:LP11)</f>
        <v>0</v>
      </c>
      <c r="LR11" s="8"/>
      <c r="LS11" s="8"/>
      <c r="LT11" s="114">
        <f>SUM(LR11:LS11)</f>
        <v>0</v>
      </c>
      <c r="LU11" s="7"/>
      <c r="LV11" s="8"/>
      <c r="LW11" s="114">
        <f>SUM(LU11:LV11)</f>
        <v>0</v>
      </c>
      <c r="LX11" s="7"/>
      <c r="LY11" s="8"/>
      <c r="LZ11" s="114">
        <f>SUM(LX11:LY11)</f>
        <v>0</v>
      </c>
      <c r="MA11" s="7"/>
      <c r="MB11" s="8"/>
      <c r="MC11" s="114">
        <f>SUM(MA11:MB11)</f>
        <v>0</v>
      </c>
      <c r="MD11" s="7"/>
      <c r="ME11" s="8"/>
      <c r="MF11" s="114">
        <f>SUM(MD11:ME11)</f>
        <v>0</v>
      </c>
      <c r="MG11" s="7">
        <f>LO11+LR11+LU11+LX11+MA11+MD11</f>
        <v>0</v>
      </c>
      <c r="MH11" s="8">
        <f>LP11+LS11+LV11+LY11+MB11+ME11</f>
        <v>0</v>
      </c>
      <c r="MI11" s="114">
        <f>LQ11+LT11+LW11+LZ11+MC11+MF11</f>
        <v>0</v>
      </c>
      <c r="MJ11" s="7"/>
      <c r="MK11" s="8"/>
      <c r="ML11" s="114">
        <f>SUM(MJ11:MK11)</f>
        <v>0</v>
      </c>
      <c r="MM11" s="7"/>
      <c r="MN11" s="8"/>
      <c r="MO11" s="114">
        <f>SUM(MM11:MN11)</f>
        <v>0</v>
      </c>
      <c r="MP11" s="7"/>
      <c r="MQ11" s="8"/>
      <c r="MR11" s="114">
        <f>SUM(MP11:MQ11)</f>
        <v>0</v>
      </c>
      <c r="MS11" s="7">
        <f t="shared" ref="MS11:MS44" si="3">LC11+LL11+MG11+MJ11+MM11+MP11</f>
        <v>0</v>
      </c>
      <c r="MT11" s="9">
        <f t="shared" ref="MT11:MU44" si="4">LD11+LM11+MH11+MK11+MN11+MQ11</f>
        <v>0</v>
      </c>
      <c r="MU11" s="114">
        <f t="shared" si="4"/>
        <v>0</v>
      </c>
      <c r="MV11" s="7"/>
      <c r="MW11" s="8"/>
      <c r="MX11" s="114">
        <f>SUM(MV11:MW11)</f>
        <v>0</v>
      </c>
      <c r="MY11" s="7"/>
      <c r="MZ11" s="8"/>
      <c r="NA11" s="114">
        <f>SUM(MY11:MZ11)</f>
        <v>0</v>
      </c>
      <c r="NB11" s="7"/>
      <c r="NC11" s="8"/>
      <c r="ND11" s="114">
        <f>SUM(NB11:NC11)</f>
        <v>0</v>
      </c>
      <c r="NE11" s="7"/>
      <c r="NF11" s="8"/>
      <c r="NG11" s="114">
        <f>SUM(NE11:NF11)</f>
        <v>0</v>
      </c>
      <c r="NH11" s="7"/>
      <c r="NI11" s="8"/>
      <c r="NJ11" s="114">
        <f>SUM(NH11:NI11)</f>
        <v>0</v>
      </c>
      <c r="NK11" s="7"/>
      <c r="NL11" s="8"/>
      <c r="NM11" s="114">
        <f>SUM(NK11:NL11)</f>
        <v>0</v>
      </c>
      <c r="NN11" s="7"/>
      <c r="NO11" s="8"/>
      <c r="NP11" s="114">
        <f>SUM(NN11:NO11)</f>
        <v>0</v>
      </c>
      <c r="NQ11" s="7"/>
      <c r="NR11" s="8"/>
      <c r="NS11" s="114">
        <f>SUM(NQ11:NR11)</f>
        <v>0</v>
      </c>
      <c r="NT11" s="7"/>
      <c r="NU11" s="8"/>
      <c r="NV11" s="114">
        <f>SUM(NT11:NU11)</f>
        <v>0</v>
      </c>
      <c r="NW11" s="7"/>
      <c r="NX11" s="8"/>
      <c r="NY11" s="114">
        <f>SUM(NW11:NX11)</f>
        <v>0</v>
      </c>
      <c r="NZ11" s="7">
        <f>MV11+MY11+NB11+NE11+NH11+NK11+NN11+NQ11+NT11+NW11</f>
        <v>0</v>
      </c>
      <c r="OA11" s="9">
        <f>MW11+MZ11+NC11+NF11+NI11+NL11+NO11+NR11+NU11+NX11</f>
        <v>0</v>
      </c>
      <c r="OB11" s="114">
        <f>MX11+NA11+ND11+NG11+NJ11+NM11+NP11+NS11+NV11+NY11</f>
        <v>0</v>
      </c>
      <c r="OC11" s="7"/>
      <c r="OD11" s="8"/>
      <c r="OE11" s="114">
        <f>SUM(OC11:OD11)</f>
        <v>0</v>
      </c>
      <c r="OF11" s="7"/>
      <c r="OG11" s="8"/>
      <c r="OH11" s="114">
        <f>SUM(OF11:OG11)</f>
        <v>0</v>
      </c>
      <c r="OI11" s="7"/>
      <c r="OJ11" s="8"/>
      <c r="OK11" s="114">
        <f>SUM(OI11:OJ11)</f>
        <v>0</v>
      </c>
      <c r="OL11" s="7"/>
      <c r="OM11" s="8"/>
      <c r="ON11" s="114">
        <f>SUM(OL11:OM11)</f>
        <v>0</v>
      </c>
      <c r="OO11" s="7">
        <f>OC11+OF11+OI11+OL11</f>
        <v>0</v>
      </c>
      <c r="OP11" s="8">
        <f>OD11+OG11+OJ11+OM11</f>
        <v>0</v>
      </c>
      <c r="OQ11" s="114">
        <f>OE11+OH11+OK11+ON11</f>
        <v>0</v>
      </c>
      <c r="OR11" s="7">
        <f>NZ11+OO11</f>
        <v>0</v>
      </c>
      <c r="OS11" s="8">
        <f>OA11+OP11</f>
        <v>0</v>
      </c>
      <c r="OT11" s="114">
        <f>OB11+OQ11</f>
        <v>0</v>
      </c>
      <c r="OU11" s="157"/>
      <c r="OV11" s="8"/>
      <c r="OW11" s="114">
        <f>SUM(OU11:OV11)</f>
        <v>0</v>
      </c>
      <c r="OX11" s="8"/>
      <c r="OY11" s="8"/>
      <c r="OZ11" s="114">
        <f>SUM(OX11:OY11)</f>
        <v>0</v>
      </c>
      <c r="PA11" s="8"/>
      <c r="PB11" s="8"/>
      <c r="PC11" s="114">
        <f>SUM(PA11:PB11)</f>
        <v>0</v>
      </c>
      <c r="PD11" s="7"/>
      <c r="PE11" s="8"/>
      <c r="PF11" s="114">
        <f>SUM(PD11:PE11)</f>
        <v>0</v>
      </c>
      <c r="PG11" s="157"/>
      <c r="PH11" s="8"/>
      <c r="PI11" s="114">
        <f>SUM(PG11:PH11)</f>
        <v>0</v>
      </c>
      <c r="PJ11" s="8"/>
      <c r="PK11" s="8"/>
      <c r="PL11" s="114">
        <f>SUM(PJ11:PK11)</f>
        <v>0</v>
      </c>
      <c r="PM11" s="8">
        <v>8150</v>
      </c>
      <c r="PN11" s="8"/>
      <c r="PO11" s="114">
        <f>SUM(PM11:PN11)</f>
        <v>8150</v>
      </c>
      <c r="PP11" s="8"/>
      <c r="PQ11" s="8"/>
      <c r="PR11" s="114">
        <f>SUM(PP11:PQ11)</f>
        <v>0</v>
      </c>
      <c r="PS11" s="7">
        <f>OU11+OX11+PA11+PD11+PG11+PJ11+PM11++PP11</f>
        <v>8150</v>
      </c>
      <c r="PT11" s="8">
        <f>OV11+OY11+PB11+PE11+PH11+PK11+PN11++PQ11</f>
        <v>0</v>
      </c>
      <c r="PU11" s="114">
        <f>OW11+OZ11+PC11+PF11+PI11+PL11+PO11++PR11</f>
        <v>8150</v>
      </c>
      <c r="PV11" s="7"/>
      <c r="PW11" s="8"/>
      <c r="PX11" s="114">
        <f>SUM(PV11:PW11)</f>
        <v>0</v>
      </c>
      <c r="PY11" s="7"/>
      <c r="PZ11" s="8"/>
      <c r="QA11" s="114">
        <f>SUM(PY11:PZ11)</f>
        <v>0</v>
      </c>
      <c r="QB11" s="7"/>
      <c r="QC11" s="8"/>
      <c r="QD11" s="114">
        <f>SUM(QB11:QC11)</f>
        <v>0</v>
      </c>
      <c r="QE11" s="7">
        <f>PV11+PY11+QB11</f>
        <v>0</v>
      </c>
      <c r="QF11" s="8">
        <f>PW11+PZ11+QC11</f>
        <v>0</v>
      </c>
      <c r="QG11" s="114">
        <f>PX11+QA11+QD11</f>
        <v>0</v>
      </c>
      <c r="QH11" s="7">
        <f>PS11+QE11</f>
        <v>8150</v>
      </c>
      <c r="QI11" s="9">
        <f>PT11+QF11</f>
        <v>0</v>
      </c>
      <c r="QJ11" s="114">
        <f>PU11+QG11</f>
        <v>8150</v>
      </c>
      <c r="QK11" s="7">
        <f t="shared" ref="QK11:QK43" si="5">HK11+KZ11+MS11+OR11+QH11</f>
        <v>26789</v>
      </c>
      <c r="QL11" s="8">
        <f t="shared" ref="QL11:QM43" si="6">HL11+LA11+MT11+OS11+QI11</f>
        <v>146</v>
      </c>
      <c r="QM11" s="114">
        <f t="shared" si="6"/>
        <v>26935</v>
      </c>
      <c r="QN11" s="7">
        <f t="shared" ref="QN11:QN27" si="7">AG11+BW11+QK11</f>
        <v>2159933</v>
      </c>
      <c r="QO11" s="8">
        <f t="shared" ref="QO11:QO27" si="8">AH11+BX11+QL11</f>
        <v>28888</v>
      </c>
      <c r="QP11" s="114">
        <f t="shared" ref="QP11:QP27" si="9">AI11+BY11+QM11</f>
        <v>2188821</v>
      </c>
      <c r="QQ11" s="48"/>
      <c r="QS11" s="50"/>
      <c r="QT11" s="38"/>
    </row>
    <row r="12" spans="1:462" s="52" customFormat="1" x14ac:dyDescent="0.25">
      <c r="A12" s="1">
        <v>2</v>
      </c>
      <c r="B12" s="165" t="s">
        <v>6</v>
      </c>
      <c r="C12" s="142">
        <f>159916+26113+3903</f>
        <v>189932</v>
      </c>
      <c r="D12" s="12">
        <v>1675</v>
      </c>
      <c r="E12" s="116">
        <f t="shared" ref="E12:E72" si="10">SUM(C12:D12)</f>
        <v>191607</v>
      </c>
      <c r="F12" s="142">
        <v>16665</v>
      </c>
      <c r="G12" s="12">
        <v>156</v>
      </c>
      <c r="H12" s="115">
        <f t="shared" ref="H12:H72" si="11">SUM(F12:G12)</f>
        <v>16821</v>
      </c>
      <c r="I12" s="12">
        <v>15009</v>
      </c>
      <c r="J12" s="12">
        <v>177</v>
      </c>
      <c r="K12" s="115">
        <f t="shared" ref="K12:K72" si="12">SUM(I12:J12)</f>
        <v>15186</v>
      </c>
      <c r="L12" s="12">
        <v>8606</v>
      </c>
      <c r="M12" s="12">
        <v>79</v>
      </c>
      <c r="N12" s="115">
        <f t="shared" ref="N12:N72" si="13">SUM(L12:M12)</f>
        <v>8685</v>
      </c>
      <c r="O12" s="27">
        <v>11113</v>
      </c>
      <c r="P12" s="12">
        <v>104</v>
      </c>
      <c r="Q12" s="115">
        <f t="shared" ref="Q12:Q72" si="14">SUM(O12:P12)</f>
        <v>11217</v>
      </c>
      <c r="R12" s="12">
        <v>15141</v>
      </c>
      <c r="S12" s="12">
        <v>157</v>
      </c>
      <c r="T12" s="115">
        <f t="shared" ref="T12:T72" si="15">SUM(R12:S12)</f>
        <v>15298</v>
      </c>
      <c r="U12" s="12">
        <v>10395</v>
      </c>
      <c r="V12" s="12">
        <v>112</v>
      </c>
      <c r="W12" s="115">
        <f t="shared" ref="W12:W72" si="16">SUM(U12:V12)</f>
        <v>10507</v>
      </c>
      <c r="X12" s="12">
        <v>17222</v>
      </c>
      <c r="Y12" s="12">
        <v>227</v>
      </c>
      <c r="Z12" s="115">
        <f t="shared" ref="Z12:Z72" si="17">SUM(X12:Y12)</f>
        <v>17449</v>
      </c>
      <c r="AA12" s="27">
        <f t="shared" ref="AA12:AB72" si="18">F12+I12+L12+O12+R12+U12+X12</f>
        <v>94151</v>
      </c>
      <c r="AB12" s="12">
        <f t="shared" si="18"/>
        <v>1012</v>
      </c>
      <c r="AC12" s="115">
        <f t="shared" ref="AC12:AC72" si="19">SUM(AA12:AB12)</f>
        <v>95163</v>
      </c>
      <c r="AD12" s="12">
        <v>61141</v>
      </c>
      <c r="AE12" s="12">
        <f>1944+130+2439</f>
        <v>4513</v>
      </c>
      <c r="AF12" s="116">
        <f t="shared" ref="AF12:AF72" si="20">SUM(AD12:AE12)</f>
        <v>65654</v>
      </c>
      <c r="AG12" s="11">
        <f t="shared" ref="AG12:AG72" si="21">+AA12+AD12+C12</f>
        <v>345224</v>
      </c>
      <c r="AH12" s="13">
        <f t="shared" ref="AH12:AI72" si="22">+AB12+AE12+D12</f>
        <v>7200</v>
      </c>
      <c r="AI12" s="116">
        <f t="shared" si="0"/>
        <v>352424</v>
      </c>
      <c r="AJ12" s="12">
        <v>215395</v>
      </c>
      <c r="AK12" s="12">
        <f>387</f>
        <v>387</v>
      </c>
      <c r="AL12" s="116">
        <f t="shared" ref="AL12:AL72" si="23">SUM(AJ12:AK12)</f>
        <v>215782</v>
      </c>
      <c r="AM12" s="27">
        <v>8131</v>
      </c>
      <c r="AN12" s="12"/>
      <c r="AO12" s="116">
        <f t="shared" ref="AO12:AO72" si="24">SUM(AM12:AN12)</f>
        <v>8131</v>
      </c>
      <c r="AP12" s="12"/>
      <c r="AQ12" s="12"/>
      <c r="AR12" s="116">
        <f t="shared" ref="AR12:AR72" si="25">SUM(AP12:AQ12)</f>
        <v>0</v>
      </c>
      <c r="AS12" s="11"/>
      <c r="AT12" s="12"/>
      <c r="AU12" s="116">
        <f t="shared" ref="AU12:AU72" si="26">SUM(AS12:AT12)</f>
        <v>0</v>
      </c>
      <c r="AV12" s="12"/>
      <c r="AW12" s="12"/>
      <c r="AX12" s="116">
        <f t="shared" ref="AX12:AX72" si="27">SUM(AV12:AW12)</f>
        <v>0</v>
      </c>
      <c r="AY12" s="11"/>
      <c r="AZ12" s="12"/>
      <c r="BA12" s="116">
        <f t="shared" ref="BA12:BA72" si="28">SUM(AY12:AZ12)</f>
        <v>0</v>
      </c>
      <c r="BB12" s="12"/>
      <c r="BC12" s="12"/>
      <c r="BD12" s="116">
        <f t="shared" ref="BD12:BD72" si="29">SUM(BB12:BC12)</f>
        <v>0</v>
      </c>
      <c r="BE12" s="12"/>
      <c r="BF12" s="12"/>
      <c r="BG12" s="116">
        <f t="shared" ref="BG12:BG72" si="30">SUM(BE12:BF12)</f>
        <v>0</v>
      </c>
      <c r="BH12" s="11"/>
      <c r="BI12" s="12"/>
      <c r="BJ12" s="116">
        <f t="shared" ref="BJ12:BJ72" si="31">SUM(BH12:BI12)</f>
        <v>0</v>
      </c>
      <c r="BK12" s="27"/>
      <c r="BL12" s="12"/>
      <c r="BM12" s="116">
        <f t="shared" ref="BM12:BM72" si="32">SUM(BK12:BL12)</f>
        <v>0</v>
      </c>
      <c r="BN12" s="12"/>
      <c r="BO12" s="12"/>
      <c r="BP12" s="116">
        <f t="shared" ref="BP12:BP72" si="33">SUM(BN12:BO12)</f>
        <v>0</v>
      </c>
      <c r="BQ12" s="12"/>
      <c r="BR12" s="12"/>
      <c r="BS12" s="116">
        <f t="shared" ref="BS12:BS72" si="34">SUM(BQ12:BR12)</f>
        <v>0</v>
      </c>
      <c r="BT12" s="12">
        <v>0</v>
      </c>
      <c r="BU12" s="12">
        <v>0</v>
      </c>
      <c r="BV12" s="116">
        <f t="shared" ref="BV12:BV72" si="35">SUM(BT12:BU12)</f>
        <v>0</v>
      </c>
      <c r="BW12" s="11">
        <f t="shared" ref="BW12:BW72" si="36">AJ12+AM12+AP12+AS12+AV12+AY12+BB12+BE12+BH12+BK12+BN12+BQ12+BT12</f>
        <v>223526</v>
      </c>
      <c r="BX12" s="13">
        <f t="shared" ref="BW12:BX72" si="37">AK12+AN12+AQ12+AT12+AW12+AZ12+BC12+BF12+BI12+BL12+BO12+BR12+BU12</f>
        <v>387</v>
      </c>
      <c r="BY12" s="116">
        <f t="shared" ref="BY12:BY72" si="38">AL12+AO12+AR12+AU12+AX12+BA12+BD12+BG12+BJ12+BM12+BP12+BS12+BV12</f>
        <v>223913</v>
      </c>
      <c r="BZ12" s="12"/>
      <c r="CA12" s="12"/>
      <c r="CB12" s="116">
        <f t="shared" ref="CB12:CB72" si="39">SUM(BZ12:CA12)</f>
        <v>0</v>
      </c>
      <c r="CC12" s="12"/>
      <c r="CD12" s="12"/>
      <c r="CE12" s="116">
        <f t="shared" ref="CE12:CE72" si="40">SUM(CC12:CD12)</f>
        <v>0</v>
      </c>
      <c r="CF12" s="12"/>
      <c r="CG12" s="12"/>
      <c r="CH12" s="116">
        <f t="shared" ref="CH12:CH72" si="41">SUM(CF12:CG12)</f>
        <v>0</v>
      </c>
      <c r="CI12" s="27"/>
      <c r="CJ12" s="12"/>
      <c r="CK12" s="116">
        <f t="shared" ref="CK12:CK72" si="42">SUM(CI12:CJ12)</f>
        <v>0</v>
      </c>
      <c r="CL12" s="12"/>
      <c r="CM12" s="12"/>
      <c r="CN12" s="116">
        <f t="shared" ref="CN12:CN72" si="43">SUM(CL12:CM12)</f>
        <v>0</v>
      </c>
      <c r="CO12" s="12">
        <v>3997</v>
      </c>
      <c r="CP12" s="12"/>
      <c r="CQ12" s="116">
        <f t="shared" ref="CQ12:CQ72" si="44">SUM(CO12:CP12)</f>
        <v>3997</v>
      </c>
      <c r="CR12" s="12"/>
      <c r="CS12" s="12"/>
      <c r="CT12" s="116">
        <f t="shared" ref="CT12:CT72" si="45">SUM(CR12:CS12)</f>
        <v>0</v>
      </c>
      <c r="CU12" s="11">
        <f t="shared" ref="CU12:CU72" si="46">BZ12+CC12+CF12+CI12+CL12+CO12+CR12</f>
        <v>3997</v>
      </c>
      <c r="CV12" s="12">
        <f t="shared" ref="CV12:CV72" si="47">CA12+CD12+CG12+CJ12+CM12+CP12+CS12</f>
        <v>0</v>
      </c>
      <c r="CW12" s="116">
        <f t="shared" ref="CW12:CW72" si="48">CB12+CE12+CH12+CK12+CN12+CQ12+CT12</f>
        <v>3997</v>
      </c>
      <c r="CX12" s="12"/>
      <c r="CY12" s="12"/>
      <c r="CZ12" s="116">
        <f t="shared" ref="CZ12:CZ72" si="49">SUM(CX12:CY12)</f>
        <v>0</v>
      </c>
      <c r="DA12" s="12"/>
      <c r="DB12" s="12"/>
      <c r="DC12" s="116">
        <f t="shared" ref="DC12:DC72" si="50">SUM(DA12:DB12)</f>
        <v>0</v>
      </c>
      <c r="DD12" s="11"/>
      <c r="DE12" s="12"/>
      <c r="DF12" s="116">
        <f t="shared" ref="DF12:DF72" si="51">SUM(DD12:DE12)</f>
        <v>0</v>
      </c>
      <c r="DG12" s="27"/>
      <c r="DH12" s="12"/>
      <c r="DI12" s="116">
        <f t="shared" ref="DI12:DI72" si="52">SUM(DG12:DH12)</f>
        <v>0</v>
      </c>
      <c r="DJ12" s="12"/>
      <c r="DK12" s="12">
        <v>39</v>
      </c>
      <c r="DL12" s="116">
        <f t="shared" ref="DL12:DL72" si="53">SUM(DJ12:DK12)</f>
        <v>39</v>
      </c>
      <c r="DM12" s="11">
        <f t="shared" ref="DM12:DM72" si="54">CX12+DA12+DD12+DG12+DJ12</f>
        <v>0</v>
      </c>
      <c r="DN12" s="12">
        <f t="shared" ref="DN12:DN72" si="55">CY12+DB12+DE12+DH12+DK12</f>
        <v>39</v>
      </c>
      <c r="DO12" s="116">
        <f t="shared" ref="DO12:DO72" si="56">CZ12+DC12+DF12+DI12+DL12</f>
        <v>39</v>
      </c>
      <c r="DP12" s="12"/>
      <c r="DQ12" s="12"/>
      <c r="DR12" s="116">
        <f t="shared" ref="DR12:DR72" si="57">SUM(DP12:DQ12)</f>
        <v>0</v>
      </c>
      <c r="DS12" s="27"/>
      <c r="DT12" s="12"/>
      <c r="DU12" s="116">
        <f t="shared" ref="DU12:DU72" si="58">SUM(DS12:DT12)</f>
        <v>0</v>
      </c>
      <c r="DV12" s="12"/>
      <c r="DW12" s="12"/>
      <c r="DX12" s="116">
        <f t="shared" ref="DX12:DX72" si="59">SUM(DV12:DW12)</f>
        <v>0</v>
      </c>
      <c r="DY12" s="12"/>
      <c r="DZ12" s="12"/>
      <c r="EA12" s="116">
        <f t="shared" ref="EA12:EA72" si="60">SUM(DY12:DZ12)</f>
        <v>0</v>
      </c>
      <c r="EB12" s="11">
        <f t="shared" ref="EB12:EB72" si="61">DP12+DS12+DV12+DY12</f>
        <v>0</v>
      </c>
      <c r="EC12" s="13">
        <f t="shared" ref="EC12:EC72" si="62">DQ12+DT12+DW12+DZ12</f>
        <v>0</v>
      </c>
      <c r="ED12" s="116">
        <f t="shared" ref="ED12:ED72" si="63">DR12+DU12+DX12+EA12</f>
        <v>0</v>
      </c>
      <c r="EE12" s="11"/>
      <c r="EF12" s="13"/>
      <c r="EG12" s="116">
        <f t="shared" ref="EG12:EG72" si="64">SUM(EE12:EF12)</f>
        <v>0</v>
      </c>
      <c r="EH12" s="13">
        <v>482</v>
      </c>
      <c r="EI12" s="13"/>
      <c r="EJ12" s="116">
        <f t="shared" ref="EJ12:EJ72" si="65">SUM(EH12:EI12)</f>
        <v>482</v>
      </c>
      <c r="EK12" s="11">
        <f t="shared" ref="EK12:EK72" si="66">EE12+EH12</f>
        <v>482</v>
      </c>
      <c r="EL12" s="13">
        <f t="shared" ref="EL12:EL72" si="67">EF12+EI12</f>
        <v>0</v>
      </c>
      <c r="EM12" s="116">
        <f t="shared" ref="EM12:EM72" si="68">EG12+EJ12</f>
        <v>482</v>
      </c>
      <c r="EN12" s="12"/>
      <c r="EO12" s="12"/>
      <c r="EP12" s="116">
        <f t="shared" ref="EP12:EP72" si="69">SUM(EN12:EO12)</f>
        <v>0</v>
      </c>
      <c r="EQ12" s="27"/>
      <c r="ER12" s="12"/>
      <c r="ES12" s="116">
        <f t="shared" ref="ES12:ES72" si="70">SUM(EQ12:ER12)</f>
        <v>0</v>
      </c>
      <c r="ET12" s="11"/>
      <c r="EU12" s="12"/>
      <c r="EV12" s="116">
        <f t="shared" ref="EV12:EV72" si="71">SUM(ET12:EU12)</f>
        <v>0</v>
      </c>
      <c r="EW12" s="12"/>
      <c r="EX12" s="12"/>
      <c r="EY12" s="116">
        <f t="shared" ref="EY12:EY72" si="72">SUM(EW12:EX12)</f>
        <v>0</v>
      </c>
      <c r="EZ12" s="12"/>
      <c r="FA12" s="12"/>
      <c r="FB12" s="116">
        <f t="shared" ref="FB12:FB72" si="73">SUM(EZ12:FA12)</f>
        <v>0</v>
      </c>
      <c r="FC12" s="27">
        <v>1200</v>
      </c>
      <c r="FD12" s="12"/>
      <c r="FE12" s="116">
        <f t="shared" ref="FE12:FE72" si="74">SUM(FC12:FD12)</f>
        <v>1200</v>
      </c>
      <c r="FF12" s="11"/>
      <c r="FG12" s="12"/>
      <c r="FH12" s="116">
        <f t="shared" ref="FH12:FH72" si="75">SUM(FF12:FG12)</f>
        <v>0</v>
      </c>
      <c r="FI12" s="12"/>
      <c r="FJ12" s="12"/>
      <c r="FK12" s="116">
        <f t="shared" ref="FK12:FK72" si="76">SUM(FI12:FJ12)</f>
        <v>0</v>
      </c>
      <c r="FL12" s="11">
        <f t="shared" ref="FL12:FL72" si="77">EN12+EQ12+ET12+EW12+EZ12+FC12+FF12+FI12</f>
        <v>1200</v>
      </c>
      <c r="FM12" s="13">
        <f t="shared" si="1"/>
        <v>0</v>
      </c>
      <c r="FN12" s="116">
        <f t="shared" si="2"/>
        <v>1200</v>
      </c>
      <c r="FO12" s="27"/>
      <c r="FP12" s="12"/>
      <c r="FQ12" s="116">
        <f t="shared" ref="FQ12:FQ72" si="78">SUM(FO12:FP12)</f>
        <v>0</v>
      </c>
      <c r="FR12" s="12"/>
      <c r="FS12" s="12"/>
      <c r="FT12" s="116">
        <f t="shared" ref="FT12:FT72" si="79">SUM(FR12:FS12)</f>
        <v>0</v>
      </c>
      <c r="FU12" s="12"/>
      <c r="FV12" s="12"/>
      <c r="FW12" s="116">
        <f t="shared" ref="FW12:FW72" si="80">SUM(FU12:FV12)</f>
        <v>0</v>
      </c>
      <c r="FX12" s="12"/>
      <c r="FY12" s="12"/>
      <c r="FZ12" s="116">
        <f t="shared" ref="FZ12:FZ72" si="81">SUM(FX12:FY12)</f>
        <v>0</v>
      </c>
      <c r="GA12" s="27"/>
      <c r="GB12" s="12"/>
      <c r="GC12" s="116">
        <f t="shared" ref="GC12:GC72" si="82">SUM(GA12:GB12)</f>
        <v>0</v>
      </c>
      <c r="GD12" s="12"/>
      <c r="GE12" s="12"/>
      <c r="GF12" s="116">
        <f t="shared" ref="GF12:GF72" si="83">SUM(GD12:GE12)</f>
        <v>0</v>
      </c>
      <c r="GG12" s="12"/>
      <c r="GH12" s="12"/>
      <c r="GI12" s="116">
        <f t="shared" ref="GI12:GI72" si="84">SUM(GG12:GH12)</f>
        <v>0</v>
      </c>
      <c r="GJ12" s="11">
        <f t="shared" ref="GJ12:GJ72" si="85">FO12+FR12+FU12+FX12+GA12+GD12+GG12</f>
        <v>0</v>
      </c>
      <c r="GK12" s="13">
        <f t="shared" ref="GK12:GK72" si="86">FP12+FS12+FV12+FY12+GB12+GE12+GH12</f>
        <v>0</v>
      </c>
      <c r="GL12" s="116">
        <f t="shared" ref="GL12:GL72" si="87">FQ12+FT12+FW12+FZ12+GC12+GF12+GI12</f>
        <v>0</v>
      </c>
      <c r="GM12" s="11"/>
      <c r="GN12" s="12"/>
      <c r="GO12" s="116">
        <f t="shared" ref="GO12:GO72" si="88">SUM(GM12:GN12)</f>
        <v>0</v>
      </c>
      <c r="GP12" s="12"/>
      <c r="GQ12" s="12"/>
      <c r="GR12" s="116">
        <f t="shared" ref="GR12:GR72" si="89">SUM(GP12:GQ12)</f>
        <v>0</v>
      </c>
      <c r="GS12" s="11"/>
      <c r="GT12" s="12"/>
      <c r="GU12" s="116">
        <f t="shared" ref="GU12:GU72" si="90">SUM(GS12:GT12)</f>
        <v>0</v>
      </c>
      <c r="GV12" s="12">
        <v>554</v>
      </c>
      <c r="GW12" s="12"/>
      <c r="GX12" s="116">
        <f t="shared" ref="GX12:GX72" si="91">SUM(GV12:GW12)</f>
        <v>554</v>
      </c>
      <c r="GY12" s="11">
        <f t="shared" ref="GY12:GY72" si="92">GM12+GP12+GS12+GV12</f>
        <v>554</v>
      </c>
      <c r="GZ12" s="13">
        <f t="shared" ref="GZ12:GZ72" si="93">GN12+GQ12+GT12+GW12</f>
        <v>0</v>
      </c>
      <c r="HA12" s="116">
        <f t="shared" ref="HA12:HA72" si="94">GO12+GR12+GU12+GX12</f>
        <v>554</v>
      </c>
      <c r="HB12" s="12"/>
      <c r="HC12" s="12"/>
      <c r="HD12" s="116">
        <f t="shared" ref="HD12:HD72" si="95">SUM(HB12:HC12)</f>
        <v>0</v>
      </c>
      <c r="HE12" s="12"/>
      <c r="HF12" s="12"/>
      <c r="HG12" s="116">
        <f t="shared" ref="HG12:HG72" si="96">SUM(HE12:HF12)</f>
        <v>0</v>
      </c>
      <c r="HH12" s="11">
        <f t="shared" ref="HH12:HH72" si="97">HB12+HE12</f>
        <v>0</v>
      </c>
      <c r="HI12" s="13">
        <f t="shared" ref="HI12:HI72" si="98">HC12+HF12</f>
        <v>0</v>
      </c>
      <c r="HJ12" s="116">
        <f t="shared" ref="HJ12:HJ72" si="99">HD12+HG12</f>
        <v>0</v>
      </c>
      <c r="HK12" s="11">
        <f t="shared" ref="HK12:HK72" si="100">CU12+DM12+EB12+EK12+FL12+GJ12+GY12+HH12</f>
        <v>6233</v>
      </c>
      <c r="HL12" s="12">
        <f t="shared" ref="HL12:HL72" si="101">CV12+DN12+EC12+EL12+FM12+GK12+GZ12+HI12</f>
        <v>39</v>
      </c>
      <c r="HM12" s="116">
        <f t="shared" ref="HM12:HM72" si="102">CW12+DO12+ED12+EM12+FN12+GL12+HA12+HJ12</f>
        <v>6272</v>
      </c>
      <c r="HN12" s="11"/>
      <c r="HO12" s="12"/>
      <c r="HP12" s="116">
        <f t="shared" ref="HP12:HP72" si="103">SUM(HN12:HO12)</f>
        <v>0</v>
      </c>
      <c r="HQ12" s="11"/>
      <c r="HR12" s="12"/>
      <c r="HS12" s="116">
        <f t="shared" ref="HS12:HS72" si="104">SUM(HQ12:HR12)</f>
        <v>0</v>
      </c>
      <c r="HT12" s="12"/>
      <c r="HU12" s="12"/>
      <c r="HV12" s="116">
        <f t="shared" ref="HV12:HV72" si="105">SUM(HT12:HU12)</f>
        <v>0</v>
      </c>
      <c r="HW12" s="27"/>
      <c r="HX12" s="12"/>
      <c r="HY12" s="116">
        <f t="shared" ref="HY12:HY72" si="106">SUM(HW12:HX12)</f>
        <v>0</v>
      </c>
      <c r="HZ12" s="11"/>
      <c r="IA12" s="12"/>
      <c r="IB12" s="116">
        <f t="shared" ref="IB12:IB72" si="107">SUM(HZ12:IA12)</f>
        <v>0</v>
      </c>
      <c r="IC12" s="11"/>
      <c r="ID12" s="12"/>
      <c r="IE12" s="116">
        <f t="shared" ref="IE12:IE71" si="108">SUM(IC12:ID12)</f>
        <v>0</v>
      </c>
      <c r="IF12" s="11"/>
      <c r="IG12" s="12"/>
      <c r="IH12" s="116">
        <f t="shared" ref="IH12:IH72" si="109">SUM(IF12:IG12)</f>
        <v>0</v>
      </c>
      <c r="II12" s="11">
        <f t="shared" ref="II12:II72" si="110">HN12+HQ12+HT12+HW12+HZ12+IC12+IF12</f>
        <v>0</v>
      </c>
      <c r="IJ12" s="13">
        <f t="shared" ref="IJ12:IJ72" si="111">HO12+HR12+HU12+HX12+IA12+ID12+IG12</f>
        <v>0</v>
      </c>
      <c r="IK12" s="116">
        <f t="shared" ref="IK12:IK72" si="112">HP12+HS12+HV12+HY12+IB12+IE12+IH12</f>
        <v>0</v>
      </c>
      <c r="IL12" s="11"/>
      <c r="IM12" s="12"/>
      <c r="IN12" s="116">
        <f t="shared" ref="IN12:IN72" si="113">SUM(IL12:IM12)</f>
        <v>0</v>
      </c>
      <c r="IO12" s="11"/>
      <c r="IP12" s="12"/>
      <c r="IQ12" s="116">
        <f t="shared" ref="IQ12:IQ72" si="114">SUM(IO12:IP12)</f>
        <v>0</v>
      </c>
      <c r="IR12" s="11">
        <f t="shared" ref="IR12:IR72" si="115">IL12+IO12</f>
        <v>0</v>
      </c>
      <c r="IS12" s="13">
        <f t="shared" ref="IS12:IS72" si="116">IM12+IP12</f>
        <v>0</v>
      </c>
      <c r="IT12" s="116">
        <f t="shared" ref="IT12:IT72" si="117">IN12+IQ12</f>
        <v>0</v>
      </c>
      <c r="IU12" s="11"/>
      <c r="IV12" s="12"/>
      <c r="IW12" s="116">
        <f t="shared" ref="IW12:IW72" si="118">SUM(IU12:IV12)</f>
        <v>0</v>
      </c>
      <c r="IX12" s="11"/>
      <c r="IY12" s="12"/>
      <c r="IZ12" s="116">
        <f t="shared" ref="IZ12:IZ72" si="119">SUM(IX12:IY12)</f>
        <v>0</v>
      </c>
      <c r="JA12" s="11">
        <f t="shared" ref="JA12:JA72" si="120">IU12+IX12</f>
        <v>0</v>
      </c>
      <c r="JB12" s="13">
        <f t="shared" ref="JB12:JB72" si="121">IV12+IY12</f>
        <v>0</v>
      </c>
      <c r="JC12" s="116">
        <f t="shared" ref="JC12:JC72" si="122">IW12+IZ12</f>
        <v>0</v>
      </c>
      <c r="JD12" s="11"/>
      <c r="JE12" s="12"/>
      <c r="JF12" s="116">
        <f t="shared" ref="JF12:JF72" si="123">SUM(JD12:JE12)</f>
        <v>0</v>
      </c>
      <c r="JG12" s="11"/>
      <c r="JH12" s="12"/>
      <c r="JI12" s="116">
        <f t="shared" ref="JI12:JI72" si="124">SUM(JG12:JH12)</f>
        <v>0</v>
      </c>
      <c r="JJ12" s="11">
        <f t="shared" ref="JJ12:JJ72" si="125">JD12+JG12</f>
        <v>0</v>
      </c>
      <c r="JK12" s="13">
        <f t="shared" ref="JK12:JK72" si="126">JE12+JH12</f>
        <v>0</v>
      </c>
      <c r="JL12" s="116">
        <f t="shared" ref="JL12:JL72" si="127">JF12+JI12</f>
        <v>0</v>
      </c>
      <c r="JM12" s="11"/>
      <c r="JN12" s="12"/>
      <c r="JO12" s="116">
        <f t="shared" ref="JO12:JO72" si="128">SUM(JM12:JN12)</f>
        <v>0</v>
      </c>
      <c r="JP12" s="11"/>
      <c r="JQ12" s="12"/>
      <c r="JR12" s="116">
        <f t="shared" ref="JR12:JR72" si="129">SUM(JP12:JQ12)</f>
        <v>0</v>
      </c>
      <c r="JS12" s="11"/>
      <c r="JT12" s="12"/>
      <c r="JU12" s="116">
        <f t="shared" ref="JU12:JU72" si="130">SUM(JS12:JT12)</f>
        <v>0</v>
      </c>
      <c r="JV12" s="11"/>
      <c r="JW12" s="12"/>
      <c r="JX12" s="116">
        <f t="shared" ref="JX12:JX72" si="131">SUM(JV12:JW12)</f>
        <v>0</v>
      </c>
      <c r="JY12" s="11">
        <f t="shared" ref="JY12:JY72" si="132">JM12+JP12+JS12+JV12</f>
        <v>0</v>
      </c>
      <c r="JZ12" s="13">
        <f t="shared" ref="JZ12:JZ72" si="133">JN12+JQ12+JT12+JW12</f>
        <v>0</v>
      </c>
      <c r="KA12" s="116">
        <f t="shared" ref="KA12:KA72" si="134">JO12+JR12+JU12+JX12</f>
        <v>0</v>
      </c>
      <c r="KB12" s="12"/>
      <c r="KC12" s="12"/>
      <c r="KD12" s="116">
        <f t="shared" ref="KD12:KD72" si="135">SUM(KB12:KC12)</f>
        <v>0</v>
      </c>
      <c r="KE12" s="11"/>
      <c r="KF12" s="12"/>
      <c r="KG12" s="116">
        <f t="shared" ref="KG12:KG72" si="136">SUM(KE12:KF12)</f>
        <v>0</v>
      </c>
      <c r="KH12" s="12"/>
      <c r="KI12" s="12"/>
      <c r="KJ12" s="116">
        <f t="shared" ref="KJ12:KJ72" si="137">SUM(KH12:KI12)</f>
        <v>0</v>
      </c>
      <c r="KK12" s="11">
        <f t="shared" ref="KK12:KK72" si="138">KB12+KE12+KH12</f>
        <v>0</v>
      </c>
      <c r="KL12" s="13">
        <f t="shared" ref="KL12:KL72" si="139">KC12+KF12+KI12</f>
        <v>0</v>
      </c>
      <c r="KM12" s="116">
        <f t="shared" ref="KM12:KM72" si="140">KD12+KG12+KJ12</f>
        <v>0</v>
      </c>
      <c r="KN12" s="14"/>
      <c r="KO12" s="12"/>
      <c r="KP12" s="116">
        <f t="shared" ref="KP12:KP72" si="141">SUM(KN12:KO12)</f>
        <v>0</v>
      </c>
      <c r="KQ12" s="11"/>
      <c r="KR12" s="12"/>
      <c r="KS12" s="116">
        <f t="shared" ref="KS12:KS72" si="142">SUM(KQ12:KR12)</f>
        <v>0</v>
      </c>
      <c r="KT12" s="11">
        <f t="shared" ref="KT12:KT72" si="143">KN12+KQ12</f>
        <v>0</v>
      </c>
      <c r="KU12" s="13">
        <f t="shared" ref="KU12:KU72" si="144">KO12+KR12</f>
        <v>0</v>
      </c>
      <c r="KV12" s="116">
        <f t="shared" ref="KV12:KV72" si="145">KP12+KS12</f>
        <v>0</v>
      </c>
      <c r="KW12" s="12"/>
      <c r="KX12" s="12"/>
      <c r="KY12" s="116">
        <f t="shared" ref="KY12:KY72" si="146">SUM(KW12:KX12)</f>
        <v>0</v>
      </c>
      <c r="KZ12" s="11">
        <f t="shared" ref="KZ12:KZ72" si="147">II12+IR12+JA12+JJ12+JY12+KK12+KT12+KW12</f>
        <v>0</v>
      </c>
      <c r="LA12" s="13">
        <f t="shared" ref="LA12:LA72" si="148">IJ12+IS12+JB12+JK12+JZ12+KL12+KU12+KX12</f>
        <v>0</v>
      </c>
      <c r="LB12" s="116">
        <f t="shared" ref="LB12:LB72" si="149">IK12+IT12+JC12+JL12+KA12+KM12+KV12+KY12</f>
        <v>0</v>
      </c>
      <c r="LC12" s="11"/>
      <c r="LD12" s="12"/>
      <c r="LE12" s="116">
        <f t="shared" ref="LE12:LE72" si="150">SUM(LC12:LD12)</f>
        <v>0</v>
      </c>
      <c r="LF12" s="12"/>
      <c r="LG12" s="12"/>
      <c r="LH12" s="116">
        <f t="shared" ref="LH12:LH72" si="151">SUM(LF12:LG12)</f>
        <v>0</v>
      </c>
      <c r="LI12" s="12"/>
      <c r="LJ12" s="12"/>
      <c r="LK12" s="116">
        <f t="shared" ref="LK12:LK72" si="152">SUM(LI12:LJ12)</f>
        <v>0</v>
      </c>
      <c r="LL12" s="11">
        <f t="shared" ref="LL12:LL72" si="153">LF12+LI12</f>
        <v>0</v>
      </c>
      <c r="LM12" s="12">
        <f t="shared" ref="LM12:LM72" si="154">LG12+LJ12</f>
        <v>0</v>
      </c>
      <c r="LN12" s="116">
        <f t="shared" ref="LN12:LN72" si="155">LH12+LK12</f>
        <v>0</v>
      </c>
      <c r="LO12" s="27"/>
      <c r="LP12" s="12"/>
      <c r="LQ12" s="116">
        <f t="shared" ref="LQ12:LQ72" si="156">SUM(LO12:LP12)</f>
        <v>0</v>
      </c>
      <c r="LR12" s="12"/>
      <c r="LS12" s="12"/>
      <c r="LT12" s="116">
        <f t="shared" ref="LT12:LT72" si="157">SUM(LR12:LS12)</f>
        <v>0</v>
      </c>
      <c r="LU12" s="11"/>
      <c r="LV12" s="12"/>
      <c r="LW12" s="116">
        <f t="shared" ref="LW12:LW72" si="158">SUM(LU12:LV12)</f>
        <v>0</v>
      </c>
      <c r="LX12" s="11"/>
      <c r="LY12" s="12"/>
      <c r="LZ12" s="116">
        <f t="shared" ref="LZ12:LZ72" si="159">SUM(LX12:LY12)</f>
        <v>0</v>
      </c>
      <c r="MA12" s="11"/>
      <c r="MB12" s="12"/>
      <c r="MC12" s="116">
        <f t="shared" ref="MC12:MC72" si="160">SUM(MA12:MB12)</f>
        <v>0</v>
      </c>
      <c r="MD12" s="11"/>
      <c r="ME12" s="12"/>
      <c r="MF12" s="116">
        <f t="shared" ref="MF12:MF72" si="161">SUM(MD12:ME12)</f>
        <v>0</v>
      </c>
      <c r="MG12" s="11">
        <f t="shared" ref="MG12:MG72" si="162">LO12+LR12+LU12+LX12+MA12+MD12</f>
        <v>0</v>
      </c>
      <c r="MH12" s="12">
        <f t="shared" ref="MH12:MH72" si="163">LP12+LS12+LV12+LY12+MB12+ME12</f>
        <v>0</v>
      </c>
      <c r="MI12" s="116">
        <f t="shared" ref="MI12:MI72" si="164">LQ12+LT12+LW12+LZ12+MC12+MF12</f>
        <v>0</v>
      </c>
      <c r="MJ12" s="11"/>
      <c r="MK12" s="12"/>
      <c r="ML12" s="116">
        <f t="shared" ref="ML12:ML72" si="165">SUM(MJ12:MK12)</f>
        <v>0</v>
      </c>
      <c r="MM12" s="11"/>
      <c r="MN12" s="12"/>
      <c r="MO12" s="116">
        <f t="shared" ref="MO12:MO72" si="166">SUM(MM12:MN12)</f>
        <v>0</v>
      </c>
      <c r="MP12" s="11"/>
      <c r="MQ12" s="12"/>
      <c r="MR12" s="116">
        <f t="shared" ref="MR12:MR72" si="167">SUM(MP12:MQ12)</f>
        <v>0</v>
      </c>
      <c r="MS12" s="11">
        <f t="shared" si="3"/>
        <v>0</v>
      </c>
      <c r="MT12" s="13">
        <f t="shared" si="4"/>
        <v>0</v>
      </c>
      <c r="MU12" s="116">
        <f t="shared" si="4"/>
        <v>0</v>
      </c>
      <c r="MV12" s="11"/>
      <c r="MW12" s="12"/>
      <c r="MX12" s="116">
        <f t="shared" ref="MX12:MX72" si="168">SUM(MV12:MW12)</f>
        <v>0</v>
      </c>
      <c r="MY12" s="11"/>
      <c r="MZ12" s="12"/>
      <c r="NA12" s="116">
        <f t="shared" ref="NA12:NA72" si="169">SUM(MY12:MZ12)</f>
        <v>0</v>
      </c>
      <c r="NB12" s="11"/>
      <c r="NC12" s="12"/>
      <c r="ND12" s="116">
        <f t="shared" ref="ND12:ND72" si="170">SUM(NB12:NC12)</f>
        <v>0</v>
      </c>
      <c r="NE12" s="11"/>
      <c r="NF12" s="12"/>
      <c r="NG12" s="116">
        <f t="shared" ref="NG12:NG72" si="171">SUM(NE12:NF12)</f>
        <v>0</v>
      </c>
      <c r="NH12" s="11"/>
      <c r="NI12" s="12"/>
      <c r="NJ12" s="116">
        <f t="shared" ref="NJ12:NJ72" si="172">SUM(NH12:NI12)</f>
        <v>0</v>
      </c>
      <c r="NK12" s="11"/>
      <c r="NL12" s="12"/>
      <c r="NM12" s="116">
        <f t="shared" ref="NM12:NM72" si="173">SUM(NK12:NL12)</f>
        <v>0</v>
      </c>
      <c r="NN12" s="11"/>
      <c r="NO12" s="12"/>
      <c r="NP12" s="116">
        <f t="shared" ref="NP12:NP72" si="174">SUM(NN12:NO12)</f>
        <v>0</v>
      </c>
      <c r="NQ12" s="11"/>
      <c r="NR12" s="12"/>
      <c r="NS12" s="116">
        <f t="shared" ref="NS12:NS72" si="175">SUM(NQ12:NR12)</f>
        <v>0</v>
      </c>
      <c r="NT12" s="11"/>
      <c r="NU12" s="12"/>
      <c r="NV12" s="116">
        <f t="shared" ref="NV12:NV72" si="176">SUM(NT12:NU12)</f>
        <v>0</v>
      </c>
      <c r="NW12" s="11"/>
      <c r="NX12" s="12"/>
      <c r="NY12" s="116">
        <f t="shared" ref="NY12:NY72" si="177">SUM(NW12:NX12)</f>
        <v>0</v>
      </c>
      <c r="NZ12" s="11">
        <f t="shared" ref="NZ12:NZ72" si="178">MV12+MY12+NB12+NE12+NH12+NK12+NN12+NQ12+NT12+NW12</f>
        <v>0</v>
      </c>
      <c r="OA12" s="13">
        <f t="shared" ref="OA12:OA72" si="179">MW12+MZ12+NC12+NF12+NI12+NL12+NO12+NR12+NU12+NX12</f>
        <v>0</v>
      </c>
      <c r="OB12" s="116">
        <f t="shared" ref="OB12:OB72" si="180">MX12+NA12+ND12+NG12+NJ12+NM12+NP12+NS12+NV12+NY12</f>
        <v>0</v>
      </c>
      <c r="OC12" s="11"/>
      <c r="OD12" s="12"/>
      <c r="OE12" s="116">
        <f t="shared" ref="OE12:OE72" si="181">SUM(OC12:OD12)</f>
        <v>0</v>
      </c>
      <c r="OF12" s="11"/>
      <c r="OG12" s="12"/>
      <c r="OH12" s="116">
        <f t="shared" ref="OH12:OH72" si="182">SUM(OF12:OG12)</f>
        <v>0</v>
      </c>
      <c r="OI12" s="11"/>
      <c r="OJ12" s="12"/>
      <c r="OK12" s="116">
        <f t="shared" ref="OK12:OK72" si="183">SUM(OI12:OJ12)</f>
        <v>0</v>
      </c>
      <c r="OL12" s="11"/>
      <c r="OM12" s="12"/>
      <c r="ON12" s="116">
        <f t="shared" ref="ON12:ON72" si="184">SUM(OL12:OM12)</f>
        <v>0</v>
      </c>
      <c r="OO12" s="11">
        <f t="shared" ref="OO12:OO72" si="185">OC12+OF12+OI12+OL12</f>
        <v>0</v>
      </c>
      <c r="OP12" s="12">
        <f t="shared" ref="OP12:OP72" si="186">OD12+OG12+OJ12+OM12</f>
        <v>0</v>
      </c>
      <c r="OQ12" s="116">
        <f t="shared" ref="OQ12:OQ72" si="187">OE12+OH12+OK12+ON12</f>
        <v>0</v>
      </c>
      <c r="OR12" s="11">
        <f t="shared" ref="OR12:OR72" si="188">NZ12+OO12</f>
        <v>0</v>
      </c>
      <c r="OS12" s="12">
        <f t="shared" ref="OS12:OS72" si="189">OA12+OP12</f>
        <v>0</v>
      </c>
      <c r="OT12" s="116">
        <f t="shared" ref="OT12:OT72" si="190">OB12+OQ12</f>
        <v>0</v>
      </c>
      <c r="OU12" s="27"/>
      <c r="OV12" s="12"/>
      <c r="OW12" s="116">
        <f t="shared" ref="OW12:OW72" si="191">SUM(OU12:OV12)</f>
        <v>0</v>
      </c>
      <c r="OX12" s="12"/>
      <c r="OY12" s="12"/>
      <c r="OZ12" s="116">
        <f t="shared" ref="OZ12:OZ72" si="192">SUM(OX12:OY12)</f>
        <v>0</v>
      </c>
      <c r="PA12" s="12"/>
      <c r="PB12" s="12"/>
      <c r="PC12" s="116">
        <f t="shared" ref="PC12:PC72" si="193">SUM(PA12:PB12)</f>
        <v>0</v>
      </c>
      <c r="PD12" s="11"/>
      <c r="PE12" s="12"/>
      <c r="PF12" s="116">
        <f t="shared" ref="PF12:PF72" si="194">SUM(PD12:PE12)</f>
        <v>0</v>
      </c>
      <c r="PG12" s="27"/>
      <c r="PH12" s="12"/>
      <c r="PI12" s="116">
        <f t="shared" ref="PI12:PI72" si="195">SUM(PG12:PH12)</f>
        <v>0</v>
      </c>
      <c r="PJ12" s="12"/>
      <c r="PK12" s="12"/>
      <c r="PL12" s="116">
        <f t="shared" ref="PL12:PL72" si="196">SUM(PJ12:PK12)</f>
        <v>0</v>
      </c>
      <c r="PM12" s="12">
        <v>2201</v>
      </c>
      <c r="PN12" s="12"/>
      <c r="PO12" s="116">
        <f t="shared" ref="PO12:PO72" si="197">SUM(PM12:PN12)</f>
        <v>2201</v>
      </c>
      <c r="PP12" s="12"/>
      <c r="PQ12" s="12"/>
      <c r="PR12" s="116">
        <f t="shared" ref="PR12:PR72" si="198">SUM(PP12:PQ12)</f>
        <v>0</v>
      </c>
      <c r="PS12" s="11">
        <f t="shared" ref="PS12:PS72" si="199">OU12+OX12+PA12+PD12+PG12+PJ12+PM12++PP12</f>
        <v>2201</v>
      </c>
      <c r="PT12" s="12">
        <f t="shared" ref="PT12:PT72" si="200">OV12+OY12+PB12+PE12+PH12+PK12+PN12++PQ12</f>
        <v>0</v>
      </c>
      <c r="PU12" s="116">
        <f t="shared" ref="PU12:PU72" si="201">OW12+OZ12+PC12+PF12+PI12+PL12+PO12++PR12</f>
        <v>2201</v>
      </c>
      <c r="PV12" s="11"/>
      <c r="PW12" s="12"/>
      <c r="PX12" s="116">
        <f t="shared" ref="PX12:PX72" si="202">SUM(PV12:PW12)</f>
        <v>0</v>
      </c>
      <c r="PY12" s="11"/>
      <c r="PZ12" s="12"/>
      <c r="QA12" s="116">
        <f t="shared" ref="QA12:QA72" si="203">SUM(PY12:PZ12)</f>
        <v>0</v>
      </c>
      <c r="QB12" s="11"/>
      <c r="QC12" s="12"/>
      <c r="QD12" s="116">
        <f t="shared" ref="QD12:QD72" si="204">SUM(QB12:QC12)</f>
        <v>0</v>
      </c>
      <c r="QE12" s="11">
        <f t="shared" ref="QE12:QE72" si="205">PV12+PY12+QB12</f>
        <v>0</v>
      </c>
      <c r="QF12" s="12">
        <f t="shared" ref="QF12:QF72" si="206">PW12+PZ12+QC12</f>
        <v>0</v>
      </c>
      <c r="QG12" s="116">
        <f t="shared" ref="QG12:QG72" si="207">PX12+QA12+QD12</f>
        <v>0</v>
      </c>
      <c r="QH12" s="11">
        <f t="shared" ref="QH12:QH72" si="208">PS12+QE12</f>
        <v>2201</v>
      </c>
      <c r="QI12" s="13">
        <f t="shared" ref="QI12:QI72" si="209">PT12+QF12</f>
        <v>0</v>
      </c>
      <c r="QJ12" s="116">
        <f t="shared" ref="QJ12:QJ72" si="210">PU12+QG12</f>
        <v>2201</v>
      </c>
      <c r="QK12" s="11">
        <f t="shared" si="5"/>
        <v>8434</v>
      </c>
      <c r="QL12" s="12">
        <f t="shared" si="6"/>
        <v>39</v>
      </c>
      <c r="QM12" s="116">
        <f t="shared" si="6"/>
        <v>8473</v>
      </c>
      <c r="QN12" s="11">
        <f t="shared" si="7"/>
        <v>577184</v>
      </c>
      <c r="QO12" s="12">
        <f t="shared" si="8"/>
        <v>7626</v>
      </c>
      <c r="QP12" s="116">
        <f t="shared" si="9"/>
        <v>584810</v>
      </c>
      <c r="QQ12" s="51"/>
    </row>
    <row r="13" spans="1:462" s="52" customFormat="1" x14ac:dyDescent="0.25">
      <c r="A13" s="1">
        <v>3</v>
      </c>
      <c r="B13" s="165" t="s">
        <v>263</v>
      </c>
      <c r="C13" s="142">
        <f>414254+82039+35495</f>
        <v>531788</v>
      </c>
      <c r="D13" s="12">
        <f>74404</f>
        <v>74404</v>
      </c>
      <c r="E13" s="116">
        <f t="shared" si="10"/>
        <v>606192</v>
      </c>
      <c r="F13" s="142">
        <f>32150+2480</f>
        <v>34630</v>
      </c>
      <c r="G13" s="12"/>
      <c r="H13" s="115">
        <f t="shared" si="11"/>
        <v>34630</v>
      </c>
      <c r="I13" s="12">
        <f>23718+805</f>
        <v>24523</v>
      </c>
      <c r="J13" s="12"/>
      <c r="K13" s="115">
        <f t="shared" si="12"/>
        <v>24523</v>
      </c>
      <c r="L13" s="12">
        <f>13302+870</f>
        <v>14172</v>
      </c>
      <c r="M13" s="12"/>
      <c r="N13" s="115">
        <f t="shared" si="13"/>
        <v>14172</v>
      </c>
      <c r="O13" s="27">
        <f>17555+1287</f>
        <v>18842</v>
      </c>
      <c r="P13" s="12"/>
      <c r="Q13" s="115">
        <f t="shared" si="14"/>
        <v>18842</v>
      </c>
      <c r="R13" s="12">
        <v>31428</v>
      </c>
      <c r="S13" s="12"/>
      <c r="T13" s="115">
        <f t="shared" si="15"/>
        <v>31428</v>
      </c>
      <c r="U13" s="12">
        <v>18511</v>
      </c>
      <c r="V13" s="12"/>
      <c r="W13" s="115">
        <f t="shared" si="16"/>
        <v>18511</v>
      </c>
      <c r="X13" s="12">
        <v>25770</v>
      </c>
      <c r="Y13" s="12"/>
      <c r="Z13" s="115">
        <f t="shared" si="17"/>
        <v>25770</v>
      </c>
      <c r="AA13" s="27">
        <f t="shared" si="18"/>
        <v>167876</v>
      </c>
      <c r="AB13" s="12">
        <f t="shared" si="18"/>
        <v>0</v>
      </c>
      <c r="AC13" s="115">
        <f t="shared" si="19"/>
        <v>167876</v>
      </c>
      <c r="AD13" s="12">
        <v>148253</v>
      </c>
      <c r="AE13" s="12">
        <v>2833</v>
      </c>
      <c r="AF13" s="116">
        <f t="shared" si="20"/>
        <v>151086</v>
      </c>
      <c r="AG13" s="11">
        <f t="shared" si="21"/>
        <v>847917</v>
      </c>
      <c r="AH13" s="13">
        <f t="shared" si="22"/>
        <v>77237</v>
      </c>
      <c r="AI13" s="116">
        <f t="shared" si="0"/>
        <v>925154</v>
      </c>
      <c r="AJ13" s="12">
        <v>430901</v>
      </c>
      <c r="AK13" s="12"/>
      <c r="AL13" s="116">
        <f t="shared" si="23"/>
        <v>430901</v>
      </c>
      <c r="AM13" s="27">
        <v>305</v>
      </c>
      <c r="AN13" s="12"/>
      <c r="AO13" s="116">
        <f t="shared" si="24"/>
        <v>305</v>
      </c>
      <c r="AP13" s="12">
        <v>156515</v>
      </c>
      <c r="AQ13" s="12">
        <v>-3754</v>
      </c>
      <c r="AR13" s="116">
        <f t="shared" si="25"/>
        <v>152761</v>
      </c>
      <c r="AS13" s="11"/>
      <c r="AT13" s="12"/>
      <c r="AU13" s="116">
        <f t="shared" si="26"/>
        <v>0</v>
      </c>
      <c r="AV13" s="12"/>
      <c r="AW13" s="12"/>
      <c r="AX13" s="116">
        <f t="shared" si="27"/>
        <v>0</v>
      </c>
      <c r="AY13" s="11"/>
      <c r="AZ13" s="12"/>
      <c r="BA13" s="116">
        <f t="shared" si="28"/>
        <v>0</v>
      </c>
      <c r="BB13" s="12"/>
      <c r="BC13" s="12"/>
      <c r="BD13" s="116">
        <f t="shared" si="29"/>
        <v>0</v>
      </c>
      <c r="BE13" s="12"/>
      <c r="BF13" s="12"/>
      <c r="BG13" s="116">
        <f t="shared" si="30"/>
        <v>0</v>
      </c>
      <c r="BH13" s="11"/>
      <c r="BI13" s="12"/>
      <c r="BJ13" s="116">
        <f t="shared" si="31"/>
        <v>0</v>
      </c>
      <c r="BK13" s="27">
        <v>23175</v>
      </c>
      <c r="BL13" s="12"/>
      <c r="BM13" s="116">
        <f t="shared" si="32"/>
        <v>23175</v>
      </c>
      <c r="BN13" s="12">
        <v>1420</v>
      </c>
      <c r="BO13" s="12"/>
      <c r="BP13" s="116">
        <f t="shared" si="33"/>
        <v>1420</v>
      </c>
      <c r="BQ13" s="12">
        <v>5040</v>
      </c>
      <c r="BR13" s="12"/>
      <c r="BS13" s="116">
        <f t="shared" si="34"/>
        <v>5040</v>
      </c>
      <c r="BT13" s="12"/>
      <c r="BU13" s="12"/>
      <c r="BV13" s="116">
        <f t="shared" si="35"/>
        <v>0</v>
      </c>
      <c r="BW13" s="11">
        <f t="shared" si="36"/>
        <v>617356</v>
      </c>
      <c r="BX13" s="13">
        <f t="shared" si="37"/>
        <v>-3754</v>
      </c>
      <c r="BY13" s="116">
        <f t="shared" si="38"/>
        <v>613602</v>
      </c>
      <c r="BZ13" s="12">
        <v>119650</v>
      </c>
      <c r="CA13" s="12">
        <v>2000</v>
      </c>
      <c r="CB13" s="116">
        <f t="shared" si="39"/>
        <v>121650</v>
      </c>
      <c r="CC13" s="12">
        <v>24975</v>
      </c>
      <c r="CD13" s="12"/>
      <c r="CE13" s="116">
        <f t="shared" si="40"/>
        <v>24975</v>
      </c>
      <c r="CF13" s="12">
        <v>190098</v>
      </c>
      <c r="CG13" s="12">
        <f>47385</f>
        <v>47385</v>
      </c>
      <c r="CH13" s="116">
        <f t="shared" si="41"/>
        <v>237483</v>
      </c>
      <c r="CI13" s="27">
        <v>34071</v>
      </c>
      <c r="CJ13" s="12"/>
      <c r="CK13" s="116">
        <f t="shared" si="42"/>
        <v>34071</v>
      </c>
      <c r="CL13" s="12">
        <v>0</v>
      </c>
      <c r="CM13" s="12">
        <v>0</v>
      </c>
      <c r="CN13" s="116">
        <f t="shared" si="43"/>
        <v>0</v>
      </c>
      <c r="CO13" s="12">
        <v>10000</v>
      </c>
      <c r="CP13" s="12"/>
      <c r="CQ13" s="116">
        <f t="shared" si="44"/>
        <v>10000</v>
      </c>
      <c r="CR13" s="12">
        <v>125997</v>
      </c>
      <c r="CS13" s="12"/>
      <c r="CT13" s="116">
        <f t="shared" si="45"/>
        <v>125997</v>
      </c>
      <c r="CU13" s="11">
        <v>504791</v>
      </c>
      <c r="CV13" s="12">
        <f t="shared" si="47"/>
        <v>49385</v>
      </c>
      <c r="CW13" s="116">
        <f t="shared" si="48"/>
        <v>554176</v>
      </c>
      <c r="CX13" s="12">
        <v>420688</v>
      </c>
      <c r="CY13" s="12"/>
      <c r="CZ13" s="116">
        <f t="shared" si="49"/>
        <v>420688</v>
      </c>
      <c r="DA13" s="12"/>
      <c r="DB13" s="12"/>
      <c r="DC13" s="116">
        <f t="shared" si="50"/>
        <v>0</v>
      </c>
      <c r="DD13" s="11"/>
      <c r="DE13" s="12"/>
      <c r="DF13" s="116">
        <f t="shared" si="51"/>
        <v>0</v>
      </c>
      <c r="DG13" s="27">
        <v>337010</v>
      </c>
      <c r="DH13" s="12"/>
      <c r="DI13" s="116">
        <f t="shared" si="52"/>
        <v>337010</v>
      </c>
      <c r="DJ13" s="12">
        <v>7408</v>
      </c>
      <c r="DK13" s="12">
        <f>-15-15-50-500-1500-500-500-50+550</f>
        <v>-2580</v>
      </c>
      <c r="DL13" s="116">
        <f t="shared" si="53"/>
        <v>4828</v>
      </c>
      <c r="DM13" s="11">
        <f t="shared" si="54"/>
        <v>765106</v>
      </c>
      <c r="DN13" s="12">
        <f t="shared" si="55"/>
        <v>-2580</v>
      </c>
      <c r="DO13" s="116">
        <f t="shared" si="56"/>
        <v>762526</v>
      </c>
      <c r="DP13" s="12">
        <v>184777</v>
      </c>
      <c r="DQ13" s="12"/>
      <c r="DR13" s="116">
        <f t="shared" si="57"/>
        <v>184777</v>
      </c>
      <c r="DS13" s="27">
        <v>46475</v>
      </c>
      <c r="DT13" s="12"/>
      <c r="DU13" s="116">
        <f t="shared" si="58"/>
        <v>46475</v>
      </c>
      <c r="DV13" s="12">
        <v>58422</v>
      </c>
      <c r="DW13" s="12"/>
      <c r="DX13" s="116">
        <f t="shared" si="59"/>
        <v>58422</v>
      </c>
      <c r="DY13" s="12">
        <v>195294</v>
      </c>
      <c r="DZ13" s="12"/>
      <c r="EA13" s="116">
        <f t="shared" si="60"/>
        <v>195294</v>
      </c>
      <c r="EB13" s="11">
        <f t="shared" si="61"/>
        <v>484968</v>
      </c>
      <c r="EC13" s="13">
        <f t="shared" si="62"/>
        <v>0</v>
      </c>
      <c r="ED13" s="116">
        <f t="shared" si="63"/>
        <v>484968</v>
      </c>
      <c r="EE13" s="11">
        <v>19050</v>
      </c>
      <c r="EF13" s="13"/>
      <c r="EG13" s="116">
        <f t="shared" si="64"/>
        <v>19050</v>
      </c>
      <c r="EH13" s="13">
        <v>46634</v>
      </c>
      <c r="EI13" s="13">
        <f>263</f>
        <v>263</v>
      </c>
      <c r="EJ13" s="116">
        <f t="shared" si="65"/>
        <v>46897</v>
      </c>
      <c r="EK13" s="11">
        <f t="shared" si="66"/>
        <v>65684</v>
      </c>
      <c r="EL13" s="13">
        <f t="shared" si="67"/>
        <v>263</v>
      </c>
      <c r="EM13" s="116">
        <f t="shared" si="68"/>
        <v>65947</v>
      </c>
      <c r="EN13" s="12"/>
      <c r="EO13" s="12"/>
      <c r="EP13" s="116">
        <f t="shared" si="69"/>
        <v>0</v>
      </c>
      <c r="EQ13" s="27"/>
      <c r="ER13" s="12"/>
      <c r="ES13" s="116">
        <f t="shared" si="70"/>
        <v>0</v>
      </c>
      <c r="ET13" s="11"/>
      <c r="EU13" s="12"/>
      <c r="EV13" s="116">
        <f t="shared" si="71"/>
        <v>0</v>
      </c>
      <c r="EW13" s="12">
        <v>3470</v>
      </c>
      <c r="EX13" s="12"/>
      <c r="EY13" s="116">
        <f t="shared" si="72"/>
        <v>3470</v>
      </c>
      <c r="EZ13" s="12"/>
      <c r="FA13" s="12"/>
      <c r="FB13" s="116">
        <f t="shared" si="73"/>
        <v>0</v>
      </c>
      <c r="FC13" s="27">
        <v>24976</v>
      </c>
      <c r="FD13" s="12"/>
      <c r="FE13" s="116">
        <f t="shared" si="74"/>
        <v>24976</v>
      </c>
      <c r="FF13" s="11">
        <v>14135</v>
      </c>
      <c r="FG13" s="12"/>
      <c r="FH13" s="116">
        <f t="shared" si="75"/>
        <v>14135</v>
      </c>
      <c r="FI13" s="12"/>
      <c r="FJ13" s="12"/>
      <c r="FK13" s="116">
        <f t="shared" si="76"/>
        <v>0</v>
      </c>
      <c r="FL13" s="11">
        <f t="shared" si="77"/>
        <v>42581</v>
      </c>
      <c r="FM13" s="13">
        <f t="shared" si="1"/>
        <v>0</v>
      </c>
      <c r="FN13" s="116">
        <f t="shared" si="2"/>
        <v>42581</v>
      </c>
      <c r="FO13" s="27">
        <v>67789</v>
      </c>
      <c r="FP13" s="12"/>
      <c r="FQ13" s="116">
        <f t="shared" si="78"/>
        <v>67789</v>
      </c>
      <c r="FR13" s="12">
        <v>22088</v>
      </c>
      <c r="FS13" s="12"/>
      <c r="FT13" s="116">
        <f t="shared" si="79"/>
        <v>22088</v>
      </c>
      <c r="FU13" s="12">
        <v>36446</v>
      </c>
      <c r="FV13" s="12"/>
      <c r="FW13" s="116">
        <f t="shared" si="80"/>
        <v>36446</v>
      </c>
      <c r="FX13" s="12">
        <v>12076</v>
      </c>
      <c r="FY13" s="12"/>
      <c r="FZ13" s="116">
        <f t="shared" si="81"/>
        <v>12076</v>
      </c>
      <c r="GA13" s="27">
        <v>97742</v>
      </c>
      <c r="GB13" s="12">
        <f>4445</f>
        <v>4445</v>
      </c>
      <c r="GC13" s="116">
        <f t="shared" si="82"/>
        <v>102187</v>
      </c>
      <c r="GD13" s="12">
        <v>75239</v>
      </c>
      <c r="GE13" s="12"/>
      <c r="GF13" s="116">
        <f t="shared" si="83"/>
        <v>75239</v>
      </c>
      <c r="GG13" s="12">
        <v>90584</v>
      </c>
      <c r="GH13" s="12">
        <v>-700</v>
      </c>
      <c r="GI13" s="116">
        <f t="shared" si="84"/>
        <v>89884</v>
      </c>
      <c r="GJ13" s="11">
        <f t="shared" si="85"/>
        <v>401964</v>
      </c>
      <c r="GK13" s="13">
        <f t="shared" si="86"/>
        <v>3745</v>
      </c>
      <c r="GL13" s="116">
        <f t="shared" si="87"/>
        <v>405709</v>
      </c>
      <c r="GM13" s="11">
        <v>1488</v>
      </c>
      <c r="GN13" s="12"/>
      <c r="GO13" s="116">
        <f t="shared" si="88"/>
        <v>1488</v>
      </c>
      <c r="GP13" s="12">
        <v>3065</v>
      </c>
      <c r="GQ13" s="12"/>
      <c r="GR13" s="116">
        <f t="shared" si="89"/>
        <v>3065</v>
      </c>
      <c r="GS13" s="11"/>
      <c r="GT13" s="12">
        <v>0</v>
      </c>
      <c r="GU13" s="116">
        <f t="shared" si="90"/>
        <v>0</v>
      </c>
      <c r="GV13" s="12">
        <v>900</v>
      </c>
      <c r="GW13" s="12"/>
      <c r="GX13" s="116">
        <f t="shared" si="91"/>
        <v>900</v>
      </c>
      <c r="GY13" s="11">
        <f t="shared" si="92"/>
        <v>5453</v>
      </c>
      <c r="GZ13" s="13">
        <f t="shared" si="93"/>
        <v>0</v>
      </c>
      <c r="HA13" s="116">
        <f t="shared" si="94"/>
        <v>5453</v>
      </c>
      <c r="HB13" s="12">
        <v>80000</v>
      </c>
      <c r="HC13" s="12"/>
      <c r="HD13" s="116">
        <f t="shared" si="95"/>
        <v>80000</v>
      </c>
      <c r="HE13" s="12">
        <v>270000</v>
      </c>
      <c r="HF13" s="12"/>
      <c r="HG13" s="116">
        <f t="shared" si="96"/>
        <v>270000</v>
      </c>
      <c r="HH13" s="11">
        <f t="shared" si="97"/>
        <v>350000</v>
      </c>
      <c r="HI13" s="13">
        <f t="shared" si="98"/>
        <v>0</v>
      </c>
      <c r="HJ13" s="116">
        <f t="shared" si="99"/>
        <v>350000</v>
      </c>
      <c r="HK13" s="11">
        <f t="shared" si="100"/>
        <v>2620547</v>
      </c>
      <c r="HL13" s="12">
        <f t="shared" si="101"/>
        <v>50813</v>
      </c>
      <c r="HM13" s="116">
        <f t="shared" si="102"/>
        <v>2671360</v>
      </c>
      <c r="HN13" s="11"/>
      <c r="HO13" s="12"/>
      <c r="HP13" s="116">
        <f t="shared" si="103"/>
        <v>0</v>
      </c>
      <c r="HQ13" s="11"/>
      <c r="HR13" s="12"/>
      <c r="HS13" s="116">
        <f t="shared" si="104"/>
        <v>0</v>
      </c>
      <c r="HT13" s="12"/>
      <c r="HU13" s="12"/>
      <c r="HV13" s="116">
        <f t="shared" si="105"/>
        <v>0</v>
      </c>
      <c r="HW13" s="27"/>
      <c r="HX13" s="12"/>
      <c r="HY13" s="116">
        <f t="shared" si="106"/>
        <v>0</v>
      </c>
      <c r="HZ13" s="11"/>
      <c r="IA13" s="12"/>
      <c r="IB13" s="116">
        <f t="shared" si="107"/>
        <v>0</v>
      </c>
      <c r="IC13" s="11"/>
      <c r="ID13" s="12"/>
      <c r="IE13" s="116">
        <f t="shared" si="108"/>
        <v>0</v>
      </c>
      <c r="IF13" s="11"/>
      <c r="IG13" s="12"/>
      <c r="IH13" s="116">
        <f t="shared" si="109"/>
        <v>0</v>
      </c>
      <c r="II13" s="11">
        <f t="shared" si="110"/>
        <v>0</v>
      </c>
      <c r="IJ13" s="13">
        <f t="shared" si="111"/>
        <v>0</v>
      </c>
      <c r="IK13" s="116">
        <f t="shared" si="112"/>
        <v>0</v>
      </c>
      <c r="IL13" s="11"/>
      <c r="IM13" s="12"/>
      <c r="IN13" s="116">
        <f t="shared" si="113"/>
        <v>0</v>
      </c>
      <c r="IO13" s="11"/>
      <c r="IP13" s="12"/>
      <c r="IQ13" s="116">
        <f t="shared" si="114"/>
        <v>0</v>
      </c>
      <c r="IR13" s="11">
        <f t="shared" si="115"/>
        <v>0</v>
      </c>
      <c r="IS13" s="13">
        <f t="shared" si="116"/>
        <v>0</v>
      </c>
      <c r="IT13" s="116">
        <f t="shared" si="117"/>
        <v>0</v>
      </c>
      <c r="IU13" s="11"/>
      <c r="IV13" s="12"/>
      <c r="IW13" s="116">
        <f t="shared" si="118"/>
        <v>0</v>
      </c>
      <c r="IX13" s="11"/>
      <c r="IY13" s="12"/>
      <c r="IZ13" s="116">
        <f t="shared" si="119"/>
        <v>0</v>
      </c>
      <c r="JA13" s="11">
        <f t="shared" si="120"/>
        <v>0</v>
      </c>
      <c r="JB13" s="13">
        <f t="shared" si="121"/>
        <v>0</v>
      </c>
      <c r="JC13" s="116">
        <f t="shared" si="122"/>
        <v>0</v>
      </c>
      <c r="JD13" s="11"/>
      <c r="JE13" s="12"/>
      <c r="JF13" s="116">
        <f t="shared" si="123"/>
        <v>0</v>
      </c>
      <c r="JG13" s="11"/>
      <c r="JH13" s="12"/>
      <c r="JI13" s="116">
        <f t="shared" si="124"/>
        <v>0</v>
      </c>
      <c r="JJ13" s="11">
        <f t="shared" si="125"/>
        <v>0</v>
      </c>
      <c r="JK13" s="13">
        <f t="shared" si="126"/>
        <v>0</v>
      </c>
      <c r="JL13" s="116">
        <f t="shared" si="127"/>
        <v>0</v>
      </c>
      <c r="JM13" s="11"/>
      <c r="JN13" s="12"/>
      <c r="JO13" s="116">
        <f t="shared" si="128"/>
        <v>0</v>
      </c>
      <c r="JP13" s="11"/>
      <c r="JQ13" s="12"/>
      <c r="JR13" s="116">
        <f t="shared" si="129"/>
        <v>0</v>
      </c>
      <c r="JS13" s="11"/>
      <c r="JT13" s="12"/>
      <c r="JU13" s="116">
        <f t="shared" si="130"/>
        <v>0</v>
      </c>
      <c r="JV13" s="11"/>
      <c r="JW13" s="12"/>
      <c r="JX13" s="116">
        <f t="shared" si="131"/>
        <v>0</v>
      </c>
      <c r="JY13" s="11">
        <f t="shared" si="132"/>
        <v>0</v>
      </c>
      <c r="JZ13" s="13">
        <f t="shared" si="133"/>
        <v>0</v>
      </c>
      <c r="KA13" s="116">
        <f t="shared" si="134"/>
        <v>0</v>
      </c>
      <c r="KB13" s="12"/>
      <c r="KC13" s="12"/>
      <c r="KD13" s="116">
        <f t="shared" si="135"/>
        <v>0</v>
      </c>
      <c r="KE13" s="11"/>
      <c r="KF13" s="12"/>
      <c r="KG13" s="116">
        <f t="shared" si="136"/>
        <v>0</v>
      </c>
      <c r="KH13" s="12"/>
      <c r="KI13" s="12"/>
      <c r="KJ13" s="116">
        <f t="shared" si="137"/>
        <v>0</v>
      </c>
      <c r="KK13" s="11">
        <f t="shared" si="138"/>
        <v>0</v>
      </c>
      <c r="KL13" s="13">
        <f t="shared" si="139"/>
        <v>0</v>
      </c>
      <c r="KM13" s="116">
        <f t="shared" si="140"/>
        <v>0</v>
      </c>
      <c r="KN13" s="14"/>
      <c r="KO13" s="12"/>
      <c r="KP13" s="116">
        <f t="shared" si="141"/>
        <v>0</v>
      </c>
      <c r="KQ13" s="11"/>
      <c r="KR13" s="12"/>
      <c r="KS13" s="116">
        <f t="shared" si="142"/>
        <v>0</v>
      </c>
      <c r="KT13" s="11">
        <f t="shared" si="143"/>
        <v>0</v>
      </c>
      <c r="KU13" s="13">
        <f t="shared" si="144"/>
        <v>0</v>
      </c>
      <c r="KV13" s="116">
        <f t="shared" si="145"/>
        <v>0</v>
      </c>
      <c r="KW13" s="12"/>
      <c r="KX13" s="12"/>
      <c r="KY13" s="116">
        <f t="shared" si="146"/>
        <v>0</v>
      </c>
      <c r="KZ13" s="11">
        <f t="shared" si="147"/>
        <v>0</v>
      </c>
      <c r="LA13" s="13">
        <f t="shared" si="148"/>
        <v>0</v>
      </c>
      <c r="LB13" s="116">
        <f t="shared" si="149"/>
        <v>0</v>
      </c>
      <c r="LC13" s="11"/>
      <c r="LD13" s="12"/>
      <c r="LE13" s="116">
        <f t="shared" si="150"/>
        <v>0</v>
      </c>
      <c r="LF13" s="12"/>
      <c r="LG13" s="12"/>
      <c r="LH13" s="116">
        <f t="shared" si="151"/>
        <v>0</v>
      </c>
      <c r="LI13" s="12"/>
      <c r="LJ13" s="12"/>
      <c r="LK13" s="116">
        <f t="shared" si="152"/>
        <v>0</v>
      </c>
      <c r="LL13" s="11">
        <f t="shared" si="153"/>
        <v>0</v>
      </c>
      <c r="LM13" s="12">
        <f t="shared" si="154"/>
        <v>0</v>
      </c>
      <c r="LN13" s="116">
        <f t="shared" si="155"/>
        <v>0</v>
      </c>
      <c r="LO13" s="27"/>
      <c r="LP13" s="12"/>
      <c r="LQ13" s="116">
        <f t="shared" si="156"/>
        <v>0</v>
      </c>
      <c r="LR13" s="12"/>
      <c r="LS13" s="12"/>
      <c r="LT13" s="116">
        <f t="shared" si="157"/>
        <v>0</v>
      </c>
      <c r="LU13" s="11"/>
      <c r="LV13" s="12"/>
      <c r="LW13" s="116">
        <f t="shared" si="158"/>
        <v>0</v>
      </c>
      <c r="LX13" s="11"/>
      <c r="LY13" s="12"/>
      <c r="LZ13" s="116">
        <f t="shared" si="159"/>
        <v>0</v>
      </c>
      <c r="MA13" s="11"/>
      <c r="MB13" s="12"/>
      <c r="MC13" s="116">
        <f t="shared" si="160"/>
        <v>0</v>
      </c>
      <c r="MD13" s="11"/>
      <c r="ME13" s="12"/>
      <c r="MF13" s="116">
        <f t="shared" si="161"/>
        <v>0</v>
      </c>
      <c r="MG13" s="11">
        <f t="shared" si="162"/>
        <v>0</v>
      </c>
      <c r="MH13" s="12">
        <f t="shared" si="163"/>
        <v>0</v>
      </c>
      <c r="MI13" s="116">
        <f t="shared" si="164"/>
        <v>0</v>
      </c>
      <c r="MJ13" s="11"/>
      <c r="MK13" s="12"/>
      <c r="ML13" s="116">
        <f t="shared" si="165"/>
        <v>0</v>
      </c>
      <c r="MM13" s="11"/>
      <c r="MN13" s="12"/>
      <c r="MO13" s="116">
        <f t="shared" si="166"/>
        <v>0</v>
      </c>
      <c r="MP13" s="11"/>
      <c r="MQ13" s="12"/>
      <c r="MR13" s="116">
        <f t="shared" si="167"/>
        <v>0</v>
      </c>
      <c r="MS13" s="11">
        <f t="shared" si="3"/>
        <v>0</v>
      </c>
      <c r="MT13" s="13">
        <f t="shared" si="4"/>
        <v>0</v>
      </c>
      <c r="MU13" s="116">
        <f t="shared" si="4"/>
        <v>0</v>
      </c>
      <c r="MV13" s="11"/>
      <c r="MW13" s="12"/>
      <c r="MX13" s="116">
        <f t="shared" si="168"/>
        <v>0</v>
      </c>
      <c r="MY13" s="11"/>
      <c r="MZ13" s="12"/>
      <c r="NA13" s="116">
        <f t="shared" si="169"/>
        <v>0</v>
      </c>
      <c r="NB13" s="11"/>
      <c r="NC13" s="12"/>
      <c r="ND13" s="116">
        <f t="shared" si="170"/>
        <v>0</v>
      </c>
      <c r="NE13" s="11"/>
      <c r="NF13" s="12"/>
      <c r="NG13" s="116">
        <f t="shared" si="171"/>
        <v>0</v>
      </c>
      <c r="NH13" s="11"/>
      <c r="NI13" s="12"/>
      <c r="NJ13" s="116">
        <f t="shared" si="172"/>
        <v>0</v>
      </c>
      <c r="NK13" s="11"/>
      <c r="NL13" s="12"/>
      <c r="NM13" s="116">
        <f t="shared" si="173"/>
        <v>0</v>
      </c>
      <c r="NN13" s="11"/>
      <c r="NO13" s="12"/>
      <c r="NP13" s="116">
        <f t="shared" si="174"/>
        <v>0</v>
      </c>
      <c r="NQ13" s="11"/>
      <c r="NR13" s="12"/>
      <c r="NS13" s="116">
        <f t="shared" si="175"/>
        <v>0</v>
      </c>
      <c r="NT13" s="11"/>
      <c r="NU13" s="12"/>
      <c r="NV13" s="116">
        <f t="shared" si="176"/>
        <v>0</v>
      </c>
      <c r="NW13" s="11"/>
      <c r="NX13" s="12"/>
      <c r="NY13" s="116">
        <f t="shared" si="177"/>
        <v>0</v>
      </c>
      <c r="NZ13" s="11">
        <f t="shared" si="178"/>
        <v>0</v>
      </c>
      <c r="OA13" s="13">
        <f t="shared" si="179"/>
        <v>0</v>
      </c>
      <c r="OB13" s="116">
        <f t="shared" si="180"/>
        <v>0</v>
      </c>
      <c r="OC13" s="11"/>
      <c r="OD13" s="12"/>
      <c r="OE13" s="116">
        <f t="shared" si="181"/>
        <v>0</v>
      </c>
      <c r="OF13" s="11"/>
      <c r="OG13" s="12"/>
      <c r="OH13" s="116">
        <f t="shared" si="182"/>
        <v>0</v>
      </c>
      <c r="OI13" s="11"/>
      <c r="OJ13" s="12"/>
      <c r="OK13" s="116">
        <f t="shared" si="183"/>
        <v>0</v>
      </c>
      <c r="OL13" s="11"/>
      <c r="OM13" s="12"/>
      <c r="ON13" s="116">
        <f t="shared" si="184"/>
        <v>0</v>
      </c>
      <c r="OO13" s="11">
        <f t="shared" si="185"/>
        <v>0</v>
      </c>
      <c r="OP13" s="12">
        <f t="shared" si="186"/>
        <v>0</v>
      </c>
      <c r="OQ13" s="116">
        <f t="shared" si="187"/>
        <v>0</v>
      </c>
      <c r="OR13" s="11">
        <f t="shared" si="188"/>
        <v>0</v>
      </c>
      <c r="OS13" s="12">
        <f t="shared" si="189"/>
        <v>0</v>
      </c>
      <c r="OT13" s="116">
        <f t="shared" si="190"/>
        <v>0</v>
      </c>
      <c r="OU13" s="27">
        <v>21327</v>
      </c>
      <c r="OV13" s="12"/>
      <c r="OW13" s="116">
        <f t="shared" si="191"/>
        <v>21327</v>
      </c>
      <c r="OX13" s="12">
        <v>0</v>
      </c>
      <c r="OY13" s="12">
        <v>0</v>
      </c>
      <c r="OZ13" s="116">
        <f t="shared" si="192"/>
        <v>0</v>
      </c>
      <c r="PA13" s="12">
        <v>111</v>
      </c>
      <c r="PB13" s="12"/>
      <c r="PC13" s="116">
        <f t="shared" si="193"/>
        <v>111</v>
      </c>
      <c r="PD13" s="11"/>
      <c r="PE13" s="12"/>
      <c r="PF13" s="116">
        <f t="shared" si="194"/>
        <v>0</v>
      </c>
      <c r="PG13" s="27">
        <v>3400</v>
      </c>
      <c r="PH13" s="12"/>
      <c r="PI13" s="116">
        <f t="shared" si="195"/>
        <v>3400</v>
      </c>
      <c r="PJ13" s="12">
        <f>7632+118</f>
        <v>7750</v>
      </c>
      <c r="PK13" s="12"/>
      <c r="PL13" s="116">
        <f t="shared" si="196"/>
        <v>7750</v>
      </c>
      <c r="PM13" s="12">
        <f>21310+54</f>
        <v>21364</v>
      </c>
      <c r="PN13" s="12"/>
      <c r="PO13" s="116">
        <f t="shared" si="197"/>
        <v>21364</v>
      </c>
      <c r="PP13" s="12">
        <v>16800</v>
      </c>
      <c r="PQ13" s="12"/>
      <c r="PR13" s="116">
        <f t="shared" si="198"/>
        <v>16800</v>
      </c>
      <c r="PS13" s="11">
        <f t="shared" si="199"/>
        <v>70752</v>
      </c>
      <c r="PT13" s="12">
        <f t="shared" si="200"/>
        <v>0</v>
      </c>
      <c r="PU13" s="116">
        <f t="shared" si="201"/>
        <v>70752</v>
      </c>
      <c r="PV13" s="11"/>
      <c r="PW13" s="12">
        <v>0</v>
      </c>
      <c r="PX13" s="116">
        <f t="shared" si="202"/>
        <v>0</v>
      </c>
      <c r="PY13" s="11"/>
      <c r="PZ13" s="12">
        <v>0</v>
      </c>
      <c r="QA13" s="116">
        <f t="shared" si="203"/>
        <v>0</v>
      </c>
      <c r="QB13" s="11"/>
      <c r="QC13" s="12">
        <v>0</v>
      </c>
      <c r="QD13" s="116">
        <f t="shared" si="204"/>
        <v>0</v>
      </c>
      <c r="QE13" s="11">
        <f t="shared" si="205"/>
        <v>0</v>
      </c>
      <c r="QF13" s="12">
        <f t="shared" si="206"/>
        <v>0</v>
      </c>
      <c r="QG13" s="116">
        <f t="shared" si="207"/>
        <v>0</v>
      </c>
      <c r="QH13" s="11">
        <f t="shared" si="208"/>
        <v>70752</v>
      </c>
      <c r="QI13" s="13">
        <f t="shared" si="209"/>
        <v>0</v>
      </c>
      <c r="QJ13" s="116">
        <f t="shared" si="210"/>
        <v>70752</v>
      </c>
      <c r="QK13" s="11">
        <f t="shared" si="5"/>
        <v>2691299</v>
      </c>
      <c r="QL13" s="12">
        <f t="shared" si="6"/>
        <v>50813</v>
      </c>
      <c r="QM13" s="116">
        <f t="shared" si="6"/>
        <v>2742112</v>
      </c>
      <c r="QN13" s="11">
        <f t="shared" si="7"/>
        <v>4156572</v>
      </c>
      <c r="QO13" s="12">
        <f t="shared" si="8"/>
        <v>124296</v>
      </c>
      <c r="QP13" s="116">
        <f t="shared" si="9"/>
        <v>4280868</v>
      </c>
      <c r="QQ13" s="51"/>
    </row>
    <row r="14" spans="1:462" s="52" customFormat="1" x14ac:dyDescent="0.25">
      <c r="A14" s="1">
        <v>4</v>
      </c>
      <c r="B14" s="165" t="s">
        <v>264</v>
      </c>
      <c r="C14" s="142"/>
      <c r="D14" s="12"/>
      <c r="E14" s="116">
        <f t="shared" si="10"/>
        <v>0</v>
      </c>
      <c r="F14" s="142"/>
      <c r="G14" s="12"/>
      <c r="H14" s="115">
        <f t="shared" si="11"/>
        <v>0</v>
      </c>
      <c r="I14" s="12"/>
      <c r="J14" s="12"/>
      <c r="K14" s="115">
        <f t="shared" si="12"/>
        <v>0</v>
      </c>
      <c r="L14" s="12"/>
      <c r="M14" s="12"/>
      <c r="N14" s="115">
        <f t="shared" si="13"/>
        <v>0</v>
      </c>
      <c r="O14" s="27"/>
      <c r="P14" s="12"/>
      <c r="Q14" s="115">
        <f t="shared" si="14"/>
        <v>0</v>
      </c>
      <c r="R14" s="12"/>
      <c r="S14" s="12"/>
      <c r="T14" s="115">
        <f t="shared" si="15"/>
        <v>0</v>
      </c>
      <c r="U14" s="12"/>
      <c r="V14" s="12"/>
      <c r="W14" s="115">
        <f t="shared" si="16"/>
        <v>0</v>
      </c>
      <c r="X14" s="12"/>
      <c r="Y14" s="12"/>
      <c r="Z14" s="115">
        <f t="shared" si="17"/>
        <v>0</v>
      </c>
      <c r="AA14" s="27">
        <f t="shared" si="18"/>
        <v>0</v>
      </c>
      <c r="AB14" s="12">
        <f t="shared" si="18"/>
        <v>0</v>
      </c>
      <c r="AC14" s="115">
        <f t="shared" si="19"/>
        <v>0</v>
      </c>
      <c r="AD14" s="12"/>
      <c r="AE14" s="12"/>
      <c r="AF14" s="116">
        <f t="shared" si="20"/>
        <v>0</v>
      </c>
      <c r="AG14" s="11">
        <f t="shared" si="21"/>
        <v>0</v>
      </c>
      <c r="AH14" s="13">
        <f t="shared" si="22"/>
        <v>0</v>
      </c>
      <c r="AI14" s="116">
        <f t="shared" si="0"/>
        <v>0</v>
      </c>
      <c r="AJ14" s="12"/>
      <c r="AK14" s="12"/>
      <c r="AL14" s="116">
        <f t="shared" si="23"/>
        <v>0</v>
      </c>
      <c r="AM14" s="27"/>
      <c r="AN14" s="12"/>
      <c r="AO14" s="116">
        <f t="shared" si="24"/>
        <v>0</v>
      </c>
      <c r="AP14" s="12"/>
      <c r="AQ14" s="12"/>
      <c r="AR14" s="116">
        <f t="shared" si="25"/>
        <v>0</v>
      </c>
      <c r="AS14" s="11"/>
      <c r="AT14" s="12"/>
      <c r="AU14" s="116">
        <f t="shared" si="26"/>
        <v>0</v>
      </c>
      <c r="AV14" s="12"/>
      <c r="AW14" s="12"/>
      <c r="AX14" s="116">
        <f t="shared" si="27"/>
        <v>0</v>
      </c>
      <c r="AY14" s="11"/>
      <c r="AZ14" s="12"/>
      <c r="BA14" s="116">
        <f t="shared" si="28"/>
        <v>0</v>
      </c>
      <c r="BB14" s="12"/>
      <c r="BC14" s="12"/>
      <c r="BD14" s="116">
        <f t="shared" si="29"/>
        <v>0</v>
      </c>
      <c r="BE14" s="12"/>
      <c r="BF14" s="12"/>
      <c r="BG14" s="116">
        <f t="shared" si="30"/>
        <v>0</v>
      </c>
      <c r="BH14" s="11"/>
      <c r="BI14" s="12"/>
      <c r="BJ14" s="116">
        <f t="shared" si="31"/>
        <v>0</v>
      </c>
      <c r="BK14" s="27"/>
      <c r="BL14" s="12"/>
      <c r="BM14" s="116">
        <f t="shared" si="32"/>
        <v>0</v>
      </c>
      <c r="BN14" s="12"/>
      <c r="BO14" s="12"/>
      <c r="BP14" s="116">
        <f t="shared" si="33"/>
        <v>0</v>
      </c>
      <c r="BQ14" s="12"/>
      <c r="BR14" s="12"/>
      <c r="BS14" s="116">
        <f t="shared" si="34"/>
        <v>0</v>
      </c>
      <c r="BT14" s="12"/>
      <c r="BU14" s="12"/>
      <c r="BV14" s="116">
        <f t="shared" si="35"/>
        <v>0</v>
      </c>
      <c r="BW14" s="11">
        <f t="shared" si="36"/>
        <v>0</v>
      </c>
      <c r="BX14" s="13">
        <f t="shared" si="37"/>
        <v>0</v>
      </c>
      <c r="BY14" s="116">
        <f t="shared" si="38"/>
        <v>0</v>
      </c>
      <c r="BZ14" s="12"/>
      <c r="CA14" s="12"/>
      <c r="CB14" s="116">
        <f t="shared" si="39"/>
        <v>0</v>
      </c>
      <c r="CC14" s="12"/>
      <c r="CD14" s="12"/>
      <c r="CE14" s="116">
        <f t="shared" si="40"/>
        <v>0</v>
      </c>
      <c r="CF14" s="12"/>
      <c r="CG14" s="12"/>
      <c r="CH14" s="116">
        <f t="shared" si="41"/>
        <v>0</v>
      </c>
      <c r="CI14" s="27"/>
      <c r="CJ14" s="12"/>
      <c r="CK14" s="116">
        <f t="shared" si="42"/>
        <v>0</v>
      </c>
      <c r="CL14" s="12"/>
      <c r="CM14" s="12"/>
      <c r="CN14" s="116">
        <f t="shared" si="43"/>
        <v>0</v>
      </c>
      <c r="CO14" s="12"/>
      <c r="CP14" s="12"/>
      <c r="CQ14" s="116">
        <f t="shared" si="44"/>
        <v>0</v>
      </c>
      <c r="CR14" s="12"/>
      <c r="CS14" s="12"/>
      <c r="CT14" s="116">
        <f t="shared" si="45"/>
        <v>0</v>
      </c>
      <c r="CU14" s="11">
        <f t="shared" si="46"/>
        <v>0</v>
      </c>
      <c r="CV14" s="12">
        <f t="shared" si="47"/>
        <v>0</v>
      </c>
      <c r="CW14" s="116">
        <f t="shared" si="48"/>
        <v>0</v>
      </c>
      <c r="CX14" s="12"/>
      <c r="CY14" s="12"/>
      <c r="CZ14" s="116">
        <f t="shared" si="49"/>
        <v>0</v>
      </c>
      <c r="DA14" s="12"/>
      <c r="DB14" s="12"/>
      <c r="DC14" s="116">
        <f t="shared" si="50"/>
        <v>0</v>
      </c>
      <c r="DD14" s="11"/>
      <c r="DE14" s="12"/>
      <c r="DF14" s="116">
        <f t="shared" si="51"/>
        <v>0</v>
      </c>
      <c r="DG14" s="27"/>
      <c r="DH14" s="12"/>
      <c r="DI14" s="116">
        <f t="shared" si="52"/>
        <v>0</v>
      </c>
      <c r="DJ14" s="12"/>
      <c r="DK14" s="12"/>
      <c r="DL14" s="116">
        <f t="shared" si="53"/>
        <v>0</v>
      </c>
      <c r="DM14" s="11">
        <f t="shared" si="54"/>
        <v>0</v>
      </c>
      <c r="DN14" s="12">
        <f t="shared" si="55"/>
        <v>0</v>
      </c>
      <c r="DO14" s="116">
        <f t="shared" si="56"/>
        <v>0</v>
      </c>
      <c r="DP14" s="12"/>
      <c r="DQ14" s="12"/>
      <c r="DR14" s="116">
        <f t="shared" si="57"/>
        <v>0</v>
      </c>
      <c r="DS14" s="27"/>
      <c r="DT14" s="12"/>
      <c r="DU14" s="116">
        <f t="shared" si="58"/>
        <v>0</v>
      </c>
      <c r="DV14" s="12"/>
      <c r="DW14" s="12"/>
      <c r="DX14" s="116">
        <f t="shared" si="59"/>
        <v>0</v>
      </c>
      <c r="DY14" s="12"/>
      <c r="DZ14" s="12"/>
      <c r="EA14" s="116">
        <f t="shared" si="60"/>
        <v>0</v>
      </c>
      <c r="EB14" s="11">
        <f t="shared" si="61"/>
        <v>0</v>
      </c>
      <c r="EC14" s="13">
        <f t="shared" si="62"/>
        <v>0</v>
      </c>
      <c r="ED14" s="116">
        <f t="shared" si="63"/>
        <v>0</v>
      </c>
      <c r="EE14" s="11"/>
      <c r="EF14" s="13"/>
      <c r="EG14" s="116">
        <f t="shared" si="64"/>
        <v>0</v>
      </c>
      <c r="EH14" s="13"/>
      <c r="EI14" s="13"/>
      <c r="EJ14" s="116">
        <f t="shared" si="65"/>
        <v>0</v>
      </c>
      <c r="EK14" s="11">
        <f t="shared" si="66"/>
        <v>0</v>
      </c>
      <c r="EL14" s="13">
        <f t="shared" si="67"/>
        <v>0</v>
      </c>
      <c r="EM14" s="116">
        <f t="shared" si="68"/>
        <v>0</v>
      </c>
      <c r="EN14" s="12"/>
      <c r="EO14" s="12"/>
      <c r="EP14" s="116">
        <f t="shared" si="69"/>
        <v>0</v>
      </c>
      <c r="EQ14" s="27"/>
      <c r="ER14" s="12"/>
      <c r="ES14" s="116">
        <f t="shared" si="70"/>
        <v>0</v>
      </c>
      <c r="ET14" s="11"/>
      <c r="EU14" s="12"/>
      <c r="EV14" s="116">
        <f t="shared" si="71"/>
        <v>0</v>
      </c>
      <c r="EW14" s="12"/>
      <c r="EX14" s="12"/>
      <c r="EY14" s="116">
        <f t="shared" si="72"/>
        <v>0</v>
      </c>
      <c r="EZ14" s="12"/>
      <c r="FA14" s="12"/>
      <c r="FB14" s="116">
        <f t="shared" si="73"/>
        <v>0</v>
      </c>
      <c r="FC14" s="27"/>
      <c r="FD14" s="12"/>
      <c r="FE14" s="116">
        <f t="shared" si="74"/>
        <v>0</v>
      </c>
      <c r="FF14" s="11"/>
      <c r="FG14" s="12"/>
      <c r="FH14" s="116">
        <f t="shared" si="75"/>
        <v>0</v>
      </c>
      <c r="FI14" s="12"/>
      <c r="FJ14" s="12"/>
      <c r="FK14" s="116">
        <f t="shared" si="76"/>
        <v>0</v>
      </c>
      <c r="FL14" s="11">
        <f t="shared" si="77"/>
        <v>0</v>
      </c>
      <c r="FM14" s="13">
        <f t="shared" si="1"/>
        <v>0</v>
      </c>
      <c r="FN14" s="116">
        <f t="shared" si="2"/>
        <v>0</v>
      </c>
      <c r="FO14" s="27"/>
      <c r="FP14" s="12"/>
      <c r="FQ14" s="116">
        <f t="shared" si="78"/>
        <v>0</v>
      </c>
      <c r="FR14" s="12"/>
      <c r="FS14" s="12"/>
      <c r="FT14" s="116">
        <f t="shared" si="79"/>
        <v>0</v>
      </c>
      <c r="FU14" s="12"/>
      <c r="FV14" s="12"/>
      <c r="FW14" s="116">
        <f t="shared" si="80"/>
        <v>0</v>
      </c>
      <c r="FX14" s="12"/>
      <c r="FY14" s="12"/>
      <c r="FZ14" s="116">
        <f t="shared" si="81"/>
        <v>0</v>
      </c>
      <c r="GA14" s="27"/>
      <c r="GB14" s="12"/>
      <c r="GC14" s="116">
        <f t="shared" si="82"/>
        <v>0</v>
      </c>
      <c r="GD14" s="12"/>
      <c r="GE14" s="12"/>
      <c r="GF14" s="116">
        <f t="shared" si="83"/>
        <v>0</v>
      </c>
      <c r="GG14" s="12"/>
      <c r="GH14" s="12"/>
      <c r="GI14" s="116">
        <f t="shared" si="84"/>
        <v>0</v>
      </c>
      <c r="GJ14" s="11">
        <f t="shared" si="85"/>
        <v>0</v>
      </c>
      <c r="GK14" s="13">
        <f t="shared" si="86"/>
        <v>0</v>
      </c>
      <c r="GL14" s="116">
        <f t="shared" si="87"/>
        <v>0</v>
      </c>
      <c r="GM14" s="11"/>
      <c r="GN14" s="12"/>
      <c r="GO14" s="116">
        <f t="shared" si="88"/>
        <v>0</v>
      </c>
      <c r="GP14" s="12"/>
      <c r="GQ14" s="12"/>
      <c r="GR14" s="116">
        <f t="shared" si="89"/>
        <v>0</v>
      </c>
      <c r="GS14" s="11"/>
      <c r="GT14" s="12"/>
      <c r="GU14" s="116">
        <f t="shared" si="90"/>
        <v>0</v>
      </c>
      <c r="GV14" s="12"/>
      <c r="GW14" s="12"/>
      <c r="GX14" s="116">
        <f t="shared" si="91"/>
        <v>0</v>
      </c>
      <c r="GY14" s="11">
        <f t="shared" si="92"/>
        <v>0</v>
      </c>
      <c r="GZ14" s="13">
        <f t="shared" si="93"/>
        <v>0</v>
      </c>
      <c r="HA14" s="116">
        <f t="shared" si="94"/>
        <v>0</v>
      </c>
      <c r="HB14" s="12"/>
      <c r="HC14" s="12"/>
      <c r="HD14" s="116">
        <f t="shared" si="95"/>
        <v>0</v>
      </c>
      <c r="HE14" s="12"/>
      <c r="HF14" s="12"/>
      <c r="HG14" s="116">
        <f t="shared" si="96"/>
        <v>0</v>
      </c>
      <c r="HH14" s="11">
        <f t="shared" si="97"/>
        <v>0</v>
      </c>
      <c r="HI14" s="13">
        <f t="shared" si="98"/>
        <v>0</v>
      </c>
      <c r="HJ14" s="116">
        <f t="shared" si="99"/>
        <v>0</v>
      </c>
      <c r="HK14" s="11">
        <f t="shared" si="100"/>
        <v>0</v>
      </c>
      <c r="HL14" s="12">
        <f t="shared" si="101"/>
        <v>0</v>
      </c>
      <c r="HM14" s="116">
        <f t="shared" si="102"/>
        <v>0</v>
      </c>
      <c r="HN14" s="11"/>
      <c r="HO14" s="12"/>
      <c r="HP14" s="116">
        <f t="shared" si="103"/>
        <v>0</v>
      </c>
      <c r="HQ14" s="11"/>
      <c r="HR14" s="12"/>
      <c r="HS14" s="116">
        <f t="shared" si="104"/>
        <v>0</v>
      </c>
      <c r="HT14" s="12"/>
      <c r="HU14" s="12"/>
      <c r="HV14" s="116">
        <f t="shared" si="105"/>
        <v>0</v>
      </c>
      <c r="HW14" s="27"/>
      <c r="HX14" s="12"/>
      <c r="HY14" s="116">
        <f t="shared" si="106"/>
        <v>0</v>
      </c>
      <c r="HZ14" s="11"/>
      <c r="IA14" s="12"/>
      <c r="IB14" s="116">
        <f t="shared" si="107"/>
        <v>0</v>
      </c>
      <c r="IC14" s="11"/>
      <c r="ID14" s="12"/>
      <c r="IE14" s="116">
        <f t="shared" si="108"/>
        <v>0</v>
      </c>
      <c r="IF14" s="11"/>
      <c r="IG14" s="12"/>
      <c r="IH14" s="116">
        <f t="shared" si="109"/>
        <v>0</v>
      </c>
      <c r="II14" s="11">
        <f t="shared" si="110"/>
        <v>0</v>
      </c>
      <c r="IJ14" s="13">
        <f t="shared" si="111"/>
        <v>0</v>
      </c>
      <c r="IK14" s="116">
        <f t="shared" si="112"/>
        <v>0</v>
      </c>
      <c r="IL14" s="11"/>
      <c r="IM14" s="12"/>
      <c r="IN14" s="116">
        <f t="shared" si="113"/>
        <v>0</v>
      </c>
      <c r="IO14" s="11"/>
      <c r="IP14" s="12"/>
      <c r="IQ14" s="116">
        <f t="shared" si="114"/>
        <v>0</v>
      </c>
      <c r="IR14" s="11">
        <f t="shared" si="115"/>
        <v>0</v>
      </c>
      <c r="IS14" s="13">
        <f t="shared" si="116"/>
        <v>0</v>
      </c>
      <c r="IT14" s="116">
        <f t="shared" si="117"/>
        <v>0</v>
      </c>
      <c r="IU14" s="11"/>
      <c r="IV14" s="12"/>
      <c r="IW14" s="116">
        <f t="shared" si="118"/>
        <v>0</v>
      </c>
      <c r="IX14" s="11"/>
      <c r="IY14" s="12"/>
      <c r="IZ14" s="116">
        <f t="shared" si="119"/>
        <v>0</v>
      </c>
      <c r="JA14" s="11">
        <f t="shared" si="120"/>
        <v>0</v>
      </c>
      <c r="JB14" s="13">
        <f t="shared" si="121"/>
        <v>0</v>
      </c>
      <c r="JC14" s="116">
        <f t="shared" si="122"/>
        <v>0</v>
      </c>
      <c r="JD14" s="11"/>
      <c r="JE14" s="12"/>
      <c r="JF14" s="116">
        <f t="shared" si="123"/>
        <v>0</v>
      </c>
      <c r="JG14" s="11"/>
      <c r="JH14" s="12"/>
      <c r="JI14" s="116">
        <f t="shared" si="124"/>
        <v>0</v>
      </c>
      <c r="JJ14" s="11">
        <f t="shared" si="125"/>
        <v>0</v>
      </c>
      <c r="JK14" s="13">
        <f t="shared" si="126"/>
        <v>0</v>
      </c>
      <c r="JL14" s="116">
        <f t="shared" si="127"/>
        <v>0</v>
      </c>
      <c r="JM14" s="11"/>
      <c r="JN14" s="12"/>
      <c r="JO14" s="116">
        <f t="shared" si="128"/>
        <v>0</v>
      </c>
      <c r="JP14" s="11"/>
      <c r="JQ14" s="12"/>
      <c r="JR14" s="116">
        <f t="shared" si="129"/>
        <v>0</v>
      </c>
      <c r="JS14" s="11"/>
      <c r="JT14" s="12"/>
      <c r="JU14" s="116">
        <f t="shared" si="130"/>
        <v>0</v>
      </c>
      <c r="JV14" s="11"/>
      <c r="JW14" s="12"/>
      <c r="JX14" s="116">
        <f t="shared" si="131"/>
        <v>0</v>
      </c>
      <c r="JY14" s="11">
        <f t="shared" si="132"/>
        <v>0</v>
      </c>
      <c r="JZ14" s="13">
        <f t="shared" si="133"/>
        <v>0</v>
      </c>
      <c r="KA14" s="116">
        <f t="shared" si="134"/>
        <v>0</v>
      </c>
      <c r="KB14" s="12"/>
      <c r="KC14" s="12"/>
      <c r="KD14" s="116">
        <f t="shared" si="135"/>
        <v>0</v>
      </c>
      <c r="KE14" s="11"/>
      <c r="KF14" s="12"/>
      <c r="KG14" s="116">
        <f t="shared" si="136"/>
        <v>0</v>
      </c>
      <c r="KH14" s="12"/>
      <c r="KI14" s="12"/>
      <c r="KJ14" s="116">
        <f t="shared" si="137"/>
        <v>0</v>
      </c>
      <c r="KK14" s="11">
        <f t="shared" si="138"/>
        <v>0</v>
      </c>
      <c r="KL14" s="13">
        <f t="shared" si="139"/>
        <v>0</v>
      </c>
      <c r="KM14" s="116">
        <f t="shared" si="140"/>
        <v>0</v>
      </c>
      <c r="KN14" s="14"/>
      <c r="KO14" s="12"/>
      <c r="KP14" s="116">
        <f t="shared" si="141"/>
        <v>0</v>
      </c>
      <c r="KQ14" s="11"/>
      <c r="KR14" s="12"/>
      <c r="KS14" s="116">
        <f t="shared" si="142"/>
        <v>0</v>
      </c>
      <c r="KT14" s="11">
        <f t="shared" si="143"/>
        <v>0</v>
      </c>
      <c r="KU14" s="13">
        <f t="shared" si="144"/>
        <v>0</v>
      </c>
      <c r="KV14" s="116">
        <f t="shared" si="145"/>
        <v>0</v>
      </c>
      <c r="KW14" s="12"/>
      <c r="KX14" s="12"/>
      <c r="KY14" s="116">
        <f t="shared" si="146"/>
        <v>0</v>
      </c>
      <c r="KZ14" s="11">
        <f t="shared" si="147"/>
        <v>0</v>
      </c>
      <c r="LA14" s="13">
        <f t="shared" si="148"/>
        <v>0</v>
      </c>
      <c r="LB14" s="116">
        <f t="shared" si="149"/>
        <v>0</v>
      </c>
      <c r="LC14" s="11"/>
      <c r="LD14" s="12"/>
      <c r="LE14" s="116">
        <f t="shared" si="150"/>
        <v>0</v>
      </c>
      <c r="LF14" s="12"/>
      <c r="LG14" s="12"/>
      <c r="LH14" s="116">
        <f t="shared" si="151"/>
        <v>0</v>
      </c>
      <c r="LI14" s="12"/>
      <c r="LJ14" s="12"/>
      <c r="LK14" s="116">
        <f t="shared" si="152"/>
        <v>0</v>
      </c>
      <c r="LL14" s="11">
        <f t="shared" si="153"/>
        <v>0</v>
      </c>
      <c r="LM14" s="12">
        <f t="shared" si="154"/>
        <v>0</v>
      </c>
      <c r="LN14" s="116">
        <f t="shared" si="155"/>
        <v>0</v>
      </c>
      <c r="LO14" s="27"/>
      <c r="LP14" s="12"/>
      <c r="LQ14" s="116">
        <f t="shared" si="156"/>
        <v>0</v>
      </c>
      <c r="LR14" s="12"/>
      <c r="LS14" s="12"/>
      <c r="LT14" s="116">
        <f t="shared" si="157"/>
        <v>0</v>
      </c>
      <c r="LU14" s="11"/>
      <c r="LV14" s="12"/>
      <c r="LW14" s="116">
        <f t="shared" si="158"/>
        <v>0</v>
      </c>
      <c r="LX14" s="11"/>
      <c r="LY14" s="12"/>
      <c r="LZ14" s="116">
        <f t="shared" si="159"/>
        <v>0</v>
      </c>
      <c r="MA14" s="11"/>
      <c r="MB14" s="12"/>
      <c r="MC14" s="116">
        <f t="shared" si="160"/>
        <v>0</v>
      </c>
      <c r="MD14" s="11"/>
      <c r="ME14" s="12"/>
      <c r="MF14" s="116">
        <f t="shared" si="161"/>
        <v>0</v>
      </c>
      <c r="MG14" s="11">
        <f t="shared" si="162"/>
        <v>0</v>
      </c>
      <c r="MH14" s="12">
        <f t="shared" si="163"/>
        <v>0</v>
      </c>
      <c r="MI14" s="116">
        <f t="shared" si="164"/>
        <v>0</v>
      </c>
      <c r="MJ14" s="11"/>
      <c r="MK14" s="12"/>
      <c r="ML14" s="116">
        <f t="shared" si="165"/>
        <v>0</v>
      </c>
      <c r="MM14" s="11"/>
      <c r="MN14" s="12"/>
      <c r="MO14" s="116">
        <f t="shared" si="166"/>
        <v>0</v>
      </c>
      <c r="MP14" s="11"/>
      <c r="MQ14" s="12"/>
      <c r="MR14" s="116">
        <f t="shared" si="167"/>
        <v>0</v>
      </c>
      <c r="MS14" s="11">
        <f t="shared" si="3"/>
        <v>0</v>
      </c>
      <c r="MT14" s="13">
        <f t="shared" si="4"/>
        <v>0</v>
      </c>
      <c r="MU14" s="116">
        <f t="shared" si="4"/>
        <v>0</v>
      </c>
      <c r="MV14" s="11"/>
      <c r="MW14" s="12"/>
      <c r="MX14" s="116">
        <f t="shared" si="168"/>
        <v>0</v>
      </c>
      <c r="MY14" s="11"/>
      <c r="MZ14" s="12"/>
      <c r="NA14" s="116">
        <f t="shared" si="169"/>
        <v>0</v>
      </c>
      <c r="NB14" s="11"/>
      <c r="NC14" s="12"/>
      <c r="ND14" s="116">
        <f t="shared" si="170"/>
        <v>0</v>
      </c>
      <c r="NE14" s="11"/>
      <c r="NF14" s="12"/>
      <c r="NG14" s="116">
        <f t="shared" si="171"/>
        <v>0</v>
      </c>
      <c r="NH14" s="11"/>
      <c r="NI14" s="12"/>
      <c r="NJ14" s="116">
        <f t="shared" si="172"/>
        <v>0</v>
      </c>
      <c r="NK14" s="11"/>
      <c r="NL14" s="12"/>
      <c r="NM14" s="116">
        <f t="shared" si="173"/>
        <v>0</v>
      </c>
      <c r="NN14" s="11"/>
      <c r="NO14" s="12"/>
      <c r="NP14" s="116">
        <f t="shared" si="174"/>
        <v>0</v>
      </c>
      <c r="NQ14" s="11"/>
      <c r="NR14" s="12"/>
      <c r="NS14" s="116">
        <f t="shared" si="175"/>
        <v>0</v>
      </c>
      <c r="NT14" s="11"/>
      <c r="NU14" s="12"/>
      <c r="NV14" s="116">
        <f t="shared" si="176"/>
        <v>0</v>
      </c>
      <c r="NW14" s="11"/>
      <c r="NX14" s="12"/>
      <c r="NY14" s="116">
        <f t="shared" si="177"/>
        <v>0</v>
      </c>
      <c r="NZ14" s="11">
        <f t="shared" si="178"/>
        <v>0</v>
      </c>
      <c r="OA14" s="13">
        <f t="shared" si="179"/>
        <v>0</v>
      </c>
      <c r="OB14" s="116">
        <f t="shared" si="180"/>
        <v>0</v>
      </c>
      <c r="OC14" s="11"/>
      <c r="OD14" s="12"/>
      <c r="OE14" s="116">
        <f t="shared" si="181"/>
        <v>0</v>
      </c>
      <c r="OF14" s="11"/>
      <c r="OG14" s="12"/>
      <c r="OH14" s="116">
        <f t="shared" si="182"/>
        <v>0</v>
      </c>
      <c r="OI14" s="11"/>
      <c r="OJ14" s="12"/>
      <c r="OK14" s="116">
        <f t="shared" si="183"/>
        <v>0</v>
      </c>
      <c r="OL14" s="11"/>
      <c r="OM14" s="12"/>
      <c r="ON14" s="116">
        <f t="shared" si="184"/>
        <v>0</v>
      </c>
      <c r="OO14" s="11">
        <f t="shared" si="185"/>
        <v>0</v>
      </c>
      <c r="OP14" s="12">
        <f t="shared" si="186"/>
        <v>0</v>
      </c>
      <c r="OQ14" s="116">
        <f t="shared" si="187"/>
        <v>0</v>
      </c>
      <c r="OR14" s="11">
        <f t="shared" si="188"/>
        <v>0</v>
      </c>
      <c r="OS14" s="12">
        <f t="shared" si="189"/>
        <v>0</v>
      </c>
      <c r="OT14" s="116">
        <f t="shared" si="190"/>
        <v>0</v>
      </c>
      <c r="OU14" s="27"/>
      <c r="OV14" s="12"/>
      <c r="OW14" s="116">
        <f t="shared" si="191"/>
        <v>0</v>
      </c>
      <c r="OX14" s="12"/>
      <c r="OY14" s="12"/>
      <c r="OZ14" s="116">
        <f t="shared" si="192"/>
        <v>0</v>
      </c>
      <c r="PA14" s="12"/>
      <c r="PB14" s="12"/>
      <c r="PC14" s="116">
        <f t="shared" si="193"/>
        <v>0</v>
      </c>
      <c r="PD14" s="11"/>
      <c r="PE14" s="12"/>
      <c r="PF14" s="116">
        <f t="shared" si="194"/>
        <v>0</v>
      </c>
      <c r="PG14" s="27"/>
      <c r="PH14" s="12"/>
      <c r="PI14" s="116">
        <f t="shared" si="195"/>
        <v>0</v>
      </c>
      <c r="PJ14" s="12"/>
      <c r="PK14" s="12"/>
      <c r="PL14" s="116">
        <f t="shared" si="196"/>
        <v>0</v>
      </c>
      <c r="PM14" s="12"/>
      <c r="PN14" s="12"/>
      <c r="PO14" s="116">
        <f t="shared" si="197"/>
        <v>0</v>
      </c>
      <c r="PP14" s="12"/>
      <c r="PQ14" s="12"/>
      <c r="PR14" s="116">
        <f t="shared" si="198"/>
        <v>0</v>
      </c>
      <c r="PS14" s="11">
        <f t="shared" si="199"/>
        <v>0</v>
      </c>
      <c r="PT14" s="12">
        <f t="shared" si="200"/>
        <v>0</v>
      </c>
      <c r="PU14" s="116">
        <f t="shared" si="201"/>
        <v>0</v>
      </c>
      <c r="PV14" s="11"/>
      <c r="PW14" s="12"/>
      <c r="PX14" s="116">
        <f t="shared" si="202"/>
        <v>0</v>
      </c>
      <c r="PY14" s="11"/>
      <c r="PZ14" s="12"/>
      <c r="QA14" s="116">
        <f t="shared" si="203"/>
        <v>0</v>
      </c>
      <c r="QB14" s="11"/>
      <c r="QC14" s="12"/>
      <c r="QD14" s="116">
        <f t="shared" si="204"/>
        <v>0</v>
      </c>
      <c r="QE14" s="11">
        <f t="shared" si="205"/>
        <v>0</v>
      </c>
      <c r="QF14" s="12">
        <f t="shared" si="206"/>
        <v>0</v>
      </c>
      <c r="QG14" s="116">
        <f t="shared" si="207"/>
        <v>0</v>
      </c>
      <c r="QH14" s="11">
        <f t="shared" si="208"/>
        <v>0</v>
      </c>
      <c r="QI14" s="13">
        <f t="shared" si="209"/>
        <v>0</v>
      </c>
      <c r="QJ14" s="116">
        <f t="shared" si="210"/>
        <v>0</v>
      </c>
      <c r="QK14" s="11">
        <f t="shared" si="5"/>
        <v>0</v>
      </c>
      <c r="QL14" s="12">
        <f t="shared" si="6"/>
        <v>0</v>
      </c>
      <c r="QM14" s="116">
        <f t="shared" si="6"/>
        <v>0</v>
      </c>
      <c r="QN14" s="11">
        <f t="shared" si="7"/>
        <v>0</v>
      </c>
      <c r="QO14" s="12">
        <f t="shared" si="8"/>
        <v>0</v>
      </c>
      <c r="QP14" s="116">
        <f t="shared" si="9"/>
        <v>0</v>
      </c>
      <c r="QQ14" s="51"/>
    </row>
    <row r="15" spans="1:462" s="52" customFormat="1" x14ac:dyDescent="0.25">
      <c r="A15" s="1">
        <v>5</v>
      </c>
      <c r="B15" s="165" t="s">
        <v>265</v>
      </c>
      <c r="C15" s="142"/>
      <c r="D15" s="12"/>
      <c r="E15" s="116">
        <f t="shared" si="10"/>
        <v>0</v>
      </c>
      <c r="F15" s="142"/>
      <c r="G15" s="12"/>
      <c r="H15" s="115">
        <f t="shared" si="11"/>
        <v>0</v>
      </c>
      <c r="I15" s="12"/>
      <c r="J15" s="12"/>
      <c r="K15" s="115">
        <f t="shared" si="12"/>
        <v>0</v>
      </c>
      <c r="L15" s="12"/>
      <c r="M15" s="12"/>
      <c r="N15" s="115">
        <f t="shared" si="13"/>
        <v>0</v>
      </c>
      <c r="O15" s="27"/>
      <c r="P15" s="12"/>
      <c r="Q15" s="115">
        <f t="shared" si="14"/>
        <v>0</v>
      </c>
      <c r="R15" s="12"/>
      <c r="S15" s="12"/>
      <c r="T15" s="115">
        <f t="shared" si="15"/>
        <v>0</v>
      </c>
      <c r="U15" s="12"/>
      <c r="V15" s="12"/>
      <c r="W15" s="115">
        <f t="shared" si="16"/>
        <v>0</v>
      </c>
      <c r="X15" s="12"/>
      <c r="Y15" s="12"/>
      <c r="Z15" s="115">
        <f t="shared" si="17"/>
        <v>0</v>
      </c>
      <c r="AA15" s="27">
        <f t="shared" si="18"/>
        <v>0</v>
      </c>
      <c r="AB15" s="12">
        <f t="shared" si="18"/>
        <v>0</v>
      </c>
      <c r="AC15" s="115">
        <f t="shared" si="19"/>
        <v>0</v>
      </c>
      <c r="AD15" s="12"/>
      <c r="AE15" s="12"/>
      <c r="AF15" s="116">
        <f t="shared" si="20"/>
        <v>0</v>
      </c>
      <c r="AG15" s="11">
        <f t="shared" si="21"/>
        <v>0</v>
      </c>
      <c r="AH15" s="13">
        <f t="shared" si="22"/>
        <v>0</v>
      </c>
      <c r="AI15" s="116">
        <f t="shared" si="0"/>
        <v>0</v>
      </c>
      <c r="AJ15" s="12"/>
      <c r="AK15" s="12"/>
      <c r="AL15" s="116">
        <f t="shared" si="23"/>
        <v>0</v>
      </c>
      <c r="AM15" s="27"/>
      <c r="AN15" s="12"/>
      <c r="AO15" s="116">
        <f t="shared" si="24"/>
        <v>0</v>
      </c>
      <c r="AP15" s="12"/>
      <c r="AQ15" s="12"/>
      <c r="AR15" s="116">
        <f t="shared" si="25"/>
        <v>0</v>
      </c>
      <c r="AS15" s="11"/>
      <c r="AT15" s="12"/>
      <c r="AU15" s="116">
        <f t="shared" si="26"/>
        <v>0</v>
      </c>
      <c r="AV15" s="12"/>
      <c r="AW15" s="12"/>
      <c r="AX15" s="116">
        <f t="shared" si="27"/>
        <v>0</v>
      </c>
      <c r="AY15" s="11"/>
      <c r="AZ15" s="12"/>
      <c r="BA15" s="116">
        <f t="shared" si="28"/>
        <v>0</v>
      </c>
      <c r="BB15" s="12"/>
      <c r="BC15" s="12"/>
      <c r="BD15" s="116">
        <f t="shared" si="29"/>
        <v>0</v>
      </c>
      <c r="BE15" s="12"/>
      <c r="BF15" s="12"/>
      <c r="BG15" s="116">
        <f t="shared" si="30"/>
        <v>0</v>
      </c>
      <c r="BH15" s="11"/>
      <c r="BI15" s="12"/>
      <c r="BJ15" s="116">
        <f t="shared" si="31"/>
        <v>0</v>
      </c>
      <c r="BK15" s="27"/>
      <c r="BL15" s="12"/>
      <c r="BM15" s="116">
        <f t="shared" si="32"/>
        <v>0</v>
      </c>
      <c r="BN15" s="12"/>
      <c r="BO15" s="12"/>
      <c r="BP15" s="116">
        <f t="shared" si="33"/>
        <v>0</v>
      </c>
      <c r="BQ15" s="12"/>
      <c r="BR15" s="12"/>
      <c r="BS15" s="116">
        <f t="shared" si="34"/>
        <v>0</v>
      </c>
      <c r="BT15" s="12"/>
      <c r="BU15" s="12"/>
      <c r="BV15" s="116">
        <f t="shared" si="35"/>
        <v>0</v>
      </c>
      <c r="BW15" s="11">
        <f t="shared" si="36"/>
        <v>0</v>
      </c>
      <c r="BX15" s="13">
        <f t="shared" si="37"/>
        <v>0</v>
      </c>
      <c r="BY15" s="116">
        <f t="shared" si="38"/>
        <v>0</v>
      </c>
      <c r="BZ15" s="12"/>
      <c r="CA15" s="12"/>
      <c r="CB15" s="116">
        <f t="shared" si="39"/>
        <v>0</v>
      </c>
      <c r="CC15" s="12"/>
      <c r="CD15" s="12"/>
      <c r="CE15" s="116">
        <f t="shared" si="40"/>
        <v>0</v>
      </c>
      <c r="CF15" s="12"/>
      <c r="CG15" s="12"/>
      <c r="CH15" s="116">
        <f t="shared" si="41"/>
        <v>0</v>
      </c>
      <c r="CI15" s="27"/>
      <c r="CJ15" s="12"/>
      <c r="CK15" s="116">
        <f t="shared" si="42"/>
        <v>0</v>
      </c>
      <c r="CL15" s="12"/>
      <c r="CM15" s="12"/>
      <c r="CN15" s="116">
        <f t="shared" si="43"/>
        <v>0</v>
      </c>
      <c r="CO15" s="12"/>
      <c r="CP15" s="12"/>
      <c r="CQ15" s="116">
        <f t="shared" si="44"/>
        <v>0</v>
      </c>
      <c r="CR15" s="12"/>
      <c r="CS15" s="12"/>
      <c r="CT15" s="116">
        <f t="shared" si="45"/>
        <v>0</v>
      </c>
      <c r="CU15" s="11">
        <f t="shared" si="46"/>
        <v>0</v>
      </c>
      <c r="CV15" s="12">
        <f t="shared" si="47"/>
        <v>0</v>
      </c>
      <c r="CW15" s="116">
        <f t="shared" si="48"/>
        <v>0</v>
      </c>
      <c r="CX15" s="12"/>
      <c r="CY15" s="12"/>
      <c r="CZ15" s="116">
        <f t="shared" si="49"/>
        <v>0</v>
      </c>
      <c r="DA15" s="12"/>
      <c r="DB15" s="12"/>
      <c r="DC15" s="116">
        <f t="shared" si="50"/>
        <v>0</v>
      </c>
      <c r="DD15" s="11"/>
      <c r="DE15" s="12"/>
      <c r="DF15" s="116">
        <f t="shared" si="51"/>
        <v>0</v>
      </c>
      <c r="DG15" s="27"/>
      <c r="DH15" s="12"/>
      <c r="DI15" s="116">
        <f t="shared" si="52"/>
        <v>0</v>
      </c>
      <c r="DJ15" s="12"/>
      <c r="DK15" s="12"/>
      <c r="DL15" s="116">
        <f t="shared" si="53"/>
        <v>0</v>
      </c>
      <c r="DM15" s="11">
        <f t="shared" si="54"/>
        <v>0</v>
      </c>
      <c r="DN15" s="12">
        <f t="shared" si="55"/>
        <v>0</v>
      </c>
      <c r="DO15" s="116">
        <f t="shared" si="56"/>
        <v>0</v>
      </c>
      <c r="DP15" s="12"/>
      <c r="DQ15" s="12"/>
      <c r="DR15" s="116">
        <f t="shared" si="57"/>
        <v>0</v>
      </c>
      <c r="DS15" s="27"/>
      <c r="DT15" s="12"/>
      <c r="DU15" s="116">
        <f t="shared" si="58"/>
        <v>0</v>
      </c>
      <c r="DV15" s="12"/>
      <c r="DW15" s="12"/>
      <c r="DX15" s="116">
        <f t="shared" si="59"/>
        <v>0</v>
      </c>
      <c r="DY15" s="12"/>
      <c r="DZ15" s="12"/>
      <c r="EA15" s="116">
        <f t="shared" si="60"/>
        <v>0</v>
      </c>
      <c r="EB15" s="11">
        <f t="shared" si="61"/>
        <v>0</v>
      </c>
      <c r="EC15" s="13">
        <f t="shared" si="62"/>
        <v>0</v>
      </c>
      <c r="ED15" s="116">
        <f t="shared" si="63"/>
        <v>0</v>
      </c>
      <c r="EE15" s="11"/>
      <c r="EF15" s="13"/>
      <c r="EG15" s="116">
        <f t="shared" si="64"/>
        <v>0</v>
      </c>
      <c r="EH15" s="13"/>
      <c r="EI15" s="13"/>
      <c r="EJ15" s="116">
        <f t="shared" si="65"/>
        <v>0</v>
      </c>
      <c r="EK15" s="11">
        <f t="shared" si="66"/>
        <v>0</v>
      </c>
      <c r="EL15" s="13">
        <f t="shared" si="67"/>
        <v>0</v>
      </c>
      <c r="EM15" s="116">
        <f t="shared" si="68"/>
        <v>0</v>
      </c>
      <c r="EN15" s="12"/>
      <c r="EO15" s="12"/>
      <c r="EP15" s="116">
        <f t="shared" si="69"/>
        <v>0</v>
      </c>
      <c r="EQ15" s="27"/>
      <c r="ER15" s="12"/>
      <c r="ES15" s="116">
        <f t="shared" si="70"/>
        <v>0</v>
      </c>
      <c r="ET15" s="11"/>
      <c r="EU15" s="12"/>
      <c r="EV15" s="116">
        <f t="shared" si="71"/>
        <v>0</v>
      </c>
      <c r="EW15" s="12"/>
      <c r="EX15" s="12"/>
      <c r="EY15" s="116">
        <f t="shared" si="72"/>
        <v>0</v>
      </c>
      <c r="EZ15" s="12"/>
      <c r="FA15" s="12"/>
      <c r="FB15" s="116">
        <f t="shared" si="73"/>
        <v>0</v>
      </c>
      <c r="FC15" s="27"/>
      <c r="FD15" s="12"/>
      <c r="FE15" s="116">
        <f t="shared" si="74"/>
        <v>0</v>
      </c>
      <c r="FF15" s="11"/>
      <c r="FG15" s="12"/>
      <c r="FH15" s="116">
        <f t="shared" si="75"/>
        <v>0</v>
      </c>
      <c r="FI15" s="12"/>
      <c r="FJ15" s="12"/>
      <c r="FK15" s="116">
        <f t="shared" si="76"/>
        <v>0</v>
      </c>
      <c r="FL15" s="11">
        <f t="shared" si="77"/>
        <v>0</v>
      </c>
      <c r="FM15" s="13">
        <f t="shared" si="1"/>
        <v>0</v>
      </c>
      <c r="FN15" s="116">
        <f t="shared" si="2"/>
        <v>0</v>
      </c>
      <c r="FO15" s="27"/>
      <c r="FP15" s="12"/>
      <c r="FQ15" s="116">
        <f t="shared" si="78"/>
        <v>0</v>
      </c>
      <c r="FR15" s="12"/>
      <c r="FS15" s="12"/>
      <c r="FT15" s="116">
        <f t="shared" si="79"/>
        <v>0</v>
      </c>
      <c r="FU15" s="12"/>
      <c r="FV15" s="12"/>
      <c r="FW15" s="116">
        <f t="shared" si="80"/>
        <v>0</v>
      </c>
      <c r="FX15" s="12"/>
      <c r="FY15" s="12"/>
      <c r="FZ15" s="116">
        <f t="shared" si="81"/>
        <v>0</v>
      </c>
      <c r="GA15" s="27"/>
      <c r="GB15" s="12"/>
      <c r="GC15" s="116">
        <f t="shared" si="82"/>
        <v>0</v>
      </c>
      <c r="GD15" s="12"/>
      <c r="GE15" s="12"/>
      <c r="GF15" s="116">
        <f t="shared" si="83"/>
        <v>0</v>
      </c>
      <c r="GG15" s="12"/>
      <c r="GH15" s="12"/>
      <c r="GI15" s="116">
        <f t="shared" si="84"/>
        <v>0</v>
      </c>
      <c r="GJ15" s="11">
        <f t="shared" si="85"/>
        <v>0</v>
      </c>
      <c r="GK15" s="13">
        <f t="shared" si="86"/>
        <v>0</v>
      </c>
      <c r="GL15" s="116">
        <f t="shared" si="87"/>
        <v>0</v>
      </c>
      <c r="GM15" s="11"/>
      <c r="GN15" s="12"/>
      <c r="GO15" s="116">
        <f t="shared" si="88"/>
        <v>0</v>
      </c>
      <c r="GP15" s="12"/>
      <c r="GQ15" s="12"/>
      <c r="GR15" s="116">
        <f t="shared" si="89"/>
        <v>0</v>
      </c>
      <c r="GS15" s="11"/>
      <c r="GT15" s="12"/>
      <c r="GU15" s="116">
        <f t="shared" si="90"/>
        <v>0</v>
      </c>
      <c r="GV15" s="12"/>
      <c r="GW15" s="12"/>
      <c r="GX15" s="116">
        <f t="shared" si="91"/>
        <v>0</v>
      </c>
      <c r="GY15" s="11">
        <f t="shared" si="92"/>
        <v>0</v>
      </c>
      <c r="GZ15" s="13">
        <f t="shared" si="93"/>
        <v>0</v>
      </c>
      <c r="HA15" s="116">
        <f t="shared" si="94"/>
        <v>0</v>
      </c>
      <c r="HB15" s="12"/>
      <c r="HC15" s="12"/>
      <c r="HD15" s="116">
        <f t="shared" si="95"/>
        <v>0</v>
      </c>
      <c r="HE15" s="12"/>
      <c r="HF15" s="12"/>
      <c r="HG15" s="116">
        <f t="shared" si="96"/>
        <v>0</v>
      </c>
      <c r="HH15" s="11">
        <f t="shared" si="97"/>
        <v>0</v>
      </c>
      <c r="HI15" s="13">
        <f t="shared" si="98"/>
        <v>0</v>
      </c>
      <c r="HJ15" s="116">
        <f t="shared" si="99"/>
        <v>0</v>
      </c>
      <c r="HK15" s="11">
        <f t="shared" si="100"/>
        <v>0</v>
      </c>
      <c r="HL15" s="12">
        <f t="shared" si="101"/>
        <v>0</v>
      </c>
      <c r="HM15" s="116">
        <f t="shared" si="102"/>
        <v>0</v>
      </c>
      <c r="HN15" s="11"/>
      <c r="HO15" s="12"/>
      <c r="HP15" s="116">
        <f t="shared" si="103"/>
        <v>0</v>
      </c>
      <c r="HQ15" s="11"/>
      <c r="HR15" s="12"/>
      <c r="HS15" s="116">
        <f t="shared" si="104"/>
        <v>0</v>
      </c>
      <c r="HT15" s="12"/>
      <c r="HU15" s="12"/>
      <c r="HV15" s="116">
        <f t="shared" si="105"/>
        <v>0</v>
      </c>
      <c r="HW15" s="27"/>
      <c r="HX15" s="12"/>
      <c r="HY15" s="116">
        <f t="shared" si="106"/>
        <v>0</v>
      </c>
      <c r="HZ15" s="11"/>
      <c r="IA15" s="12"/>
      <c r="IB15" s="116">
        <f t="shared" si="107"/>
        <v>0</v>
      </c>
      <c r="IC15" s="11"/>
      <c r="ID15" s="12"/>
      <c r="IE15" s="116">
        <f t="shared" si="108"/>
        <v>0</v>
      </c>
      <c r="IF15" s="11"/>
      <c r="IG15" s="12"/>
      <c r="IH15" s="116">
        <f t="shared" si="109"/>
        <v>0</v>
      </c>
      <c r="II15" s="11">
        <f t="shared" si="110"/>
        <v>0</v>
      </c>
      <c r="IJ15" s="13">
        <f t="shared" si="111"/>
        <v>0</v>
      </c>
      <c r="IK15" s="116">
        <f t="shared" si="112"/>
        <v>0</v>
      </c>
      <c r="IL15" s="11"/>
      <c r="IM15" s="12"/>
      <c r="IN15" s="116">
        <f t="shared" si="113"/>
        <v>0</v>
      </c>
      <c r="IO15" s="11"/>
      <c r="IP15" s="12"/>
      <c r="IQ15" s="116">
        <f t="shared" si="114"/>
        <v>0</v>
      </c>
      <c r="IR15" s="11">
        <f t="shared" si="115"/>
        <v>0</v>
      </c>
      <c r="IS15" s="13">
        <f t="shared" si="116"/>
        <v>0</v>
      </c>
      <c r="IT15" s="116">
        <f t="shared" si="117"/>
        <v>0</v>
      </c>
      <c r="IU15" s="11"/>
      <c r="IV15" s="12"/>
      <c r="IW15" s="116">
        <f t="shared" si="118"/>
        <v>0</v>
      </c>
      <c r="IX15" s="11"/>
      <c r="IY15" s="12"/>
      <c r="IZ15" s="116">
        <f t="shared" si="119"/>
        <v>0</v>
      </c>
      <c r="JA15" s="11">
        <f t="shared" si="120"/>
        <v>0</v>
      </c>
      <c r="JB15" s="13">
        <f t="shared" si="121"/>
        <v>0</v>
      </c>
      <c r="JC15" s="116">
        <f t="shared" si="122"/>
        <v>0</v>
      </c>
      <c r="JD15" s="11"/>
      <c r="JE15" s="12"/>
      <c r="JF15" s="116">
        <f t="shared" si="123"/>
        <v>0</v>
      </c>
      <c r="JG15" s="11"/>
      <c r="JH15" s="12"/>
      <c r="JI15" s="116">
        <f t="shared" si="124"/>
        <v>0</v>
      </c>
      <c r="JJ15" s="11">
        <f t="shared" si="125"/>
        <v>0</v>
      </c>
      <c r="JK15" s="13">
        <f t="shared" si="126"/>
        <v>0</v>
      </c>
      <c r="JL15" s="116">
        <f t="shared" si="127"/>
        <v>0</v>
      </c>
      <c r="JM15" s="11"/>
      <c r="JN15" s="12"/>
      <c r="JO15" s="116">
        <f t="shared" si="128"/>
        <v>0</v>
      </c>
      <c r="JP15" s="11"/>
      <c r="JQ15" s="12"/>
      <c r="JR15" s="116">
        <f t="shared" si="129"/>
        <v>0</v>
      </c>
      <c r="JS15" s="11"/>
      <c r="JT15" s="12"/>
      <c r="JU15" s="116">
        <f t="shared" si="130"/>
        <v>0</v>
      </c>
      <c r="JV15" s="11"/>
      <c r="JW15" s="12"/>
      <c r="JX15" s="116">
        <f t="shared" si="131"/>
        <v>0</v>
      </c>
      <c r="JY15" s="11">
        <f t="shared" si="132"/>
        <v>0</v>
      </c>
      <c r="JZ15" s="13">
        <f t="shared" si="133"/>
        <v>0</v>
      </c>
      <c r="KA15" s="116">
        <f t="shared" si="134"/>
        <v>0</v>
      </c>
      <c r="KB15" s="12"/>
      <c r="KC15" s="12"/>
      <c r="KD15" s="116">
        <f t="shared" si="135"/>
        <v>0</v>
      </c>
      <c r="KE15" s="11"/>
      <c r="KF15" s="12"/>
      <c r="KG15" s="116">
        <f t="shared" si="136"/>
        <v>0</v>
      </c>
      <c r="KH15" s="12"/>
      <c r="KI15" s="12"/>
      <c r="KJ15" s="116">
        <f t="shared" si="137"/>
        <v>0</v>
      </c>
      <c r="KK15" s="11">
        <f t="shared" si="138"/>
        <v>0</v>
      </c>
      <c r="KL15" s="13">
        <f t="shared" si="139"/>
        <v>0</v>
      </c>
      <c r="KM15" s="116">
        <f t="shared" si="140"/>
        <v>0</v>
      </c>
      <c r="KN15" s="14"/>
      <c r="KO15" s="12"/>
      <c r="KP15" s="116">
        <f t="shared" si="141"/>
        <v>0</v>
      </c>
      <c r="KQ15" s="11"/>
      <c r="KR15" s="12"/>
      <c r="KS15" s="116">
        <f t="shared" si="142"/>
        <v>0</v>
      </c>
      <c r="KT15" s="11">
        <f t="shared" si="143"/>
        <v>0</v>
      </c>
      <c r="KU15" s="13">
        <f t="shared" si="144"/>
        <v>0</v>
      </c>
      <c r="KV15" s="116">
        <f t="shared" si="145"/>
        <v>0</v>
      </c>
      <c r="KW15" s="12"/>
      <c r="KX15" s="12"/>
      <c r="KY15" s="116">
        <f t="shared" si="146"/>
        <v>0</v>
      </c>
      <c r="KZ15" s="11">
        <f t="shared" si="147"/>
        <v>0</v>
      </c>
      <c r="LA15" s="13">
        <f t="shared" si="148"/>
        <v>0</v>
      </c>
      <c r="LB15" s="116">
        <f t="shared" si="149"/>
        <v>0</v>
      </c>
      <c r="LC15" s="11"/>
      <c r="LD15" s="12"/>
      <c r="LE15" s="116">
        <f t="shared" si="150"/>
        <v>0</v>
      </c>
      <c r="LF15" s="12"/>
      <c r="LG15" s="12"/>
      <c r="LH15" s="116">
        <f t="shared" si="151"/>
        <v>0</v>
      </c>
      <c r="LI15" s="12"/>
      <c r="LJ15" s="12"/>
      <c r="LK15" s="116">
        <f t="shared" si="152"/>
        <v>0</v>
      </c>
      <c r="LL15" s="11">
        <f t="shared" si="153"/>
        <v>0</v>
      </c>
      <c r="LM15" s="12">
        <f t="shared" si="154"/>
        <v>0</v>
      </c>
      <c r="LN15" s="116">
        <f t="shared" si="155"/>
        <v>0</v>
      </c>
      <c r="LO15" s="27"/>
      <c r="LP15" s="12"/>
      <c r="LQ15" s="116">
        <f t="shared" si="156"/>
        <v>0</v>
      </c>
      <c r="LR15" s="12"/>
      <c r="LS15" s="12"/>
      <c r="LT15" s="116">
        <f t="shared" si="157"/>
        <v>0</v>
      </c>
      <c r="LU15" s="11"/>
      <c r="LV15" s="12"/>
      <c r="LW15" s="116">
        <f t="shared" si="158"/>
        <v>0</v>
      </c>
      <c r="LX15" s="11"/>
      <c r="LY15" s="12"/>
      <c r="LZ15" s="116">
        <f t="shared" si="159"/>
        <v>0</v>
      </c>
      <c r="MA15" s="11"/>
      <c r="MB15" s="12"/>
      <c r="MC15" s="116">
        <f t="shared" si="160"/>
        <v>0</v>
      </c>
      <c r="MD15" s="11"/>
      <c r="ME15" s="12"/>
      <c r="MF15" s="116">
        <f t="shared" si="161"/>
        <v>0</v>
      </c>
      <c r="MG15" s="11">
        <f t="shared" si="162"/>
        <v>0</v>
      </c>
      <c r="MH15" s="12">
        <f t="shared" si="163"/>
        <v>0</v>
      </c>
      <c r="MI15" s="116">
        <f t="shared" si="164"/>
        <v>0</v>
      </c>
      <c r="MJ15" s="11"/>
      <c r="MK15" s="12"/>
      <c r="ML15" s="116">
        <f t="shared" si="165"/>
        <v>0</v>
      </c>
      <c r="MM15" s="11"/>
      <c r="MN15" s="12"/>
      <c r="MO15" s="116">
        <f t="shared" si="166"/>
        <v>0</v>
      </c>
      <c r="MP15" s="11"/>
      <c r="MQ15" s="12"/>
      <c r="MR15" s="116">
        <f t="shared" si="167"/>
        <v>0</v>
      </c>
      <c r="MS15" s="11">
        <f t="shared" si="3"/>
        <v>0</v>
      </c>
      <c r="MT15" s="13">
        <f t="shared" si="4"/>
        <v>0</v>
      </c>
      <c r="MU15" s="116">
        <f t="shared" si="4"/>
        <v>0</v>
      </c>
      <c r="MV15" s="11"/>
      <c r="MW15" s="12"/>
      <c r="MX15" s="116">
        <f t="shared" si="168"/>
        <v>0</v>
      </c>
      <c r="MY15" s="11"/>
      <c r="MZ15" s="12"/>
      <c r="NA15" s="116">
        <f t="shared" si="169"/>
        <v>0</v>
      </c>
      <c r="NB15" s="11"/>
      <c r="NC15" s="12"/>
      <c r="ND15" s="116">
        <f t="shared" si="170"/>
        <v>0</v>
      </c>
      <c r="NE15" s="11"/>
      <c r="NF15" s="12"/>
      <c r="NG15" s="116">
        <f t="shared" si="171"/>
        <v>0</v>
      </c>
      <c r="NH15" s="11"/>
      <c r="NI15" s="12"/>
      <c r="NJ15" s="116">
        <f t="shared" si="172"/>
        <v>0</v>
      </c>
      <c r="NK15" s="11"/>
      <c r="NL15" s="12"/>
      <c r="NM15" s="116">
        <f t="shared" si="173"/>
        <v>0</v>
      </c>
      <c r="NN15" s="11"/>
      <c r="NO15" s="12"/>
      <c r="NP15" s="116">
        <f t="shared" si="174"/>
        <v>0</v>
      </c>
      <c r="NQ15" s="11"/>
      <c r="NR15" s="12"/>
      <c r="NS15" s="116">
        <f t="shared" si="175"/>
        <v>0</v>
      </c>
      <c r="NT15" s="11"/>
      <c r="NU15" s="12"/>
      <c r="NV15" s="116">
        <f t="shared" si="176"/>
        <v>0</v>
      </c>
      <c r="NW15" s="11"/>
      <c r="NX15" s="12"/>
      <c r="NY15" s="116">
        <f t="shared" si="177"/>
        <v>0</v>
      </c>
      <c r="NZ15" s="11">
        <f t="shared" si="178"/>
        <v>0</v>
      </c>
      <c r="OA15" s="13">
        <f t="shared" si="179"/>
        <v>0</v>
      </c>
      <c r="OB15" s="116">
        <f t="shared" si="180"/>
        <v>0</v>
      </c>
      <c r="OC15" s="11"/>
      <c r="OD15" s="12"/>
      <c r="OE15" s="116">
        <f t="shared" si="181"/>
        <v>0</v>
      </c>
      <c r="OF15" s="11"/>
      <c r="OG15" s="12"/>
      <c r="OH15" s="116">
        <f t="shared" si="182"/>
        <v>0</v>
      </c>
      <c r="OI15" s="11"/>
      <c r="OJ15" s="12"/>
      <c r="OK15" s="116">
        <f t="shared" si="183"/>
        <v>0</v>
      </c>
      <c r="OL15" s="11"/>
      <c r="OM15" s="12"/>
      <c r="ON15" s="116">
        <f t="shared" si="184"/>
        <v>0</v>
      </c>
      <c r="OO15" s="11">
        <f t="shared" si="185"/>
        <v>0</v>
      </c>
      <c r="OP15" s="12">
        <f t="shared" si="186"/>
        <v>0</v>
      </c>
      <c r="OQ15" s="116">
        <f t="shared" si="187"/>
        <v>0</v>
      </c>
      <c r="OR15" s="11">
        <f t="shared" si="188"/>
        <v>0</v>
      </c>
      <c r="OS15" s="12">
        <f t="shared" si="189"/>
        <v>0</v>
      </c>
      <c r="OT15" s="116">
        <f t="shared" si="190"/>
        <v>0</v>
      </c>
      <c r="OU15" s="27"/>
      <c r="OV15" s="12"/>
      <c r="OW15" s="116">
        <f t="shared" si="191"/>
        <v>0</v>
      </c>
      <c r="OX15" s="12"/>
      <c r="OY15" s="12"/>
      <c r="OZ15" s="116">
        <f t="shared" si="192"/>
        <v>0</v>
      </c>
      <c r="PA15" s="12"/>
      <c r="PB15" s="12"/>
      <c r="PC15" s="116">
        <f t="shared" si="193"/>
        <v>0</v>
      </c>
      <c r="PD15" s="11"/>
      <c r="PE15" s="12"/>
      <c r="PF15" s="116">
        <f t="shared" si="194"/>
        <v>0</v>
      </c>
      <c r="PG15" s="27"/>
      <c r="PH15" s="12"/>
      <c r="PI15" s="116">
        <f t="shared" si="195"/>
        <v>0</v>
      </c>
      <c r="PJ15" s="12"/>
      <c r="PK15" s="12"/>
      <c r="PL15" s="116">
        <f t="shared" si="196"/>
        <v>0</v>
      </c>
      <c r="PM15" s="12"/>
      <c r="PN15" s="12"/>
      <c r="PO15" s="116">
        <f t="shared" si="197"/>
        <v>0</v>
      </c>
      <c r="PP15" s="12"/>
      <c r="PQ15" s="12"/>
      <c r="PR15" s="116">
        <f t="shared" si="198"/>
        <v>0</v>
      </c>
      <c r="PS15" s="11">
        <f t="shared" si="199"/>
        <v>0</v>
      </c>
      <c r="PT15" s="12">
        <f t="shared" si="200"/>
        <v>0</v>
      </c>
      <c r="PU15" s="116">
        <f t="shared" si="201"/>
        <v>0</v>
      </c>
      <c r="PV15" s="11"/>
      <c r="PW15" s="12"/>
      <c r="PX15" s="116">
        <f t="shared" si="202"/>
        <v>0</v>
      </c>
      <c r="PY15" s="11"/>
      <c r="PZ15" s="12"/>
      <c r="QA15" s="116">
        <f t="shared" si="203"/>
        <v>0</v>
      </c>
      <c r="QB15" s="11"/>
      <c r="QC15" s="12"/>
      <c r="QD15" s="116">
        <f t="shared" si="204"/>
        <v>0</v>
      </c>
      <c r="QE15" s="11">
        <f t="shared" si="205"/>
        <v>0</v>
      </c>
      <c r="QF15" s="12">
        <f t="shared" si="206"/>
        <v>0</v>
      </c>
      <c r="QG15" s="116">
        <f t="shared" si="207"/>
        <v>0</v>
      </c>
      <c r="QH15" s="11">
        <f t="shared" si="208"/>
        <v>0</v>
      </c>
      <c r="QI15" s="13">
        <f t="shared" si="209"/>
        <v>0</v>
      </c>
      <c r="QJ15" s="116">
        <f t="shared" si="210"/>
        <v>0</v>
      </c>
      <c r="QK15" s="11">
        <f t="shared" si="5"/>
        <v>0</v>
      </c>
      <c r="QL15" s="12">
        <f t="shared" si="6"/>
        <v>0</v>
      </c>
      <c r="QM15" s="116">
        <f t="shared" si="6"/>
        <v>0</v>
      </c>
      <c r="QN15" s="11">
        <f t="shared" si="7"/>
        <v>0</v>
      </c>
      <c r="QO15" s="12">
        <f t="shared" si="8"/>
        <v>0</v>
      </c>
      <c r="QP15" s="116">
        <f t="shared" si="9"/>
        <v>0</v>
      </c>
      <c r="QQ15" s="51"/>
    </row>
    <row r="16" spans="1:462" s="58" customFormat="1" ht="16.5" thickBot="1" x14ac:dyDescent="0.3">
      <c r="A16" s="5">
        <v>6</v>
      </c>
      <c r="B16" s="166" t="s">
        <v>266</v>
      </c>
      <c r="C16" s="143"/>
      <c r="D16" s="24"/>
      <c r="E16" s="118">
        <f t="shared" si="10"/>
        <v>0</v>
      </c>
      <c r="F16" s="143"/>
      <c r="G16" s="24"/>
      <c r="H16" s="117">
        <f t="shared" si="11"/>
        <v>0</v>
      </c>
      <c r="I16" s="24"/>
      <c r="J16" s="24"/>
      <c r="K16" s="117">
        <f t="shared" si="12"/>
        <v>0</v>
      </c>
      <c r="L16" s="24"/>
      <c r="M16" s="24"/>
      <c r="N16" s="117">
        <f t="shared" si="13"/>
        <v>0</v>
      </c>
      <c r="O16" s="28"/>
      <c r="P16" s="24"/>
      <c r="Q16" s="117">
        <f t="shared" si="14"/>
        <v>0</v>
      </c>
      <c r="R16" s="24"/>
      <c r="S16" s="24"/>
      <c r="T16" s="117">
        <f t="shared" si="15"/>
        <v>0</v>
      </c>
      <c r="U16" s="24"/>
      <c r="V16" s="24"/>
      <c r="W16" s="117">
        <f t="shared" si="16"/>
        <v>0</v>
      </c>
      <c r="X16" s="24"/>
      <c r="Y16" s="24"/>
      <c r="Z16" s="117">
        <f t="shared" si="17"/>
        <v>0</v>
      </c>
      <c r="AA16" s="28">
        <f t="shared" si="18"/>
        <v>0</v>
      </c>
      <c r="AB16" s="24">
        <f t="shared" si="18"/>
        <v>0</v>
      </c>
      <c r="AC16" s="117">
        <f t="shared" si="19"/>
        <v>0</v>
      </c>
      <c r="AD16" s="24"/>
      <c r="AE16" s="24"/>
      <c r="AF16" s="118">
        <f t="shared" si="20"/>
        <v>0</v>
      </c>
      <c r="AG16" s="23">
        <f t="shared" si="21"/>
        <v>0</v>
      </c>
      <c r="AH16" s="29">
        <f t="shared" si="22"/>
        <v>0</v>
      </c>
      <c r="AI16" s="118">
        <f t="shared" si="0"/>
        <v>0</v>
      </c>
      <c r="AJ16" s="24"/>
      <c r="AK16" s="24"/>
      <c r="AL16" s="118">
        <f t="shared" si="23"/>
        <v>0</v>
      </c>
      <c r="AM16" s="28"/>
      <c r="AN16" s="24"/>
      <c r="AO16" s="118">
        <f t="shared" si="24"/>
        <v>0</v>
      </c>
      <c r="AP16" s="24"/>
      <c r="AQ16" s="24"/>
      <c r="AR16" s="118">
        <f t="shared" si="25"/>
        <v>0</v>
      </c>
      <c r="AS16" s="23"/>
      <c r="AT16" s="24"/>
      <c r="AU16" s="118">
        <f t="shared" si="26"/>
        <v>0</v>
      </c>
      <c r="AV16" s="24"/>
      <c r="AW16" s="24"/>
      <c r="AX16" s="118">
        <f t="shared" si="27"/>
        <v>0</v>
      </c>
      <c r="AY16" s="23"/>
      <c r="AZ16" s="24"/>
      <c r="BA16" s="118">
        <f t="shared" si="28"/>
        <v>0</v>
      </c>
      <c r="BB16" s="24"/>
      <c r="BC16" s="24"/>
      <c r="BD16" s="118">
        <f t="shared" si="29"/>
        <v>0</v>
      </c>
      <c r="BE16" s="24"/>
      <c r="BF16" s="24"/>
      <c r="BG16" s="118">
        <f t="shared" si="30"/>
        <v>0</v>
      </c>
      <c r="BH16" s="23"/>
      <c r="BI16" s="24"/>
      <c r="BJ16" s="118">
        <f t="shared" si="31"/>
        <v>0</v>
      </c>
      <c r="BK16" s="28"/>
      <c r="BL16" s="24"/>
      <c r="BM16" s="118">
        <f t="shared" si="32"/>
        <v>0</v>
      </c>
      <c r="BN16" s="24"/>
      <c r="BO16" s="24"/>
      <c r="BP16" s="118">
        <f t="shared" si="33"/>
        <v>0</v>
      </c>
      <c r="BQ16" s="24"/>
      <c r="BR16" s="24"/>
      <c r="BS16" s="118">
        <f t="shared" si="34"/>
        <v>0</v>
      </c>
      <c r="BT16" s="24"/>
      <c r="BU16" s="24"/>
      <c r="BV16" s="118">
        <f t="shared" si="35"/>
        <v>0</v>
      </c>
      <c r="BW16" s="23">
        <f t="shared" si="36"/>
        <v>0</v>
      </c>
      <c r="BX16" s="29">
        <f t="shared" si="37"/>
        <v>0</v>
      </c>
      <c r="BY16" s="118">
        <f t="shared" si="38"/>
        <v>0</v>
      </c>
      <c r="BZ16" s="24"/>
      <c r="CA16" s="24"/>
      <c r="CB16" s="118">
        <f t="shared" si="39"/>
        <v>0</v>
      </c>
      <c r="CC16" s="24"/>
      <c r="CD16" s="24"/>
      <c r="CE16" s="118">
        <f t="shared" si="40"/>
        <v>0</v>
      </c>
      <c r="CF16" s="24"/>
      <c r="CG16" s="24"/>
      <c r="CH16" s="118">
        <f t="shared" si="41"/>
        <v>0</v>
      </c>
      <c r="CI16" s="28"/>
      <c r="CJ16" s="24"/>
      <c r="CK16" s="118">
        <f t="shared" si="42"/>
        <v>0</v>
      </c>
      <c r="CL16" s="24"/>
      <c r="CM16" s="24"/>
      <c r="CN16" s="118">
        <f t="shared" si="43"/>
        <v>0</v>
      </c>
      <c r="CO16" s="24"/>
      <c r="CP16" s="24"/>
      <c r="CQ16" s="118">
        <f t="shared" si="44"/>
        <v>0</v>
      </c>
      <c r="CR16" s="24"/>
      <c r="CS16" s="24"/>
      <c r="CT16" s="118">
        <f t="shared" si="45"/>
        <v>0</v>
      </c>
      <c r="CU16" s="23">
        <f t="shared" si="46"/>
        <v>0</v>
      </c>
      <c r="CV16" s="24">
        <f t="shared" si="47"/>
        <v>0</v>
      </c>
      <c r="CW16" s="118">
        <f t="shared" si="48"/>
        <v>0</v>
      </c>
      <c r="CX16" s="24"/>
      <c r="CY16" s="24"/>
      <c r="CZ16" s="118">
        <f t="shared" si="49"/>
        <v>0</v>
      </c>
      <c r="DA16" s="24"/>
      <c r="DB16" s="24"/>
      <c r="DC16" s="118">
        <f t="shared" si="50"/>
        <v>0</v>
      </c>
      <c r="DD16" s="23"/>
      <c r="DE16" s="24"/>
      <c r="DF16" s="118">
        <f t="shared" si="51"/>
        <v>0</v>
      </c>
      <c r="DG16" s="28"/>
      <c r="DH16" s="24"/>
      <c r="DI16" s="118">
        <f t="shared" si="52"/>
        <v>0</v>
      </c>
      <c r="DJ16" s="24"/>
      <c r="DK16" s="24"/>
      <c r="DL16" s="118">
        <f t="shared" si="53"/>
        <v>0</v>
      </c>
      <c r="DM16" s="23">
        <f t="shared" si="54"/>
        <v>0</v>
      </c>
      <c r="DN16" s="24">
        <f t="shared" si="55"/>
        <v>0</v>
      </c>
      <c r="DO16" s="118">
        <f t="shared" si="56"/>
        <v>0</v>
      </c>
      <c r="DP16" s="24"/>
      <c r="DQ16" s="24"/>
      <c r="DR16" s="118">
        <f t="shared" si="57"/>
        <v>0</v>
      </c>
      <c r="DS16" s="28"/>
      <c r="DT16" s="24"/>
      <c r="DU16" s="118">
        <f t="shared" si="58"/>
        <v>0</v>
      </c>
      <c r="DV16" s="24"/>
      <c r="DW16" s="24"/>
      <c r="DX16" s="118">
        <f t="shared" si="59"/>
        <v>0</v>
      </c>
      <c r="DY16" s="24"/>
      <c r="DZ16" s="24"/>
      <c r="EA16" s="118">
        <f t="shared" si="60"/>
        <v>0</v>
      </c>
      <c r="EB16" s="23">
        <f t="shared" si="61"/>
        <v>0</v>
      </c>
      <c r="EC16" s="29">
        <f t="shared" si="62"/>
        <v>0</v>
      </c>
      <c r="ED16" s="118">
        <f t="shared" si="63"/>
        <v>0</v>
      </c>
      <c r="EE16" s="23"/>
      <c r="EF16" s="29"/>
      <c r="EG16" s="118">
        <f t="shared" si="64"/>
        <v>0</v>
      </c>
      <c r="EH16" s="29"/>
      <c r="EI16" s="29"/>
      <c r="EJ16" s="118">
        <f t="shared" si="65"/>
        <v>0</v>
      </c>
      <c r="EK16" s="23">
        <f t="shared" si="66"/>
        <v>0</v>
      </c>
      <c r="EL16" s="29">
        <f t="shared" si="67"/>
        <v>0</v>
      </c>
      <c r="EM16" s="118">
        <f t="shared" si="68"/>
        <v>0</v>
      </c>
      <c r="EN16" s="24"/>
      <c r="EO16" s="24"/>
      <c r="EP16" s="118">
        <f t="shared" si="69"/>
        <v>0</v>
      </c>
      <c r="EQ16" s="28"/>
      <c r="ER16" s="24"/>
      <c r="ES16" s="118">
        <f t="shared" si="70"/>
        <v>0</v>
      </c>
      <c r="ET16" s="23"/>
      <c r="EU16" s="24"/>
      <c r="EV16" s="118">
        <f t="shared" si="71"/>
        <v>0</v>
      </c>
      <c r="EW16" s="24"/>
      <c r="EX16" s="24"/>
      <c r="EY16" s="118">
        <f t="shared" si="72"/>
        <v>0</v>
      </c>
      <c r="EZ16" s="24"/>
      <c r="FA16" s="24"/>
      <c r="FB16" s="118">
        <f t="shared" si="73"/>
        <v>0</v>
      </c>
      <c r="FC16" s="28"/>
      <c r="FD16" s="24"/>
      <c r="FE16" s="118">
        <f t="shared" si="74"/>
        <v>0</v>
      </c>
      <c r="FF16" s="23"/>
      <c r="FG16" s="24"/>
      <c r="FH16" s="118">
        <f t="shared" si="75"/>
        <v>0</v>
      </c>
      <c r="FI16" s="24"/>
      <c r="FJ16" s="24"/>
      <c r="FK16" s="118">
        <f t="shared" si="76"/>
        <v>0</v>
      </c>
      <c r="FL16" s="23">
        <f t="shared" si="77"/>
        <v>0</v>
      </c>
      <c r="FM16" s="29">
        <f t="shared" si="1"/>
        <v>0</v>
      </c>
      <c r="FN16" s="118">
        <f t="shared" si="2"/>
        <v>0</v>
      </c>
      <c r="FO16" s="28"/>
      <c r="FP16" s="24"/>
      <c r="FQ16" s="118">
        <f t="shared" si="78"/>
        <v>0</v>
      </c>
      <c r="FR16" s="24"/>
      <c r="FS16" s="24"/>
      <c r="FT16" s="118">
        <f t="shared" si="79"/>
        <v>0</v>
      </c>
      <c r="FU16" s="24"/>
      <c r="FV16" s="24"/>
      <c r="FW16" s="118">
        <f t="shared" si="80"/>
        <v>0</v>
      </c>
      <c r="FX16" s="24"/>
      <c r="FY16" s="24"/>
      <c r="FZ16" s="118">
        <f t="shared" si="81"/>
        <v>0</v>
      </c>
      <c r="GA16" s="28"/>
      <c r="GB16" s="24"/>
      <c r="GC16" s="118">
        <f t="shared" si="82"/>
        <v>0</v>
      </c>
      <c r="GD16" s="24"/>
      <c r="GE16" s="24"/>
      <c r="GF16" s="118">
        <f t="shared" si="83"/>
        <v>0</v>
      </c>
      <c r="GG16" s="24"/>
      <c r="GH16" s="24"/>
      <c r="GI16" s="118">
        <f t="shared" si="84"/>
        <v>0</v>
      </c>
      <c r="GJ16" s="23">
        <f t="shared" si="85"/>
        <v>0</v>
      </c>
      <c r="GK16" s="29">
        <f t="shared" si="86"/>
        <v>0</v>
      </c>
      <c r="GL16" s="118">
        <f t="shared" si="87"/>
        <v>0</v>
      </c>
      <c r="GM16" s="23"/>
      <c r="GN16" s="24"/>
      <c r="GO16" s="118">
        <f t="shared" si="88"/>
        <v>0</v>
      </c>
      <c r="GP16" s="24"/>
      <c r="GQ16" s="24"/>
      <c r="GR16" s="118">
        <f t="shared" si="89"/>
        <v>0</v>
      </c>
      <c r="GS16" s="23"/>
      <c r="GT16" s="24"/>
      <c r="GU16" s="118">
        <f t="shared" si="90"/>
        <v>0</v>
      </c>
      <c r="GV16" s="24"/>
      <c r="GW16" s="24"/>
      <c r="GX16" s="118">
        <f t="shared" si="91"/>
        <v>0</v>
      </c>
      <c r="GY16" s="23">
        <f t="shared" si="92"/>
        <v>0</v>
      </c>
      <c r="GZ16" s="29">
        <f t="shared" si="93"/>
        <v>0</v>
      </c>
      <c r="HA16" s="118">
        <f t="shared" si="94"/>
        <v>0</v>
      </c>
      <c r="HB16" s="24"/>
      <c r="HC16" s="24"/>
      <c r="HD16" s="118">
        <f t="shared" si="95"/>
        <v>0</v>
      </c>
      <c r="HE16" s="24"/>
      <c r="HF16" s="24"/>
      <c r="HG16" s="118">
        <f t="shared" si="96"/>
        <v>0</v>
      </c>
      <c r="HH16" s="23">
        <f t="shared" si="97"/>
        <v>0</v>
      </c>
      <c r="HI16" s="29">
        <f t="shared" si="98"/>
        <v>0</v>
      </c>
      <c r="HJ16" s="118">
        <f t="shared" si="99"/>
        <v>0</v>
      </c>
      <c r="HK16" s="23">
        <f t="shared" si="100"/>
        <v>0</v>
      </c>
      <c r="HL16" s="24">
        <f t="shared" si="101"/>
        <v>0</v>
      </c>
      <c r="HM16" s="118">
        <f t="shared" si="102"/>
        <v>0</v>
      </c>
      <c r="HN16" s="23"/>
      <c r="HO16" s="24"/>
      <c r="HP16" s="118">
        <f t="shared" si="103"/>
        <v>0</v>
      </c>
      <c r="HQ16" s="23"/>
      <c r="HR16" s="24"/>
      <c r="HS16" s="118">
        <f t="shared" si="104"/>
        <v>0</v>
      </c>
      <c r="HT16" s="24"/>
      <c r="HU16" s="24"/>
      <c r="HV16" s="118">
        <f t="shared" si="105"/>
        <v>0</v>
      </c>
      <c r="HW16" s="28"/>
      <c r="HX16" s="24"/>
      <c r="HY16" s="118">
        <f t="shared" si="106"/>
        <v>0</v>
      </c>
      <c r="HZ16" s="23"/>
      <c r="IA16" s="24"/>
      <c r="IB16" s="118">
        <f t="shared" si="107"/>
        <v>0</v>
      </c>
      <c r="IC16" s="23"/>
      <c r="ID16" s="24"/>
      <c r="IE16" s="118">
        <f t="shared" si="108"/>
        <v>0</v>
      </c>
      <c r="IF16" s="23"/>
      <c r="IG16" s="24"/>
      <c r="IH16" s="118">
        <f t="shared" si="109"/>
        <v>0</v>
      </c>
      <c r="II16" s="23">
        <f t="shared" si="110"/>
        <v>0</v>
      </c>
      <c r="IJ16" s="29">
        <f t="shared" si="111"/>
        <v>0</v>
      </c>
      <c r="IK16" s="118">
        <f t="shared" si="112"/>
        <v>0</v>
      </c>
      <c r="IL16" s="23"/>
      <c r="IM16" s="24"/>
      <c r="IN16" s="118">
        <f t="shared" si="113"/>
        <v>0</v>
      </c>
      <c r="IO16" s="23"/>
      <c r="IP16" s="24"/>
      <c r="IQ16" s="118">
        <f t="shared" si="114"/>
        <v>0</v>
      </c>
      <c r="IR16" s="23">
        <f t="shared" si="115"/>
        <v>0</v>
      </c>
      <c r="IS16" s="29">
        <f t="shared" si="116"/>
        <v>0</v>
      </c>
      <c r="IT16" s="118">
        <f t="shared" si="117"/>
        <v>0</v>
      </c>
      <c r="IU16" s="23"/>
      <c r="IV16" s="24"/>
      <c r="IW16" s="118">
        <f t="shared" si="118"/>
        <v>0</v>
      </c>
      <c r="IX16" s="23"/>
      <c r="IY16" s="24"/>
      <c r="IZ16" s="118">
        <f t="shared" si="119"/>
        <v>0</v>
      </c>
      <c r="JA16" s="23">
        <f t="shared" si="120"/>
        <v>0</v>
      </c>
      <c r="JB16" s="29">
        <f t="shared" si="121"/>
        <v>0</v>
      </c>
      <c r="JC16" s="118">
        <f t="shared" si="122"/>
        <v>0</v>
      </c>
      <c r="JD16" s="23"/>
      <c r="JE16" s="24"/>
      <c r="JF16" s="118">
        <f t="shared" si="123"/>
        <v>0</v>
      </c>
      <c r="JG16" s="23"/>
      <c r="JH16" s="24"/>
      <c r="JI16" s="118">
        <f t="shared" si="124"/>
        <v>0</v>
      </c>
      <c r="JJ16" s="23">
        <f t="shared" si="125"/>
        <v>0</v>
      </c>
      <c r="JK16" s="29">
        <f t="shared" si="126"/>
        <v>0</v>
      </c>
      <c r="JL16" s="118">
        <f t="shared" si="127"/>
        <v>0</v>
      </c>
      <c r="JM16" s="23"/>
      <c r="JN16" s="24"/>
      <c r="JO16" s="118">
        <f t="shared" si="128"/>
        <v>0</v>
      </c>
      <c r="JP16" s="23"/>
      <c r="JQ16" s="24"/>
      <c r="JR16" s="118">
        <f t="shared" si="129"/>
        <v>0</v>
      </c>
      <c r="JS16" s="23"/>
      <c r="JT16" s="24"/>
      <c r="JU16" s="118">
        <f t="shared" si="130"/>
        <v>0</v>
      </c>
      <c r="JV16" s="23"/>
      <c r="JW16" s="24"/>
      <c r="JX16" s="118">
        <f t="shared" si="131"/>
        <v>0</v>
      </c>
      <c r="JY16" s="23">
        <f t="shared" si="132"/>
        <v>0</v>
      </c>
      <c r="JZ16" s="29">
        <f t="shared" si="133"/>
        <v>0</v>
      </c>
      <c r="KA16" s="118">
        <f t="shared" si="134"/>
        <v>0</v>
      </c>
      <c r="KB16" s="24"/>
      <c r="KC16" s="24"/>
      <c r="KD16" s="118">
        <f t="shared" si="135"/>
        <v>0</v>
      </c>
      <c r="KE16" s="23"/>
      <c r="KF16" s="24"/>
      <c r="KG16" s="118">
        <f t="shared" si="136"/>
        <v>0</v>
      </c>
      <c r="KH16" s="24"/>
      <c r="KI16" s="24"/>
      <c r="KJ16" s="118">
        <f t="shared" si="137"/>
        <v>0</v>
      </c>
      <c r="KK16" s="23">
        <f t="shared" si="138"/>
        <v>0</v>
      </c>
      <c r="KL16" s="29">
        <f t="shared" si="139"/>
        <v>0</v>
      </c>
      <c r="KM16" s="118">
        <f t="shared" si="140"/>
        <v>0</v>
      </c>
      <c r="KN16" s="78"/>
      <c r="KO16" s="24"/>
      <c r="KP16" s="118">
        <f t="shared" si="141"/>
        <v>0</v>
      </c>
      <c r="KQ16" s="23"/>
      <c r="KR16" s="24"/>
      <c r="KS16" s="118">
        <f t="shared" si="142"/>
        <v>0</v>
      </c>
      <c r="KT16" s="23">
        <f t="shared" si="143"/>
        <v>0</v>
      </c>
      <c r="KU16" s="29">
        <f t="shared" si="144"/>
        <v>0</v>
      </c>
      <c r="KV16" s="118">
        <f t="shared" si="145"/>
        <v>0</v>
      </c>
      <c r="KW16" s="24"/>
      <c r="KX16" s="24"/>
      <c r="KY16" s="118">
        <f t="shared" si="146"/>
        <v>0</v>
      </c>
      <c r="KZ16" s="23">
        <f t="shared" si="147"/>
        <v>0</v>
      </c>
      <c r="LA16" s="29">
        <f t="shared" si="148"/>
        <v>0</v>
      </c>
      <c r="LB16" s="118">
        <f t="shared" si="149"/>
        <v>0</v>
      </c>
      <c r="LC16" s="23"/>
      <c r="LD16" s="24"/>
      <c r="LE16" s="118">
        <f t="shared" si="150"/>
        <v>0</v>
      </c>
      <c r="LF16" s="24"/>
      <c r="LG16" s="24"/>
      <c r="LH16" s="118">
        <f t="shared" si="151"/>
        <v>0</v>
      </c>
      <c r="LI16" s="24"/>
      <c r="LJ16" s="24"/>
      <c r="LK16" s="118">
        <f t="shared" si="152"/>
        <v>0</v>
      </c>
      <c r="LL16" s="23">
        <f t="shared" si="153"/>
        <v>0</v>
      </c>
      <c r="LM16" s="24">
        <f t="shared" si="154"/>
        <v>0</v>
      </c>
      <c r="LN16" s="118">
        <f t="shared" si="155"/>
        <v>0</v>
      </c>
      <c r="LO16" s="28"/>
      <c r="LP16" s="24"/>
      <c r="LQ16" s="118">
        <f t="shared" si="156"/>
        <v>0</v>
      </c>
      <c r="LR16" s="24"/>
      <c r="LS16" s="24"/>
      <c r="LT16" s="118">
        <f t="shared" si="157"/>
        <v>0</v>
      </c>
      <c r="LU16" s="23"/>
      <c r="LV16" s="24"/>
      <c r="LW16" s="118">
        <f t="shared" si="158"/>
        <v>0</v>
      </c>
      <c r="LX16" s="23"/>
      <c r="LY16" s="24"/>
      <c r="LZ16" s="118">
        <f t="shared" si="159"/>
        <v>0</v>
      </c>
      <c r="MA16" s="23"/>
      <c r="MB16" s="24"/>
      <c r="MC16" s="118">
        <f t="shared" si="160"/>
        <v>0</v>
      </c>
      <c r="MD16" s="23"/>
      <c r="ME16" s="24"/>
      <c r="MF16" s="118">
        <f t="shared" si="161"/>
        <v>0</v>
      </c>
      <c r="MG16" s="23">
        <f t="shared" si="162"/>
        <v>0</v>
      </c>
      <c r="MH16" s="24">
        <f t="shared" si="163"/>
        <v>0</v>
      </c>
      <c r="MI16" s="118">
        <f t="shared" si="164"/>
        <v>0</v>
      </c>
      <c r="MJ16" s="23"/>
      <c r="MK16" s="24"/>
      <c r="ML16" s="118">
        <f t="shared" si="165"/>
        <v>0</v>
      </c>
      <c r="MM16" s="23"/>
      <c r="MN16" s="24"/>
      <c r="MO16" s="118">
        <f t="shared" si="166"/>
        <v>0</v>
      </c>
      <c r="MP16" s="23"/>
      <c r="MQ16" s="24"/>
      <c r="MR16" s="118">
        <f t="shared" si="167"/>
        <v>0</v>
      </c>
      <c r="MS16" s="23">
        <f t="shared" si="3"/>
        <v>0</v>
      </c>
      <c r="MT16" s="29">
        <f t="shared" si="4"/>
        <v>0</v>
      </c>
      <c r="MU16" s="118">
        <f t="shared" si="4"/>
        <v>0</v>
      </c>
      <c r="MV16" s="23"/>
      <c r="MW16" s="24"/>
      <c r="MX16" s="118">
        <f t="shared" si="168"/>
        <v>0</v>
      </c>
      <c r="MY16" s="23"/>
      <c r="MZ16" s="24"/>
      <c r="NA16" s="118">
        <f t="shared" si="169"/>
        <v>0</v>
      </c>
      <c r="NB16" s="23"/>
      <c r="NC16" s="24"/>
      <c r="ND16" s="118">
        <f t="shared" si="170"/>
        <v>0</v>
      </c>
      <c r="NE16" s="23"/>
      <c r="NF16" s="24"/>
      <c r="NG16" s="118">
        <f t="shared" si="171"/>
        <v>0</v>
      </c>
      <c r="NH16" s="23"/>
      <c r="NI16" s="24"/>
      <c r="NJ16" s="118">
        <f t="shared" si="172"/>
        <v>0</v>
      </c>
      <c r="NK16" s="23"/>
      <c r="NL16" s="24"/>
      <c r="NM16" s="118">
        <f t="shared" si="173"/>
        <v>0</v>
      </c>
      <c r="NN16" s="23"/>
      <c r="NO16" s="24"/>
      <c r="NP16" s="118">
        <f t="shared" si="174"/>
        <v>0</v>
      </c>
      <c r="NQ16" s="23"/>
      <c r="NR16" s="24"/>
      <c r="NS16" s="118">
        <f t="shared" si="175"/>
        <v>0</v>
      </c>
      <c r="NT16" s="23"/>
      <c r="NU16" s="24"/>
      <c r="NV16" s="118">
        <f t="shared" si="176"/>
        <v>0</v>
      </c>
      <c r="NW16" s="23"/>
      <c r="NX16" s="24"/>
      <c r="NY16" s="118">
        <f t="shared" si="177"/>
        <v>0</v>
      </c>
      <c r="NZ16" s="23">
        <f t="shared" si="178"/>
        <v>0</v>
      </c>
      <c r="OA16" s="29">
        <f t="shared" si="179"/>
        <v>0</v>
      </c>
      <c r="OB16" s="118">
        <f t="shared" si="180"/>
        <v>0</v>
      </c>
      <c r="OC16" s="23"/>
      <c r="OD16" s="24"/>
      <c r="OE16" s="118">
        <f t="shared" si="181"/>
        <v>0</v>
      </c>
      <c r="OF16" s="23"/>
      <c r="OG16" s="24"/>
      <c r="OH16" s="118">
        <f t="shared" si="182"/>
        <v>0</v>
      </c>
      <c r="OI16" s="23"/>
      <c r="OJ16" s="24"/>
      <c r="OK16" s="118">
        <f t="shared" si="183"/>
        <v>0</v>
      </c>
      <c r="OL16" s="23"/>
      <c r="OM16" s="24"/>
      <c r="ON16" s="118">
        <f t="shared" si="184"/>
        <v>0</v>
      </c>
      <c r="OO16" s="23">
        <f t="shared" si="185"/>
        <v>0</v>
      </c>
      <c r="OP16" s="24">
        <f t="shared" si="186"/>
        <v>0</v>
      </c>
      <c r="OQ16" s="118">
        <f t="shared" si="187"/>
        <v>0</v>
      </c>
      <c r="OR16" s="23">
        <f t="shared" si="188"/>
        <v>0</v>
      </c>
      <c r="OS16" s="24">
        <f t="shared" si="189"/>
        <v>0</v>
      </c>
      <c r="OT16" s="118">
        <f t="shared" si="190"/>
        <v>0</v>
      </c>
      <c r="OU16" s="28"/>
      <c r="OV16" s="24"/>
      <c r="OW16" s="118">
        <f t="shared" si="191"/>
        <v>0</v>
      </c>
      <c r="OX16" s="24"/>
      <c r="OY16" s="24"/>
      <c r="OZ16" s="118">
        <f t="shared" si="192"/>
        <v>0</v>
      </c>
      <c r="PA16" s="24"/>
      <c r="PB16" s="24"/>
      <c r="PC16" s="118">
        <f t="shared" si="193"/>
        <v>0</v>
      </c>
      <c r="PD16" s="23"/>
      <c r="PE16" s="24"/>
      <c r="PF16" s="118">
        <f t="shared" si="194"/>
        <v>0</v>
      </c>
      <c r="PG16" s="28"/>
      <c r="PH16" s="24"/>
      <c r="PI16" s="118">
        <f t="shared" si="195"/>
        <v>0</v>
      </c>
      <c r="PJ16" s="24"/>
      <c r="PK16" s="24"/>
      <c r="PL16" s="118">
        <f t="shared" si="196"/>
        <v>0</v>
      </c>
      <c r="PM16" s="24"/>
      <c r="PN16" s="24"/>
      <c r="PO16" s="118">
        <f t="shared" si="197"/>
        <v>0</v>
      </c>
      <c r="PP16" s="24"/>
      <c r="PQ16" s="24"/>
      <c r="PR16" s="118">
        <f t="shared" si="198"/>
        <v>0</v>
      </c>
      <c r="PS16" s="23">
        <f t="shared" si="199"/>
        <v>0</v>
      </c>
      <c r="PT16" s="24">
        <f t="shared" si="200"/>
        <v>0</v>
      </c>
      <c r="PU16" s="118">
        <f t="shared" si="201"/>
        <v>0</v>
      </c>
      <c r="PV16" s="23"/>
      <c r="PW16" s="24"/>
      <c r="PX16" s="118">
        <f t="shared" si="202"/>
        <v>0</v>
      </c>
      <c r="PY16" s="23"/>
      <c r="PZ16" s="24"/>
      <c r="QA16" s="118">
        <f t="shared" si="203"/>
        <v>0</v>
      </c>
      <c r="QB16" s="23"/>
      <c r="QC16" s="24"/>
      <c r="QD16" s="118">
        <f t="shared" si="204"/>
        <v>0</v>
      </c>
      <c r="QE16" s="23">
        <f t="shared" si="205"/>
        <v>0</v>
      </c>
      <c r="QF16" s="24">
        <f t="shared" si="206"/>
        <v>0</v>
      </c>
      <c r="QG16" s="118">
        <f t="shared" si="207"/>
        <v>0</v>
      </c>
      <c r="QH16" s="23">
        <f t="shared" si="208"/>
        <v>0</v>
      </c>
      <c r="QI16" s="29">
        <f t="shared" si="209"/>
        <v>0</v>
      </c>
      <c r="QJ16" s="118">
        <f t="shared" si="210"/>
        <v>0</v>
      </c>
      <c r="QK16" s="23">
        <f t="shared" si="5"/>
        <v>0</v>
      </c>
      <c r="QL16" s="24">
        <f t="shared" si="6"/>
        <v>0</v>
      </c>
      <c r="QM16" s="118">
        <f t="shared" si="6"/>
        <v>0</v>
      </c>
      <c r="QN16" s="23">
        <f t="shared" si="7"/>
        <v>0</v>
      </c>
      <c r="QO16" s="24">
        <f t="shared" si="8"/>
        <v>0</v>
      </c>
      <c r="QP16" s="118">
        <f t="shared" si="9"/>
        <v>0</v>
      </c>
      <c r="QQ16" s="57"/>
    </row>
    <row r="17" spans="1:459" s="82" customFormat="1" ht="16.5" thickBot="1" x14ac:dyDescent="0.3">
      <c r="A17" s="79">
        <v>7</v>
      </c>
      <c r="B17" s="167" t="s">
        <v>267</v>
      </c>
      <c r="C17" s="144">
        <f>C14+C15+C16</f>
        <v>0</v>
      </c>
      <c r="D17" s="35">
        <f>D14+D15+D16</f>
        <v>0</v>
      </c>
      <c r="E17" s="120">
        <f t="shared" si="10"/>
        <v>0</v>
      </c>
      <c r="F17" s="144">
        <f>F14+F15+F16</f>
        <v>0</v>
      </c>
      <c r="G17" s="35">
        <f>G14+G15+G16</f>
        <v>0</v>
      </c>
      <c r="H17" s="119">
        <f t="shared" si="11"/>
        <v>0</v>
      </c>
      <c r="I17" s="35">
        <f>I14+I15+I16</f>
        <v>0</v>
      </c>
      <c r="J17" s="35">
        <f>J14+J15+J16</f>
        <v>0</v>
      </c>
      <c r="K17" s="119">
        <f t="shared" si="12"/>
        <v>0</v>
      </c>
      <c r="L17" s="35">
        <f>L14+L15+L16</f>
        <v>0</v>
      </c>
      <c r="M17" s="35">
        <f>M14+M15+M16</f>
        <v>0</v>
      </c>
      <c r="N17" s="119">
        <f t="shared" si="13"/>
        <v>0</v>
      </c>
      <c r="O17" s="86">
        <f>O14+O15+O16</f>
        <v>0</v>
      </c>
      <c r="P17" s="35">
        <f>P14+P15+P16</f>
        <v>0</v>
      </c>
      <c r="Q17" s="119">
        <f t="shared" si="14"/>
        <v>0</v>
      </c>
      <c r="R17" s="35">
        <f>R14+R15+R16</f>
        <v>0</v>
      </c>
      <c r="S17" s="35">
        <f>S14+S15+S16</f>
        <v>0</v>
      </c>
      <c r="T17" s="119">
        <f t="shared" si="15"/>
        <v>0</v>
      </c>
      <c r="U17" s="35">
        <f>U14+U15+U16</f>
        <v>0</v>
      </c>
      <c r="V17" s="35">
        <f>V14+V15+V16</f>
        <v>0</v>
      </c>
      <c r="W17" s="119">
        <f t="shared" si="16"/>
        <v>0</v>
      </c>
      <c r="X17" s="35">
        <f>X14+X15+X16</f>
        <v>0</v>
      </c>
      <c r="Y17" s="35">
        <f>Y14+Y15+Y16</f>
        <v>0</v>
      </c>
      <c r="Z17" s="119">
        <f t="shared" si="17"/>
        <v>0</v>
      </c>
      <c r="AA17" s="86">
        <f t="shared" si="18"/>
        <v>0</v>
      </c>
      <c r="AB17" s="35">
        <f t="shared" si="18"/>
        <v>0</v>
      </c>
      <c r="AC17" s="119">
        <f t="shared" si="19"/>
        <v>0</v>
      </c>
      <c r="AD17" s="35">
        <f>AD14+AD15+AD16</f>
        <v>0</v>
      </c>
      <c r="AE17" s="35">
        <f>AE14+AE15+AE16</f>
        <v>0</v>
      </c>
      <c r="AF17" s="120">
        <f t="shared" si="20"/>
        <v>0</v>
      </c>
      <c r="AG17" s="34">
        <f t="shared" si="21"/>
        <v>0</v>
      </c>
      <c r="AH17" s="36">
        <f t="shared" si="22"/>
        <v>0</v>
      </c>
      <c r="AI17" s="120">
        <f t="shared" si="0"/>
        <v>0</v>
      </c>
      <c r="AJ17" s="35">
        <f>AJ14+AJ15+AJ16</f>
        <v>0</v>
      </c>
      <c r="AK17" s="35">
        <f>AK14+AK15+AK16</f>
        <v>0</v>
      </c>
      <c r="AL17" s="120">
        <f t="shared" si="23"/>
        <v>0</v>
      </c>
      <c r="AM17" s="86">
        <f>AM14+AM15+AM16</f>
        <v>0</v>
      </c>
      <c r="AN17" s="35">
        <f>AN14+AN15+AN16</f>
        <v>0</v>
      </c>
      <c r="AO17" s="120">
        <f t="shared" si="24"/>
        <v>0</v>
      </c>
      <c r="AP17" s="35">
        <f>AP14+AP15+AP16</f>
        <v>0</v>
      </c>
      <c r="AQ17" s="35">
        <f>AQ14+AQ15+AQ16</f>
        <v>0</v>
      </c>
      <c r="AR17" s="120">
        <f t="shared" si="25"/>
        <v>0</v>
      </c>
      <c r="AS17" s="34">
        <f>AS14+AS15+AS16</f>
        <v>0</v>
      </c>
      <c r="AT17" s="35">
        <f>AT14+AT15+AT16</f>
        <v>0</v>
      </c>
      <c r="AU17" s="120">
        <f t="shared" si="26"/>
        <v>0</v>
      </c>
      <c r="AV17" s="35">
        <f>AV14+AV15+AV16</f>
        <v>0</v>
      </c>
      <c r="AW17" s="35">
        <f>AW14+AW15+AW16</f>
        <v>0</v>
      </c>
      <c r="AX17" s="120">
        <f t="shared" si="27"/>
        <v>0</v>
      </c>
      <c r="AY17" s="34">
        <f>AY14+AY15+AY16</f>
        <v>0</v>
      </c>
      <c r="AZ17" s="35">
        <f>AZ14+AZ15+AZ16</f>
        <v>0</v>
      </c>
      <c r="BA17" s="120">
        <f t="shared" si="28"/>
        <v>0</v>
      </c>
      <c r="BB17" s="35">
        <f>BB14+BB15+BB16</f>
        <v>0</v>
      </c>
      <c r="BC17" s="35">
        <f>BC14+BC15+BC16</f>
        <v>0</v>
      </c>
      <c r="BD17" s="120">
        <f t="shared" si="29"/>
        <v>0</v>
      </c>
      <c r="BE17" s="35">
        <f>BE14+BE15+BE16</f>
        <v>0</v>
      </c>
      <c r="BF17" s="35">
        <f>BF14+BF15+BF16</f>
        <v>0</v>
      </c>
      <c r="BG17" s="120">
        <f t="shared" si="30"/>
        <v>0</v>
      </c>
      <c r="BH17" s="34">
        <f>BH14+BH15+BH16</f>
        <v>0</v>
      </c>
      <c r="BI17" s="35">
        <f>BI14+BI15+BI16</f>
        <v>0</v>
      </c>
      <c r="BJ17" s="120">
        <f t="shared" si="31"/>
        <v>0</v>
      </c>
      <c r="BK17" s="86">
        <f>BK14+BK15+BK16</f>
        <v>0</v>
      </c>
      <c r="BL17" s="35">
        <f>BL14+BL15+BL16</f>
        <v>0</v>
      </c>
      <c r="BM17" s="120">
        <f t="shared" si="32"/>
        <v>0</v>
      </c>
      <c r="BN17" s="35">
        <f>BN14+BN15+BN16</f>
        <v>0</v>
      </c>
      <c r="BO17" s="35">
        <f>BO14+BO15+BO16</f>
        <v>0</v>
      </c>
      <c r="BP17" s="120">
        <f t="shared" si="33"/>
        <v>0</v>
      </c>
      <c r="BQ17" s="35">
        <f>BQ14+BQ15+BQ16</f>
        <v>0</v>
      </c>
      <c r="BR17" s="35">
        <f>BR14+BR15+BR16</f>
        <v>0</v>
      </c>
      <c r="BS17" s="120">
        <f t="shared" si="34"/>
        <v>0</v>
      </c>
      <c r="BT17" s="35">
        <f>BT14+BT15+BT16</f>
        <v>0</v>
      </c>
      <c r="BU17" s="35">
        <f>BU14+BU15+BU16</f>
        <v>0</v>
      </c>
      <c r="BV17" s="120">
        <f t="shared" si="35"/>
        <v>0</v>
      </c>
      <c r="BW17" s="34">
        <f t="shared" si="36"/>
        <v>0</v>
      </c>
      <c r="BX17" s="36">
        <f t="shared" si="37"/>
        <v>0</v>
      </c>
      <c r="BY17" s="120">
        <f t="shared" si="38"/>
        <v>0</v>
      </c>
      <c r="BZ17" s="35">
        <f>BZ14+BZ15+BZ16</f>
        <v>0</v>
      </c>
      <c r="CA17" s="35">
        <f>CA14+CA15+CA16</f>
        <v>0</v>
      </c>
      <c r="CB17" s="120">
        <f t="shared" si="39"/>
        <v>0</v>
      </c>
      <c r="CC17" s="35">
        <f>CC14+CC15+CC16</f>
        <v>0</v>
      </c>
      <c r="CD17" s="35">
        <f>CD14+CD15+CD16</f>
        <v>0</v>
      </c>
      <c r="CE17" s="120">
        <f t="shared" si="40"/>
        <v>0</v>
      </c>
      <c r="CF17" s="35">
        <f>CF14+CF15+CF16</f>
        <v>0</v>
      </c>
      <c r="CG17" s="35">
        <f>CG14+CG15+CG16</f>
        <v>0</v>
      </c>
      <c r="CH17" s="120">
        <f t="shared" si="41"/>
        <v>0</v>
      </c>
      <c r="CI17" s="86">
        <f>CI14+CI15+CI16</f>
        <v>0</v>
      </c>
      <c r="CJ17" s="35">
        <f>CJ14+CJ15+CJ16</f>
        <v>0</v>
      </c>
      <c r="CK17" s="120">
        <f t="shared" si="42"/>
        <v>0</v>
      </c>
      <c r="CL17" s="35">
        <f>CL14+CL15+CL16</f>
        <v>0</v>
      </c>
      <c r="CM17" s="35">
        <f>CM14+CM15+CM16</f>
        <v>0</v>
      </c>
      <c r="CN17" s="120">
        <f t="shared" si="43"/>
        <v>0</v>
      </c>
      <c r="CO17" s="35">
        <f>CO14+CO15+CO16</f>
        <v>0</v>
      </c>
      <c r="CP17" s="35">
        <f>CP14+CP15+CP16</f>
        <v>0</v>
      </c>
      <c r="CQ17" s="120">
        <f t="shared" si="44"/>
        <v>0</v>
      </c>
      <c r="CR17" s="35">
        <f>CR14+CR15+CR16</f>
        <v>0</v>
      </c>
      <c r="CS17" s="35">
        <f>CS14+CS15+CS16</f>
        <v>0</v>
      </c>
      <c r="CT17" s="120">
        <f t="shared" si="45"/>
        <v>0</v>
      </c>
      <c r="CU17" s="34">
        <f t="shared" si="46"/>
        <v>0</v>
      </c>
      <c r="CV17" s="35">
        <f t="shared" si="47"/>
        <v>0</v>
      </c>
      <c r="CW17" s="120">
        <f t="shared" si="48"/>
        <v>0</v>
      </c>
      <c r="CX17" s="35">
        <f>CX14+CX15+CX16</f>
        <v>0</v>
      </c>
      <c r="CY17" s="35">
        <f>CY14+CY15+CY16</f>
        <v>0</v>
      </c>
      <c r="CZ17" s="120">
        <f t="shared" si="49"/>
        <v>0</v>
      </c>
      <c r="DA17" s="35">
        <f>DA14+DA15+DA16</f>
        <v>0</v>
      </c>
      <c r="DB17" s="35">
        <f>DB14+DB15+DB16</f>
        <v>0</v>
      </c>
      <c r="DC17" s="120">
        <f t="shared" si="50"/>
        <v>0</v>
      </c>
      <c r="DD17" s="34">
        <f>DD14+DD15+DD16</f>
        <v>0</v>
      </c>
      <c r="DE17" s="35">
        <f>DE14+DE15+DE16</f>
        <v>0</v>
      </c>
      <c r="DF17" s="120">
        <f t="shared" si="51"/>
        <v>0</v>
      </c>
      <c r="DG17" s="86">
        <f>DG14+DG15+DG16</f>
        <v>0</v>
      </c>
      <c r="DH17" s="35">
        <f>DH14+DH15+DH16</f>
        <v>0</v>
      </c>
      <c r="DI17" s="120">
        <f t="shared" si="52"/>
        <v>0</v>
      </c>
      <c r="DJ17" s="35">
        <f>DJ14+DJ15+DJ16</f>
        <v>0</v>
      </c>
      <c r="DK17" s="35">
        <f>DK14+DK15+DK16</f>
        <v>0</v>
      </c>
      <c r="DL17" s="120">
        <f t="shared" si="53"/>
        <v>0</v>
      </c>
      <c r="DM17" s="34">
        <f t="shared" si="54"/>
        <v>0</v>
      </c>
      <c r="DN17" s="35">
        <f t="shared" si="55"/>
        <v>0</v>
      </c>
      <c r="DO17" s="120">
        <f t="shared" si="56"/>
        <v>0</v>
      </c>
      <c r="DP17" s="35">
        <f>DP14+DP15+DP16</f>
        <v>0</v>
      </c>
      <c r="DQ17" s="35">
        <f>DQ14+DQ15+DQ16</f>
        <v>0</v>
      </c>
      <c r="DR17" s="120">
        <f t="shared" si="57"/>
        <v>0</v>
      </c>
      <c r="DS17" s="86">
        <f>DS14+DS15+DS16</f>
        <v>0</v>
      </c>
      <c r="DT17" s="35">
        <f>DT14+DT15+DT16</f>
        <v>0</v>
      </c>
      <c r="DU17" s="120">
        <f t="shared" si="58"/>
        <v>0</v>
      </c>
      <c r="DV17" s="35">
        <f>DV14+DV15+DV16</f>
        <v>0</v>
      </c>
      <c r="DW17" s="35">
        <f>DW14+DW15+DW16</f>
        <v>0</v>
      </c>
      <c r="DX17" s="120">
        <f t="shared" si="59"/>
        <v>0</v>
      </c>
      <c r="DY17" s="35">
        <f>DY14+DY15+DY16</f>
        <v>0</v>
      </c>
      <c r="DZ17" s="35">
        <f>DZ14+DZ15+DZ16</f>
        <v>0</v>
      </c>
      <c r="EA17" s="120">
        <f t="shared" si="60"/>
        <v>0</v>
      </c>
      <c r="EB17" s="34">
        <f t="shared" si="61"/>
        <v>0</v>
      </c>
      <c r="EC17" s="36">
        <f t="shared" si="62"/>
        <v>0</v>
      </c>
      <c r="ED17" s="120">
        <f t="shared" si="63"/>
        <v>0</v>
      </c>
      <c r="EE17" s="34">
        <f>EE14+EE15+EE16</f>
        <v>0</v>
      </c>
      <c r="EF17" s="36">
        <f>EF14+EF15+EF16</f>
        <v>0</v>
      </c>
      <c r="EG17" s="120">
        <f t="shared" si="64"/>
        <v>0</v>
      </c>
      <c r="EH17" s="36">
        <f>EH14+EH15+EH16</f>
        <v>0</v>
      </c>
      <c r="EI17" s="36">
        <f>EI14+EI15+EI16</f>
        <v>0</v>
      </c>
      <c r="EJ17" s="120">
        <f t="shared" si="65"/>
        <v>0</v>
      </c>
      <c r="EK17" s="34">
        <f t="shared" si="66"/>
        <v>0</v>
      </c>
      <c r="EL17" s="36">
        <f t="shared" si="67"/>
        <v>0</v>
      </c>
      <c r="EM17" s="120">
        <f t="shared" si="68"/>
        <v>0</v>
      </c>
      <c r="EN17" s="35">
        <f t="shared" ref="EN17" si="211">EN14+EN15+EN16</f>
        <v>0</v>
      </c>
      <c r="EO17" s="35">
        <f t="shared" ref="EO17" si="212">EO14+EO15+EO16</f>
        <v>0</v>
      </c>
      <c r="EP17" s="120">
        <f t="shared" si="69"/>
        <v>0</v>
      </c>
      <c r="EQ17" s="86">
        <f t="shared" ref="EQ17" si="213">EQ14+EQ15+EQ16</f>
        <v>0</v>
      </c>
      <c r="ER17" s="35">
        <f t="shared" ref="ER17" si="214">ER14+ER15+ER16</f>
        <v>0</v>
      </c>
      <c r="ES17" s="120">
        <f t="shared" si="70"/>
        <v>0</v>
      </c>
      <c r="ET17" s="34">
        <f t="shared" ref="ET17:EU17" si="215">ET14+ET15+ET16</f>
        <v>0</v>
      </c>
      <c r="EU17" s="35">
        <f t="shared" si="215"/>
        <v>0</v>
      </c>
      <c r="EV17" s="120">
        <f t="shared" si="71"/>
        <v>0</v>
      </c>
      <c r="EW17" s="35">
        <f t="shared" ref="EW17" si="216">EW14+EW15+EW16</f>
        <v>0</v>
      </c>
      <c r="EX17" s="35">
        <f t="shared" ref="EX17" si="217">EX14+EX15+EX16</f>
        <v>0</v>
      </c>
      <c r="EY17" s="120">
        <f t="shared" si="72"/>
        <v>0</v>
      </c>
      <c r="EZ17" s="35">
        <f t="shared" ref="EZ17" si="218">EZ14+EZ15+EZ16</f>
        <v>0</v>
      </c>
      <c r="FA17" s="35">
        <f t="shared" ref="FA17" si="219">FA14+FA15+FA16</f>
        <v>0</v>
      </c>
      <c r="FB17" s="120">
        <f t="shared" si="73"/>
        <v>0</v>
      </c>
      <c r="FC17" s="86">
        <f t="shared" ref="FC17" si="220">FC14+FC15+FC16</f>
        <v>0</v>
      </c>
      <c r="FD17" s="35">
        <f t="shared" ref="FD17" si="221">FD14+FD15+FD16</f>
        <v>0</v>
      </c>
      <c r="FE17" s="120">
        <f t="shared" si="74"/>
        <v>0</v>
      </c>
      <c r="FF17" s="34">
        <f t="shared" ref="FF17:FG17" si="222">FF14+FF15+FF16</f>
        <v>0</v>
      </c>
      <c r="FG17" s="35">
        <f t="shared" si="222"/>
        <v>0</v>
      </c>
      <c r="FH17" s="120">
        <f t="shared" si="75"/>
        <v>0</v>
      </c>
      <c r="FI17" s="35">
        <f t="shared" ref="FI17:FJ17" si="223">FI14+FI15+FI16</f>
        <v>0</v>
      </c>
      <c r="FJ17" s="35">
        <f t="shared" si="223"/>
        <v>0</v>
      </c>
      <c r="FK17" s="120">
        <f t="shared" si="76"/>
        <v>0</v>
      </c>
      <c r="FL17" s="34">
        <f t="shared" si="77"/>
        <v>0</v>
      </c>
      <c r="FM17" s="36">
        <f t="shared" si="1"/>
        <v>0</v>
      </c>
      <c r="FN17" s="120">
        <f t="shared" si="2"/>
        <v>0</v>
      </c>
      <c r="FO17" s="86">
        <f t="shared" ref="FO17" si="224">FO14+FO15+FO16</f>
        <v>0</v>
      </c>
      <c r="FP17" s="35">
        <f t="shared" ref="FP17" si="225">FP14+FP15+FP16</f>
        <v>0</v>
      </c>
      <c r="FQ17" s="120">
        <f t="shared" si="78"/>
        <v>0</v>
      </c>
      <c r="FR17" s="35">
        <f t="shared" ref="FR17" si="226">FR14+FR15+FR16</f>
        <v>0</v>
      </c>
      <c r="FS17" s="35">
        <f t="shared" ref="FS17" si="227">FS14+FS15+FS16</f>
        <v>0</v>
      </c>
      <c r="FT17" s="120">
        <f t="shared" si="79"/>
        <v>0</v>
      </c>
      <c r="FU17" s="35">
        <f t="shared" ref="FU17" si="228">FU14+FU15+FU16</f>
        <v>0</v>
      </c>
      <c r="FV17" s="35">
        <f t="shared" ref="FV17" si="229">FV14+FV15+FV16</f>
        <v>0</v>
      </c>
      <c r="FW17" s="120">
        <f t="shared" si="80"/>
        <v>0</v>
      </c>
      <c r="FX17" s="35">
        <f t="shared" ref="FX17" si="230">FX14+FX15+FX16</f>
        <v>0</v>
      </c>
      <c r="FY17" s="35">
        <f t="shared" ref="FY17" si="231">FY14+FY15+FY16</f>
        <v>0</v>
      </c>
      <c r="FZ17" s="120">
        <f t="shared" si="81"/>
        <v>0</v>
      </c>
      <c r="GA17" s="86">
        <f t="shared" ref="GA17" si="232">GA14+GA15+GA16</f>
        <v>0</v>
      </c>
      <c r="GB17" s="35">
        <f t="shared" ref="GB17" si="233">GB14+GB15+GB16</f>
        <v>0</v>
      </c>
      <c r="GC17" s="120">
        <f t="shared" si="82"/>
        <v>0</v>
      </c>
      <c r="GD17" s="35">
        <f t="shared" ref="GD17" si="234">GD14+GD15+GD16</f>
        <v>0</v>
      </c>
      <c r="GE17" s="35">
        <f t="shared" ref="GE17" si="235">GE14+GE15+GE16</f>
        <v>0</v>
      </c>
      <c r="GF17" s="120">
        <f t="shared" si="83"/>
        <v>0</v>
      </c>
      <c r="GG17" s="35">
        <f t="shared" ref="GG17" si="236">GG14+GG15+GG16</f>
        <v>0</v>
      </c>
      <c r="GH17" s="35">
        <f t="shared" ref="GH17" si="237">GH14+GH15+GH16</f>
        <v>0</v>
      </c>
      <c r="GI17" s="120">
        <f t="shared" si="84"/>
        <v>0</v>
      </c>
      <c r="GJ17" s="34">
        <f t="shared" si="85"/>
        <v>0</v>
      </c>
      <c r="GK17" s="36">
        <f t="shared" si="86"/>
        <v>0</v>
      </c>
      <c r="GL17" s="120">
        <f t="shared" si="87"/>
        <v>0</v>
      </c>
      <c r="GM17" s="34">
        <f t="shared" ref="GM17:GN17" si="238">GM14+GM15+GM16</f>
        <v>0</v>
      </c>
      <c r="GN17" s="35">
        <f t="shared" si="238"/>
        <v>0</v>
      </c>
      <c r="GO17" s="120">
        <f t="shared" si="88"/>
        <v>0</v>
      </c>
      <c r="GP17" s="35">
        <f t="shared" ref="GP17" si="239">GP14+GP15+GP16</f>
        <v>0</v>
      </c>
      <c r="GQ17" s="35">
        <f t="shared" ref="GQ17" si="240">GQ14+GQ15+GQ16</f>
        <v>0</v>
      </c>
      <c r="GR17" s="120">
        <f t="shared" si="89"/>
        <v>0</v>
      </c>
      <c r="GS17" s="34">
        <f t="shared" ref="GS17:GT17" si="241">GS14+GS15+GS16</f>
        <v>0</v>
      </c>
      <c r="GT17" s="35">
        <f t="shared" si="241"/>
        <v>0</v>
      </c>
      <c r="GU17" s="120">
        <f t="shared" si="90"/>
        <v>0</v>
      </c>
      <c r="GV17" s="35">
        <f t="shared" ref="GV17" si="242">GV14+GV15+GV16</f>
        <v>0</v>
      </c>
      <c r="GW17" s="35">
        <f t="shared" ref="GW17" si="243">GW14+GW15+GW16</f>
        <v>0</v>
      </c>
      <c r="GX17" s="120">
        <f t="shared" si="91"/>
        <v>0</v>
      </c>
      <c r="GY17" s="34">
        <f t="shared" si="92"/>
        <v>0</v>
      </c>
      <c r="GZ17" s="36">
        <f t="shared" si="93"/>
        <v>0</v>
      </c>
      <c r="HA17" s="120">
        <f t="shared" si="94"/>
        <v>0</v>
      </c>
      <c r="HB17" s="35">
        <f t="shared" ref="HB17" si="244">HB14+HB15+HB16</f>
        <v>0</v>
      </c>
      <c r="HC17" s="35">
        <f t="shared" ref="HC17" si="245">HC14+HC15+HC16</f>
        <v>0</v>
      </c>
      <c r="HD17" s="120">
        <f t="shared" si="95"/>
        <v>0</v>
      </c>
      <c r="HE17" s="35">
        <f t="shared" ref="HE17" si="246">HE14+HE15+HE16</f>
        <v>0</v>
      </c>
      <c r="HF17" s="35">
        <f t="shared" ref="HF17" si="247">HF14+HF15+HF16</f>
        <v>0</v>
      </c>
      <c r="HG17" s="120">
        <f t="shared" si="96"/>
        <v>0</v>
      </c>
      <c r="HH17" s="34">
        <f t="shared" si="97"/>
        <v>0</v>
      </c>
      <c r="HI17" s="36">
        <f t="shared" si="98"/>
        <v>0</v>
      </c>
      <c r="HJ17" s="120">
        <f t="shared" si="99"/>
        <v>0</v>
      </c>
      <c r="HK17" s="34">
        <f t="shared" si="100"/>
        <v>0</v>
      </c>
      <c r="HL17" s="35">
        <f t="shared" si="101"/>
        <v>0</v>
      </c>
      <c r="HM17" s="120">
        <f t="shared" si="102"/>
        <v>0</v>
      </c>
      <c r="HN17" s="34">
        <f t="shared" ref="HN17:HO17" si="248">HN14+HN15+HN16</f>
        <v>0</v>
      </c>
      <c r="HO17" s="35">
        <f t="shared" si="248"/>
        <v>0</v>
      </c>
      <c r="HP17" s="120">
        <f t="shared" si="103"/>
        <v>0</v>
      </c>
      <c r="HQ17" s="34">
        <f t="shared" ref="HQ17:HR17" si="249">HQ14+HQ15+HQ16</f>
        <v>0</v>
      </c>
      <c r="HR17" s="35">
        <f t="shared" si="249"/>
        <v>0</v>
      </c>
      <c r="HS17" s="120">
        <f t="shared" si="104"/>
        <v>0</v>
      </c>
      <c r="HT17" s="35">
        <f t="shared" ref="HT17" si="250">HT14+HT15+HT16</f>
        <v>0</v>
      </c>
      <c r="HU17" s="35">
        <f t="shared" ref="HU17" si="251">HU14+HU15+HU16</f>
        <v>0</v>
      </c>
      <c r="HV17" s="120">
        <f t="shared" si="105"/>
        <v>0</v>
      </c>
      <c r="HW17" s="86">
        <f t="shared" ref="HW17" si="252">HW14+HW15+HW16</f>
        <v>0</v>
      </c>
      <c r="HX17" s="35">
        <f t="shared" ref="HX17" si="253">HX14+HX15+HX16</f>
        <v>0</v>
      </c>
      <c r="HY17" s="120">
        <f t="shared" si="106"/>
        <v>0</v>
      </c>
      <c r="HZ17" s="34">
        <f t="shared" ref="HZ17:IA17" si="254">HZ14+HZ15+HZ16</f>
        <v>0</v>
      </c>
      <c r="IA17" s="35">
        <f t="shared" si="254"/>
        <v>0</v>
      </c>
      <c r="IB17" s="120">
        <f t="shared" si="107"/>
        <v>0</v>
      </c>
      <c r="IC17" s="34">
        <f t="shared" ref="IC17:ID17" si="255">IC14+IC15+IC16</f>
        <v>0</v>
      </c>
      <c r="ID17" s="35">
        <f t="shared" si="255"/>
        <v>0</v>
      </c>
      <c r="IE17" s="120">
        <f t="shared" si="108"/>
        <v>0</v>
      </c>
      <c r="IF17" s="34">
        <f t="shared" ref="IF17:IG17" si="256">IF14+IF15+IF16</f>
        <v>0</v>
      </c>
      <c r="IG17" s="35">
        <f t="shared" si="256"/>
        <v>0</v>
      </c>
      <c r="IH17" s="120">
        <f t="shared" si="109"/>
        <v>0</v>
      </c>
      <c r="II17" s="34">
        <f t="shared" si="110"/>
        <v>0</v>
      </c>
      <c r="IJ17" s="36">
        <f t="shared" si="111"/>
        <v>0</v>
      </c>
      <c r="IK17" s="120">
        <f t="shared" si="112"/>
        <v>0</v>
      </c>
      <c r="IL17" s="34">
        <f t="shared" ref="IL17:IM17" si="257">IL14+IL15+IL16</f>
        <v>0</v>
      </c>
      <c r="IM17" s="35">
        <f t="shared" si="257"/>
        <v>0</v>
      </c>
      <c r="IN17" s="120">
        <f t="shared" si="113"/>
        <v>0</v>
      </c>
      <c r="IO17" s="34">
        <f t="shared" ref="IO17:IP17" si="258">IO14+IO15+IO16</f>
        <v>0</v>
      </c>
      <c r="IP17" s="35">
        <f t="shared" si="258"/>
        <v>0</v>
      </c>
      <c r="IQ17" s="120">
        <f t="shared" si="114"/>
        <v>0</v>
      </c>
      <c r="IR17" s="34">
        <f t="shared" si="115"/>
        <v>0</v>
      </c>
      <c r="IS17" s="36">
        <f t="shared" si="116"/>
        <v>0</v>
      </c>
      <c r="IT17" s="120">
        <f t="shared" si="117"/>
        <v>0</v>
      </c>
      <c r="IU17" s="34">
        <f t="shared" ref="IU17:IV17" si="259">IU14+IU15+IU16</f>
        <v>0</v>
      </c>
      <c r="IV17" s="35">
        <f t="shared" si="259"/>
        <v>0</v>
      </c>
      <c r="IW17" s="120">
        <f t="shared" si="118"/>
        <v>0</v>
      </c>
      <c r="IX17" s="34">
        <f t="shared" ref="IX17:IY17" si="260">IX14+IX15+IX16</f>
        <v>0</v>
      </c>
      <c r="IY17" s="35">
        <f t="shared" si="260"/>
        <v>0</v>
      </c>
      <c r="IZ17" s="120">
        <f t="shared" si="119"/>
        <v>0</v>
      </c>
      <c r="JA17" s="34">
        <f t="shared" si="120"/>
        <v>0</v>
      </c>
      <c r="JB17" s="36">
        <f t="shared" si="121"/>
        <v>0</v>
      </c>
      <c r="JC17" s="120">
        <f t="shared" si="122"/>
        <v>0</v>
      </c>
      <c r="JD17" s="34">
        <f t="shared" ref="JD17:JE17" si="261">JD14+JD15+JD16</f>
        <v>0</v>
      </c>
      <c r="JE17" s="35">
        <f t="shared" si="261"/>
        <v>0</v>
      </c>
      <c r="JF17" s="120">
        <f t="shared" si="123"/>
        <v>0</v>
      </c>
      <c r="JG17" s="34">
        <f t="shared" ref="JG17:JH17" si="262">JG14+JG15+JG16</f>
        <v>0</v>
      </c>
      <c r="JH17" s="35">
        <f t="shared" si="262"/>
        <v>0</v>
      </c>
      <c r="JI17" s="120">
        <f t="shared" si="124"/>
        <v>0</v>
      </c>
      <c r="JJ17" s="34">
        <f t="shared" si="125"/>
        <v>0</v>
      </c>
      <c r="JK17" s="36">
        <f t="shared" si="126"/>
        <v>0</v>
      </c>
      <c r="JL17" s="120">
        <f t="shared" si="127"/>
        <v>0</v>
      </c>
      <c r="JM17" s="34">
        <f t="shared" ref="JM17:JN17" si="263">JM14+JM15+JM16</f>
        <v>0</v>
      </c>
      <c r="JN17" s="35">
        <f t="shared" si="263"/>
        <v>0</v>
      </c>
      <c r="JO17" s="120">
        <f t="shared" si="128"/>
        <v>0</v>
      </c>
      <c r="JP17" s="34">
        <f t="shared" ref="JP17:JQ17" si="264">JP14+JP15+JP16</f>
        <v>0</v>
      </c>
      <c r="JQ17" s="35">
        <f t="shared" si="264"/>
        <v>0</v>
      </c>
      <c r="JR17" s="120">
        <f t="shared" si="129"/>
        <v>0</v>
      </c>
      <c r="JS17" s="34">
        <f t="shared" ref="JS17:JT17" si="265">JS14+JS15+JS16</f>
        <v>0</v>
      </c>
      <c r="JT17" s="35">
        <f t="shared" si="265"/>
        <v>0</v>
      </c>
      <c r="JU17" s="120">
        <f t="shared" si="130"/>
        <v>0</v>
      </c>
      <c r="JV17" s="34">
        <f t="shared" ref="JV17:JW17" si="266">JV14+JV15+JV16</f>
        <v>0</v>
      </c>
      <c r="JW17" s="35">
        <f t="shared" si="266"/>
        <v>0</v>
      </c>
      <c r="JX17" s="120">
        <f t="shared" si="131"/>
        <v>0</v>
      </c>
      <c r="JY17" s="34">
        <f t="shared" si="132"/>
        <v>0</v>
      </c>
      <c r="JZ17" s="36">
        <f t="shared" si="133"/>
        <v>0</v>
      </c>
      <c r="KA17" s="120">
        <f t="shared" si="134"/>
        <v>0</v>
      </c>
      <c r="KB17" s="35">
        <f t="shared" ref="KB17" si="267">KB14+KB15+KB16</f>
        <v>0</v>
      </c>
      <c r="KC17" s="35">
        <f t="shared" ref="KC17" si="268">KC14+KC15+KC16</f>
        <v>0</v>
      </c>
      <c r="KD17" s="120">
        <f t="shared" si="135"/>
        <v>0</v>
      </c>
      <c r="KE17" s="34">
        <f t="shared" ref="KE17:KF17" si="269">KE14+KE15+KE16</f>
        <v>0</v>
      </c>
      <c r="KF17" s="35">
        <f t="shared" si="269"/>
        <v>0</v>
      </c>
      <c r="KG17" s="120">
        <f t="shared" si="136"/>
        <v>0</v>
      </c>
      <c r="KH17" s="35">
        <f t="shared" ref="KH17" si="270">KH14+KH15+KH16</f>
        <v>0</v>
      </c>
      <c r="KI17" s="35">
        <f t="shared" ref="KI17" si="271">KI14+KI15+KI16</f>
        <v>0</v>
      </c>
      <c r="KJ17" s="120">
        <f t="shared" si="137"/>
        <v>0</v>
      </c>
      <c r="KK17" s="34">
        <f t="shared" si="138"/>
        <v>0</v>
      </c>
      <c r="KL17" s="36">
        <f t="shared" si="139"/>
        <v>0</v>
      </c>
      <c r="KM17" s="120">
        <f t="shared" si="140"/>
        <v>0</v>
      </c>
      <c r="KN17" s="80">
        <f t="shared" ref="KN17:KO17" si="272">KN14+KN15+KN16</f>
        <v>0</v>
      </c>
      <c r="KO17" s="35">
        <f t="shared" si="272"/>
        <v>0</v>
      </c>
      <c r="KP17" s="120">
        <f t="shared" si="141"/>
        <v>0</v>
      </c>
      <c r="KQ17" s="34">
        <f t="shared" ref="KQ17:KR17" si="273">KQ14+KQ15+KQ16</f>
        <v>0</v>
      </c>
      <c r="KR17" s="35">
        <f t="shared" si="273"/>
        <v>0</v>
      </c>
      <c r="KS17" s="120">
        <f t="shared" si="142"/>
        <v>0</v>
      </c>
      <c r="KT17" s="34">
        <f t="shared" si="143"/>
        <v>0</v>
      </c>
      <c r="KU17" s="36">
        <f t="shared" si="144"/>
        <v>0</v>
      </c>
      <c r="KV17" s="120">
        <f t="shared" si="145"/>
        <v>0</v>
      </c>
      <c r="KW17" s="35">
        <f t="shared" ref="KW17" si="274">KW14+KW15+KW16</f>
        <v>0</v>
      </c>
      <c r="KX17" s="35">
        <f t="shared" ref="KX17" si="275">KX14+KX15+KX16</f>
        <v>0</v>
      </c>
      <c r="KY17" s="120">
        <f t="shared" si="146"/>
        <v>0</v>
      </c>
      <c r="KZ17" s="34">
        <f t="shared" si="147"/>
        <v>0</v>
      </c>
      <c r="LA17" s="36">
        <f t="shared" si="148"/>
        <v>0</v>
      </c>
      <c r="LB17" s="120">
        <f t="shared" si="149"/>
        <v>0</v>
      </c>
      <c r="LC17" s="34">
        <f t="shared" ref="LC17:LD17" si="276">LC14+LC15+LC16</f>
        <v>0</v>
      </c>
      <c r="LD17" s="35">
        <f t="shared" si="276"/>
        <v>0</v>
      </c>
      <c r="LE17" s="120">
        <f t="shared" si="150"/>
        <v>0</v>
      </c>
      <c r="LF17" s="35">
        <f t="shared" ref="LF17" si="277">LF14+LF15+LF16</f>
        <v>0</v>
      </c>
      <c r="LG17" s="35">
        <f t="shared" ref="LG17" si="278">LG14+LG15+LG16</f>
        <v>0</v>
      </c>
      <c r="LH17" s="120">
        <f t="shared" si="151"/>
        <v>0</v>
      </c>
      <c r="LI17" s="35">
        <f t="shared" ref="LI17" si="279">LI14+LI15+LI16</f>
        <v>0</v>
      </c>
      <c r="LJ17" s="35">
        <f t="shared" ref="LJ17" si="280">LJ14+LJ15+LJ16</f>
        <v>0</v>
      </c>
      <c r="LK17" s="120">
        <f t="shared" si="152"/>
        <v>0</v>
      </c>
      <c r="LL17" s="34">
        <f t="shared" si="153"/>
        <v>0</v>
      </c>
      <c r="LM17" s="35">
        <f t="shared" si="154"/>
        <v>0</v>
      </c>
      <c r="LN17" s="120">
        <f t="shared" si="155"/>
        <v>0</v>
      </c>
      <c r="LO17" s="86">
        <f t="shared" ref="LO17" si="281">LO14+LO15+LO16</f>
        <v>0</v>
      </c>
      <c r="LP17" s="35">
        <f t="shared" ref="LP17" si="282">LP14+LP15+LP16</f>
        <v>0</v>
      </c>
      <c r="LQ17" s="120">
        <f t="shared" si="156"/>
        <v>0</v>
      </c>
      <c r="LR17" s="35">
        <f t="shared" ref="LR17" si="283">LR14+LR15+LR16</f>
        <v>0</v>
      </c>
      <c r="LS17" s="35">
        <f t="shared" ref="LS17" si="284">LS14+LS15+LS16</f>
        <v>0</v>
      </c>
      <c r="LT17" s="120">
        <f t="shared" si="157"/>
        <v>0</v>
      </c>
      <c r="LU17" s="34">
        <f t="shared" ref="LU17:LV17" si="285">LU14+LU15+LU16</f>
        <v>0</v>
      </c>
      <c r="LV17" s="35">
        <f t="shared" si="285"/>
        <v>0</v>
      </c>
      <c r="LW17" s="120">
        <f t="shared" si="158"/>
        <v>0</v>
      </c>
      <c r="LX17" s="34">
        <f t="shared" ref="LX17:LY17" si="286">LX14+LX15+LX16</f>
        <v>0</v>
      </c>
      <c r="LY17" s="35">
        <f t="shared" si="286"/>
        <v>0</v>
      </c>
      <c r="LZ17" s="120">
        <f t="shared" si="159"/>
        <v>0</v>
      </c>
      <c r="MA17" s="34">
        <f t="shared" ref="MA17:MB17" si="287">MA14+MA15+MA16</f>
        <v>0</v>
      </c>
      <c r="MB17" s="35">
        <f t="shared" si="287"/>
        <v>0</v>
      </c>
      <c r="MC17" s="120">
        <f t="shared" si="160"/>
        <v>0</v>
      </c>
      <c r="MD17" s="34">
        <f t="shared" ref="MD17:ME17" si="288">MD14+MD15+MD16</f>
        <v>0</v>
      </c>
      <c r="ME17" s="35">
        <f t="shared" si="288"/>
        <v>0</v>
      </c>
      <c r="MF17" s="120">
        <f t="shared" si="161"/>
        <v>0</v>
      </c>
      <c r="MG17" s="34">
        <f t="shared" si="162"/>
        <v>0</v>
      </c>
      <c r="MH17" s="35">
        <f t="shared" si="163"/>
        <v>0</v>
      </c>
      <c r="MI17" s="120">
        <f t="shared" si="164"/>
        <v>0</v>
      </c>
      <c r="MJ17" s="34">
        <f t="shared" ref="MJ17:MK17" si="289">MJ14+MJ15+MJ16</f>
        <v>0</v>
      </c>
      <c r="MK17" s="35">
        <f t="shared" si="289"/>
        <v>0</v>
      </c>
      <c r="ML17" s="120">
        <f t="shared" si="165"/>
        <v>0</v>
      </c>
      <c r="MM17" s="34">
        <f t="shared" ref="MM17:MN17" si="290">MM14+MM15+MM16</f>
        <v>0</v>
      </c>
      <c r="MN17" s="35">
        <f t="shared" si="290"/>
        <v>0</v>
      </c>
      <c r="MO17" s="120">
        <f t="shared" si="166"/>
        <v>0</v>
      </c>
      <c r="MP17" s="34">
        <f t="shared" ref="MP17:MQ17" si="291">MP14+MP15+MP16</f>
        <v>0</v>
      </c>
      <c r="MQ17" s="35">
        <f t="shared" si="291"/>
        <v>0</v>
      </c>
      <c r="MR17" s="120">
        <f t="shared" si="167"/>
        <v>0</v>
      </c>
      <c r="MS17" s="34">
        <f t="shared" si="3"/>
        <v>0</v>
      </c>
      <c r="MT17" s="36">
        <f t="shared" si="4"/>
        <v>0</v>
      </c>
      <c r="MU17" s="120">
        <f t="shared" si="4"/>
        <v>0</v>
      </c>
      <c r="MV17" s="34">
        <f t="shared" ref="MV17:MW17" si="292">MV14+MV15+MV16</f>
        <v>0</v>
      </c>
      <c r="MW17" s="35">
        <f t="shared" si="292"/>
        <v>0</v>
      </c>
      <c r="MX17" s="120">
        <f t="shared" si="168"/>
        <v>0</v>
      </c>
      <c r="MY17" s="34">
        <f t="shared" ref="MY17:MZ17" si="293">MY14+MY15+MY16</f>
        <v>0</v>
      </c>
      <c r="MZ17" s="35">
        <f t="shared" si="293"/>
        <v>0</v>
      </c>
      <c r="NA17" s="120">
        <f t="shared" si="169"/>
        <v>0</v>
      </c>
      <c r="NB17" s="34">
        <f t="shared" ref="NB17:NC17" si="294">NB14+NB15+NB16</f>
        <v>0</v>
      </c>
      <c r="NC17" s="35">
        <f t="shared" si="294"/>
        <v>0</v>
      </c>
      <c r="ND17" s="120">
        <f t="shared" si="170"/>
        <v>0</v>
      </c>
      <c r="NE17" s="34">
        <f t="shared" ref="NE17:NF17" si="295">NE14+NE15+NE16</f>
        <v>0</v>
      </c>
      <c r="NF17" s="35">
        <f t="shared" si="295"/>
        <v>0</v>
      </c>
      <c r="NG17" s="120">
        <f t="shared" si="171"/>
        <v>0</v>
      </c>
      <c r="NH17" s="34">
        <f t="shared" ref="NH17:NI17" si="296">NH14+NH15+NH16</f>
        <v>0</v>
      </c>
      <c r="NI17" s="35">
        <f t="shared" si="296"/>
        <v>0</v>
      </c>
      <c r="NJ17" s="120">
        <f t="shared" si="172"/>
        <v>0</v>
      </c>
      <c r="NK17" s="34">
        <f t="shared" ref="NK17:NL17" si="297">NK14+NK15+NK16</f>
        <v>0</v>
      </c>
      <c r="NL17" s="35">
        <f t="shared" si="297"/>
        <v>0</v>
      </c>
      <c r="NM17" s="120">
        <f t="shared" si="173"/>
        <v>0</v>
      </c>
      <c r="NN17" s="34">
        <f t="shared" ref="NN17:NO17" si="298">NN14+NN15+NN16</f>
        <v>0</v>
      </c>
      <c r="NO17" s="35">
        <f t="shared" si="298"/>
        <v>0</v>
      </c>
      <c r="NP17" s="120">
        <f t="shared" si="174"/>
        <v>0</v>
      </c>
      <c r="NQ17" s="34">
        <f t="shared" ref="NQ17:NR17" si="299">NQ14+NQ15+NQ16</f>
        <v>0</v>
      </c>
      <c r="NR17" s="35">
        <f t="shared" si="299"/>
        <v>0</v>
      </c>
      <c r="NS17" s="120">
        <f t="shared" si="175"/>
        <v>0</v>
      </c>
      <c r="NT17" s="34">
        <f t="shared" ref="NT17:NU17" si="300">NT14+NT15+NT16</f>
        <v>0</v>
      </c>
      <c r="NU17" s="35">
        <f t="shared" si="300"/>
        <v>0</v>
      </c>
      <c r="NV17" s="120">
        <f t="shared" si="176"/>
        <v>0</v>
      </c>
      <c r="NW17" s="34">
        <f t="shared" ref="NW17:NX17" si="301">NW14+NW15+NW16</f>
        <v>0</v>
      </c>
      <c r="NX17" s="35">
        <f t="shared" si="301"/>
        <v>0</v>
      </c>
      <c r="NY17" s="120">
        <f t="shared" si="177"/>
        <v>0</v>
      </c>
      <c r="NZ17" s="34">
        <f t="shared" si="178"/>
        <v>0</v>
      </c>
      <c r="OA17" s="36">
        <f t="shared" si="179"/>
        <v>0</v>
      </c>
      <c r="OB17" s="120">
        <f t="shared" si="180"/>
        <v>0</v>
      </c>
      <c r="OC17" s="34">
        <f t="shared" ref="OC17:OD17" si="302">OC14+OC15+OC16</f>
        <v>0</v>
      </c>
      <c r="OD17" s="35">
        <f t="shared" si="302"/>
        <v>0</v>
      </c>
      <c r="OE17" s="120">
        <f t="shared" si="181"/>
        <v>0</v>
      </c>
      <c r="OF17" s="34">
        <f t="shared" ref="OF17:OG17" si="303">OF14+OF15+OF16</f>
        <v>0</v>
      </c>
      <c r="OG17" s="35">
        <f t="shared" si="303"/>
        <v>0</v>
      </c>
      <c r="OH17" s="120">
        <f t="shared" si="182"/>
        <v>0</v>
      </c>
      <c r="OI17" s="34">
        <f t="shared" ref="OI17:OJ17" si="304">OI14+OI15+OI16</f>
        <v>0</v>
      </c>
      <c r="OJ17" s="35">
        <f t="shared" si="304"/>
        <v>0</v>
      </c>
      <c r="OK17" s="120">
        <f t="shared" si="183"/>
        <v>0</v>
      </c>
      <c r="OL17" s="34">
        <f t="shared" ref="OL17:OM17" si="305">OL14+OL15+OL16</f>
        <v>0</v>
      </c>
      <c r="OM17" s="35">
        <f t="shared" si="305"/>
        <v>0</v>
      </c>
      <c r="ON17" s="120">
        <f t="shared" si="184"/>
        <v>0</v>
      </c>
      <c r="OO17" s="34">
        <f t="shared" si="185"/>
        <v>0</v>
      </c>
      <c r="OP17" s="35">
        <f t="shared" si="186"/>
        <v>0</v>
      </c>
      <c r="OQ17" s="120">
        <f t="shared" si="187"/>
        <v>0</v>
      </c>
      <c r="OR17" s="34">
        <f t="shared" si="188"/>
        <v>0</v>
      </c>
      <c r="OS17" s="35">
        <f t="shared" si="189"/>
        <v>0</v>
      </c>
      <c r="OT17" s="120">
        <f t="shared" si="190"/>
        <v>0</v>
      </c>
      <c r="OU17" s="86">
        <f t="shared" ref="OU17" si="306">OU14+OU15+OU16</f>
        <v>0</v>
      </c>
      <c r="OV17" s="35">
        <f t="shared" ref="OV17" si="307">OV14+OV15+OV16</f>
        <v>0</v>
      </c>
      <c r="OW17" s="120">
        <f t="shared" si="191"/>
        <v>0</v>
      </c>
      <c r="OX17" s="35">
        <f t="shared" ref="OX17" si="308">OX14+OX15+OX16</f>
        <v>0</v>
      </c>
      <c r="OY17" s="35">
        <f t="shared" ref="OY17" si="309">OY14+OY15+OY16</f>
        <v>0</v>
      </c>
      <c r="OZ17" s="120">
        <f t="shared" si="192"/>
        <v>0</v>
      </c>
      <c r="PA17" s="35">
        <f t="shared" ref="PA17" si="310">PA14+PA15+PA16</f>
        <v>0</v>
      </c>
      <c r="PB17" s="35">
        <f t="shared" ref="PB17" si="311">PB14+PB15+PB16</f>
        <v>0</v>
      </c>
      <c r="PC17" s="120">
        <f t="shared" si="193"/>
        <v>0</v>
      </c>
      <c r="PD17" s="34">
        <f t="shared" ref="PD17:PE17" si="312">PD14+PD15+PD16</f>
        <v>0</v>
      </c>
      <c r="PE17" s="35">
        <f t="shared" si="312"/>
        <v>0</v>
      </c>
      <c r="PF17" s="120">
        <f t="shared" si="194"/>
        <v>0</v>
      </c>
      <c r="PG17" s="86">
        <f t="shared" ref="PG17" si="313">PG14+PG15+PG16</f>
        <v>0</v>
      </c>
      <c r="PH17" s="35">
        <f t="shared" ref="PH17" si="314">PH14+PH15+PH16</f>
        <v>0</v>
      </c>
      <c r="PI17" s="120">
        <f t="shared" si="195"/>
        <v>0</v>
      </c>
      <c r="PJ17" s="35">
        <f t="shared" ref="PJ17" si="315">PJ14+PJ15+PJ16</f>
        <v>0</v>
      </c>
      <c r="PK17" s="35">
        <f t="shared" ref="PK17" si="316">PK14+PK15+PK16</f>
        <v>0</v>
      </c>
      <c r="PL17" s="120">
        <f t="shared" si="196"/>
        <v>0</v>
      </c>
      <c r="PM17" s="35">
        <f t="shared" ref="PM17" si="317">PM14+PM15+PM16</f>
        <v>0</v>
      </c>
      <c r="PN17" s="35">
        <f t="shared" ref="PN17" si="318">PN14+PN15+PN16</f>
        <v>0</v>
      </c>
      <c r="PO17" s="120">
        <f t="shared" si="197"/>
        <v>0</v>
      </c>
      <c r="PP17" s="35">
        <f t="shared" ref="PP17" si="319">PP14+PP15+PP16</f>
        <v>0</v>
      </c>
      <c r="PQ17" s="35">
        <f t="shared" ref="PQ17" si="320">PQ14+PQ15+PQ16</f>
        <v>0</v>
      </c>
      <c r="PR17" s="120">
        <f t="shared" si="198"/>
        <v>0</v>
      </c>
      <c r="PS17" s="34">
        <f t="shared" si="199"/>
        <v>0</v>
      </c>
      <c r="PT17" s="35">
        <f t="shared" si="200"/>
        <v>0</v>
      </c>
      <c r="PU17" s="120">
        <f t="shared" si="201"/>
        <v>0</v>
      </c>
      <c r="PV17" s="34">
        <f t="shared" ref="PV17:PW17" si="321">PV14+PV15+PV16</f>
        <v>0</v>
      </c>
      <c r="PW17" s="35">
        <f t="shared" si="321"/>
        <v>0</v>
      </c>
      <c r="PX17" s="120">
        <f t="shared" si="202"/>
        <v>0</v>
      </c>
      <c r="PY17" s="34">
        <f t="shared" ref="PY17:PZ17" si="322">PY14+PY15+PY16</f>
        <v>0</v>
      </c>
      <c r="PZ17" s="35">
        <f t="shared" si="322"/>
        <v>0</v>
      </c>
      <c r="QA17" s="120">
        <f t="shared" si="203"/>
        <v>0</v>
      </c>
      <c r="QB17" s="34">
        <f t="shared" ref="QB17:QC17" si="323">QB14+QB15+QB16</f>
        <v>0</v>
      </c>
      <c r="QC17" s="35">
        <f t="shared" si="323"/>
        <v>0</v>
      </c>
      <c r="QD17" s="120">
        <f t="shared" si="204"/>
        <v>0</v>
      </c>
      <c r="QE17" s="34">
        <f t="shared" si="205"/>
        <v>0</v>
      </c>
      <c r="QF17" s="35">
        <f t="shared" si="206"/>
        <v>0</v>
      </c>
      <c r="QG17" s="120">
        <f t="shared" si="207"/>
        <v>0</v>
      </c>
      <c r="QH17" s="34">
        <f t="shared" si="208"/>
        <v>0</v>
      </c>
      <c r="QI17" s="36">
        <f t="shared" si="209"/>
        <v>0</v>
      </c>
      <c r="QJ17" s="120">
        <f t="shared" si="210"/>
        <v>0</v>
      </c>
      <c r="QK17" s="34">
        <f t="shared" si="5"/>
        <v>0</v>
      </c>
      <c r="QL17" s="35">
        <f t="shared" si="6"/>
        <v>0</v>
      </c>
      <c r="QM17" s="120">
        <f t="shared" si="6"/>
        <v>0</v>
      </c>
      <c r="QN17" s="34">
        <f t="shared" si="7"/>
        <v>0</v>
      </c>
      <c r="QO17" s="35">
        <f t="shared" si="8"/>
        <v>0</v>
      </c>
      <c r="QP17" s="120">
        <f t="shared" si="9"/>
        <v>0</v>
      </c>
      <c r="QQ17" s="81"/>
    </row>
    <row r="18" spans="1:459" s="54" customFormat="1" x14ac:dyDescent="0.25">
      <c r="A18" s="15">
        <v>8</v>
      </c>
      <c r="B18" s="168" t="s">
        <v>268</v>
      </c>
      <c r="C18" s="145"/>
      <c r="D18" s="17"/>
      <c r="E18" s="122">
        <f t="shared" si="10"/>
        <v>0</v>
      </c>
      <c r="F18" s="145"/>
      <c r="G18" s="17"/>
      <c r="H18" s="121">
        <f t="shared" si="11"/>
        <v>0</v>
      </c>
      <c r="I18" s="17"/>
      <c r="J18" s="17"/>
      <c r="K18" s="121">
        <f t="shared" si="12"/>
        <v>0</v>
      </c>
      <c r="L18" s="17"/>
      <c r="M18" s="17"/>
      <c r="N18" s="121">
        <f t="shared" si="13"/>
        <v>0</v>
      </c>
      <c r="O18" s="26"/>
      <c r="P18" s="17"/>
      <c r="Q18" s="121">
        <f t="shared" si="14"/>
        <v>0</v>
      </c>
      <c r="R18" s="17"/>
      <c r="S18" s="17"/>
      <c r="T18" s="121">
        <f t="shared" si="15"/>
        <v>0</v>
      </c>
      <c r="U18" s="17"/>
      <c r="V18" s="17"/>
      <c r="W18" s="121">
        <f t="shared" si="16"/>
        <v>0</v>
      </c>
      <c r="X18" s="17"/>
      <c r="Y18" s="17"/>
      <c r="Z18" s="121">
        <f t="shared" si="17"/>
        <v>0</v>
      </c>
      <c r="AA18" s="26">
        <f t="shared" si="18"/>
        <v>0</v>
      </c>
      <c r="AB18" s="17">
        <f t="shared" si="18"/>
        <v>0</v>
      </c>
      <c r="AC18" s="121">
        <f t="shared" si="19"/>
        <v>0</v>
      </c>
      <c r="AD18" s="17"/>
      <c r="AE18" s="17"/>
      <c r="AF18" s="122">
        <f t="shared" si="20"/>
        <v>0</v>
      </c>
      <c r="AG18" s="16">
        <f t="shared" si="21"/>
        <v>0</v>
      </c>
      <c r="AH18" s="18">
        <f t="shared" si="22"/>
        <v>0</v>
      </c>
      <c r="AI18" s="122">
        <f t="shared" si="0"/>
        <v>0</v>
      </c>
      <c r="AJ18" s="17"/>
      <c r="AK18" s="17"/>
      <c r="AL18" s="122">
        <f t="shared" si="23"/>
        <v>0</v>
      </c>
      <c r="AM18" s="26"/>
      <c r="AN18" s="17"/>
      <c r="AO18" s="122">
        <f t="shared" si="24"/>
        <v>0</v>
      </c>
      <c r="AP18" s="17"/>
      <c r="AQ18" s="17"/>
      <c r="AR18" s="122">
        <f t="shared" si="25"/>
        <v>0</v>
      </c>
      <c r="AS18" s="16"/>
      <c r="AT18" s="17"/>
      <c r="AU18" s="122">
        <f t="shared" si="26"/>
        <v>0</v>
      </c>
      <c r="AV18" s="17"/>
      <c r="AW18" s="17"/>
      <c r="AX18" s="122">
        <f t="shared" si="27"/>
        <v>0</v>
      </c>
      <c r="AY18" s="16"/>
      <c r="AZ18" s="17"/>
      <c r="BA18" s="122">
        <f t="shared" si="28"/>
        <v>0</v>
      </c>
      <c r="BB18" s="17"/>
      <c r="BC18" s="17"/>
      <c r="BD18" s="122">
        <f t="shared" si="29"/>
        <v>0</v>
      </c>
      <c r="BE18" s="17"/>
      <c r="BF18" s="17"/>
      <c r="BG18" s="122">
        <f t="shared" si="30"/>
        <v>0</v>
      </c>
      <c r="BH18" s="16"/>
      <c r="BI18" s="17"/>
      <c r="BJ18" s="122">
        <f t="shared" si="31"/>
        <v>0</v>
      </c>
      <c r="BK18" s="26"/>
      <c r="BL18" s="17"/>
      <c r="BM18" s="122">
        <f t="shared" si="32"/>
        <v>0</v>
      </c>
      <c r="BN18" s="17"/>
      <c r="BO18" s="17"/>
      <c r="BP18" s="122">
        <f t="shared" si="33"/>
        <v>0</v>
      </c>
      <c r="BQ18" s="17"/>
      <c r="BR18" s="17"/>
      <c r="BS18" s="122">
        <f t="shared" si="34"/>
        <v>0</v>
      </c>
      <c r="BT18" s="17"/>
      <c r="BU18" s="17"/>
      <c r="BV18" s="122">
        <f t="shared" si="35"/>
        <v>0</v>
      </c>
      <c r="BW18" s="16">
        <f t="shared" si="36"/>
        <v>0</v>
      </c>
      <c r="BX18" s="18">
        <f t="shared" si="37"/>
        <v>0</v>
      </c>
      <c r="BY18" s="122">
        <f t="shared" si="38"/>
        <v>0</v>
      </c>
      <c r="BZ18" s="17"/>
      <c r="CA18" s="17"/>
      <c r="CB18" s="122">
        <f t="shared" si="39"/>
        <v>0</v>
      </c>
      <c r="CC18" s="17"/>
      <c r="CD18" s="17"/>
      <c r="CE18" s="122">
        <f t="shared" si="40"/>
        <v>0</v>
      </c>
      <c r="CF18" s="17"/>
      <c r="CG18" s="17"/>
      <c r="CH18" s="122">
        <f t="shared" si="41"/>
        <v>0</v>
      </c>
      <c r="CI18" s="26"/>
      <c r="CJ18" s="17"/>
      <c r="CK18" s="122">
        <f t="shared" si="42"/>
        <v>0</v>
      </c>
      <c r="CL18" s="17"/>
      <c r="CM18" s="17"/>
      <c r="CN18" s="122">
        <f t="shared" si="43"/>
        <v>0</v>
      </c>
      <c r="CO18" s="17"/>
      <c r="CP18" s="17"/>
      <c r="CQ18" s="122">
        <f t="shared" si="44"/>
        <v>0</v>
      </c>
      <c r="CR18" s="17"/>
      <c r="CS18" s="17"/>
      <c r="CT18" s="122">
        <f t="shared" si="45"/>
        <v>0</v>
      </c>
      <c r="CU18" s="16">
        <f t="shared" si="46"/>
        <v>0</v>
      </c>
      <c r="CV18" s="17">
        <f t="shared" si="47"/>
        <v>0</v>
      </c>
      <c r="CW18" s="122">
        <f t="shared" si="48"/>
        <v>0</v>
      </c>
      <c r="CX18" s="17"/>
      <c r="CY18" s="17"/>
      <c r="CZ18" s="122">
        <f t="shared" si="49"/>
        <v>0</v>
      </c>
      <c r="DA18" s="17"/>
      <c r="DB18" s="17"/>
      <c r="DC18" s="122">
        <f t="shared" si="50"/>
        <v>0</v>
      </c>
      <c r="DD18" s="16"/>
      <c r="DE18" s="17"/>
      <c r="DF18" s="122">
        <f t="shared" si="51"/>
        <v>0</v>
      </c>
      <c r="DG18" s="26"/>
      <c r="DH18" s="17"/>
      <c r="DI18" s="122">
        <f t="shared" si="52"/>
        <v>0</v>
      </c>
      <c r="DJ18" s="17"/>
      <c r="DK18" s="17"/>
      <c r="DL18" s="122">
        <f t="shared" si="53"/>
        <v>0</v>
      </c>
      <c r="DM18" s="16">
        <f t="shared" si="54"/>
        <v>0</v>
      </c>
      <c r="DN18" s="17">
        <f t="shared" si="55"/>
        <v>0</v>
      </c>
      <c r="DO18" s="122">
        <f t="shared" si="56"/>
        <v>0</v>
      </c>
      <c r="DP18" s="17"/>
      <c r="DQ18" s="17"/>
      <c r="DR18" s="122">
        <f t="shared" si="57"/>
        <v>0</v>
      </c>
      <c r="DS18" s="26"/>
      <c r="DT18" s="17"/>
      <c r="DU18" s="122">
        <f t="shared" si="58"/>
        <v>0</v>
      </c>
      <c r="DV18" s="17"/>
      <c r="DW18" s="17"/>
      <c r="DX18" s="122">
        <f t="shared" si="59"/>
        <v>0</v>
      </c>
      <c r="DY18" s="17"/>
      <c r="DZ18" s="17"/>
      <c r="EA18" s="122">
        <f t="shared" si="60"/>
        <v>0</v>
      </c>
      <c r="EB18" s="16">
        <f t="shared" si="61"/>
        <v>0</v>
      </c>
      <c r="EC18" s="18">
        <f t="shared" si="62"/>
        <v>0</v>
      </c>
      <c r="ED18" s="122">
        <f t="shared" si="63"/>
        <v>0</v>
      </c>
      <c r="EE18" s="16"/>
      <c r="EF18" s="18"/>
      <c r="EG18" s="122">
        <f t="shared" si="64"/>
        <v>0</v>
      </c>
      <c r="EH18" s="18"/>
      <c r="EI18" s="18"/>
      <c r="EJ18" s="122">
        <f t="shared" si="65"/>
        <v>0</v>
      </c>
      <c r="EK18" s="16">
        <f t="shared" si="66"/>
        <v>0</v>
      </c>
      <c r="EL18" s="18">
        <f t="shared" si="67"/>
        <v>0</v>
      </c>
      <c r="EM18" s="122">
        <f t="shared" si="68"/>
        <v>0</v>
      </c>
      <c r="EN18" s="17"/>
      <c r="EO18" s="17"/>
      <c r="EP18" s="122">
        <f t="shared" si="69"/>
        <v>0</v>
      </c>
      <c r="EQ18" s="26"/>
      <c r="ER18" s="17"/>
      <c r="ES18" s="122">
        <f t="shared" si="70"/>
        <v>0</v>
      </c>
      <c r="ET18" s="16"/>
      <c r="EU18" s="17"/>
      <c r="EV18" s="122">
        <f t="shared" si="71"/>
        <v>0</v>
      </c>
      <c r="EW18" s="17"/>
      <c r="EX18" s="17"/>
      <c r="EY18" s="122">
        <f t="shared" si="72"/>
        <v>0</v>
      </c>
      <c r="EZ18" s="17"/>
      <c r="FA18" s="17"/>
      <c r="FB18" s="122">
        <f t="shared" si="73"/>
        <v>0</v>
      </c>
      <c r="FC18" s="26"/>
      <c r="FD18" s="17"/>
      <c r="FE18" s="122">
        <f t="shared" si="74"/>
        <v>0</v>
      </c>
      <c r="FF18" s="16"/>
      <c r="FG18" s="17"/>
      <c r="FH18" s="122">
        <f t="shared" si="75"/>
        <v>0</v>
      </c>
      <c r="FI18" s="17"/>
      <c r="FJ18" s="17"/>
      <c r="FK18" s="122">
        <f t="shared" si="76"/>
        <v>0</v>
      </c>
      <c r="FL18" s="16">
        <f t="shared" si="77"/>
        <v>0</v>
      </c>
      <c r="FM18" s="18">
        <f t="shared" si="1"/>
        <v>0</v>
      </c>
      <c r="FN18" s="122">
        <f t="shared" si="2"/>
        <v>0</v>
      </c>
      <c r="FO18" s="26"/>
      <c r="FP18" s="17"/>
      <c r="FQ18" s="122">
        <f t="shared" si="78"/>
        <v>0</v>
      </c>
      <c r="FR18" s="17"/>
      <c r="FS18" s="17"/>
      <c r="FT18" s="122">
        <f t="shared" si="79"/>
        <v>0</v>
      </c>
      <c r="FU18" s="17"/>
      <c r="FV18" s="17"/>
      <c r="FW18" s="122">
        <f t="shared" si="80"/>
        <v>0</v>
      </c>
      <c r="FX18" s="17"/>
      <c r="FY18" s="17"/>
      <c r="FZ18" s="122">
        <f t="shared" si="81"/>
        <v>0</v>
      </c>
      <c r="GA18" s="26"/>
      <c r="GB18" s="17"/>
      <c r="GC18" s="122">
        <f t="shared" si="82"/>
        <v>0</v>
      </c>
      <c r="GD18" s="17"/>
      <c r="GE18" s="17"/>
      <c r="GF18" s="122">
        <f t="shared" si="83"/>
        <v>0</v>
      </c>
      <c r="GG18" s="17"/>
      <c r="GH18" s="17"/>
      <c r="GI18" s="122">
        <f t="shared" si="84"/>
        <v>0</v>
      </c>
      <c r="GJ18" s="16">
        <f t="shared" si="85"/>
        <v>0</v>
      </c>
      <c r="GK18" s="18">
        <f t="shared" si="86"/>
        <v>0</v>
      </c>
      <c r="GL18" s="122">
        <f t="shared" si="87"/>
        <v>0</v>
      </c>
      <c r="GM18" s="16"/>
      <c r="GN18" s="17"/>
      <c r="GO18" s="122">
        <f t="shared" si="88"/>
        <v>0</v>
      </c>
      <c r="GP18" s="17"/>
      <c r="GQ18" s="17"/>
      <c r="GR18" s="122">
        <f t="shared" si="89"/>
        <v>0</v>
      </c>
      <c r="GS18" s="16"/>
      <c r="GT18" s="17"/>
      <c r="GU18" s="122">
        <f t="shared" si="90"/>
        <v>0</v>
      </c>
      <c r="GV18" s="17"/>
      <c r="GW18" s="17"/>
      <c r="GX18" s="122">
        <f t="shared" si="91"/>
        <v>0</v>
      </c>
      <c r="GY18" s="16">
        <f t="shared" si="92"/>
        <v>0</v>
      </c>
      <c r="GZ18" s="18">
        <f t="shared" si="93"/>
        <v>0</v>
      </c>
      <c r="HA18" s="122">
        <f t="shared" si="94"/>
        <v>0</v>
      </c>
      <c r="HB18" s="17"/>
      <c r="HC18" s="17"/>
      <c r="HD18" s="122">
        <f t="shared" si="95"/>
        <v>0</v>
      </c>
      <c r="HE18" s="17"/>
      <c r="HF18" s="17"/>
      <c r="HG18" s="122">
        <f t="shared" si="96"/>
        <v>0</v>
      </c>
      <c r="HH18" s="16">
        <f t="shared" si="97"/>
        <v>0</v>
      </c>
      <c r="HI18" s="18">
        <f t="shared" si="98"/>
        <v>0</v>
      </c>
      <c r="HJ18" s="122">
        <f t="shared" si="99"/>
        <v>0</v>
      </c>
      <c r="HK18" s="16">
        <f t="shared" si="100"/>
        <v>0</v>
      </c>
      <c r="HL18" s="17">
        <f t="shared" si="101"/>
        <v>0</v>
      </c>
      <c r="HM18" s="122">
        <f t="shared" si="102"/>
        <v>0</v>
      </c>
      <c r="HN18" s="16"/>
      <c r="HO18" s="17"/>
      <c r="HP18" s="122">
        <f t="shared" si="103"/>
        <v>0</v>
      </c>
      <c r="HQ18" s="16"/>
      <c r="HR18" s="17"/>
      <c r="HS18" s="122">
        <f t="shared" si="104"/>
        <v>0</v>
      </c>
      <c r="HT18" s="17"/>
      <c r="HU18" s="17"/>
      <c r="HV18" s="122">
        <f t="shared" si="105"/>
        <v>0</v>
      </c>
      <c r="HW18" s="26"/>
      <c r="HX18" s="17"/>
      <c r="HY18" s="122">
        <f t="shared" si="106"/>
        <v>0</v>
      </c>
      <c r="HZ18" s="16"/>
      <c r="IA18" s="17"/>
      <c r="IB18" s="122">
        <f t="shared" si="107"/>
        <v>0</v>
      </c>
      <c r="IC18" s="16"/>
      <c r="ID18" s="17"/>
      <c r="IE18" s="122">
        <f t="shared" si="108"/>
        <v>0</v>
      </c>
      <c r="IF18" s="16"/>
      <c r="IG18" s="17"/>
      <c r="IH18" s="122">
        <f t="shared" si="109"/>
        <v>0</v>
      </c>
      <c r="II18" s="16">
        <f t="shared" si="110"/>
        <v>0</v>
      </c>
      <c r="IJ18" s="18">
        <f t="shared" si="111"/>
        <v>0</v>
      </c>
      <c r="IK18" s="122">
        <f t="shared" si="112"/>
        <v>0</v>
      </c>
      <c r="IL18" s="16"/>
      <c r="IM18" s="17"/>
      <c r="IN18" s="122">
        <f t="shared" si="113"/>
        <v>0</v>
      </c>
      <c r="IO18" s="16"/>
      <c r="IP18" s="17"/>
      <c r="IQ18" s="122">
        <f t="shared" si="114"/>
        <v>0</v>
      </c>
      <c r="IR18" s="16">
        <f t="shared" si="115"/>
        <v>0</v>
      </c>
      <c r="IS18" s="18">
        <f t="shared" si="116"/>
        <v>0</v>
      </c>
      <c r="IT18" s="122">
        <f t="shared" si="117"/>
        <v>0</v>
      </c>
      <c r="IU18" s="16"/>
      <c r="IV18" s="17"/>
      <c r="IW18" s="122">
        <f t="shared" si="118"/>
        <v>0</v>
      </c>
      <c r="IX18" s="16"/>
      <c r="IY18" s="17"/>
      <c r="IZ18" s="122">
        <f t="shared" si="119"/>
        <v>0</v>
      </c>
      <c r="JA18" s="16">
        <f t="shared" si="120"/>
        <v>0</v>
      </c>
      <c r="JB18" s="18">
        <f t="shared" si="121"/>
        <v>0</v>
      </c>
      <c r="JC18" s="122">
        <f t="shared" si="122"/>
        <v>0</v>
      </c>
      <c r="JD18" s="16"/>
      <c r="JE18" s="17"/>
      <c r="JF18" s="122">
        <f t="shared" si="123"/>
        <v>0</v>
      </c>
      <c r="JG18" s="16"/>
      <c r="JH18" s="17"/>
      <c r="JI18" s="122">
        <f t="shared" si="124"/>
        <v>0</v>
      </c>
      <c r="JJ18" s="16">
        <f t="shared" si="125"/>
        <v>0</v>
      </c>
      <c r="JK18" s="18">
        <f t="shared" si="126"/>
        <v>0</v>
      </c>
      <c r="JL18" s="122">
        <f t="shared" si="127"/>
        <v>0</v>
      </c>
      <c r="JM18" s="16"/>
      <c r="JN18" s="17"/>
      <c r="JO18" s="122">
        <f t="shared" si="128"/>
        <v>0</v>
      </c>
      <c r="JP18" s="16"/>
      <c r="JQ18" s="17"/>
      <c r="JR18" s="122">
        <f t="shared" si="129"/>
        <v>0</v>
      </c>
      <c r="JS18" s="16"/>
      <c r="JT18" s="17"/>
      <c r="JU18" s="122">
        <f t="shared" si="130"/>
        <v>0</v>
      </c>
      <c r="JV18" s="16"/>
      <c r="JW18" s="17"/>
      <c r="JX18" s="122">
        <f t="shared" si="131"/>
        <v>0</v>
      </c>
      <c r="JY18" s="16">
        <f t="shared" si="132"/>
        <v>0</v>
      </c>
      <c r="JZ18" s="18">
        <f t="shared" si="133"/>
        <v>0</v>
      </c>
      <c r="KA18" s="122">
        <f t="shared" si="134"/>
        <v>0</v>
      </c>
      <c r="KB18" s="17">
        <v>122593</v>
      </c>
      <c r="KC18" s="17"/>
      <c r="KD18" s="122">
        <f t="shared" si="135"/>
        <v>122593</v>
      </c>
      <c r="KE18" s="16"/>
      <c r="KF18" s="17">
        <v>0</v>
      </c>
      <c r="KG18" s="122">
        <f t="shared" si="136"/>
        <v>0</v>
      </c>
      <c r="KH18" s="17">
        <v>207540</v>
      </c>
      <c r="KI18" s="17"/>
      <c r="KJ18" s="122">
        <f t="shared" si="137"/>
        <v>207540</v>
      </c>
      <c r="KK18" s="16">
        <f t="shared" si="138"/>
        <v>330133</v>
      </c>
      <c r="KL18" s="18">
        <f t="shared" si="139"/>
        <v>0</v>
      </c>
      <c r="KM18" s="122">
        <f t="shared" si="140"/>
        <v>330133</v>
      </c>
      <c r="KN18" s="19"/>
      <c r="KO18" s="17"/>
      <c r="KP18" s="122">
        <f t="shared" si="141"/>
        <v>0</v>
      </c>
      <c r="KQ18" s="16"/>
      <c r="KR18" s="17"/>
      <c r="KS18" s="122">
        <f t="shared" si="142"/>
        <v>0</v>
      </c>
      <c r="KT18" s="16">
        <f t="shared" si="143"/>
        <v>0</v>
      </c>
      <c r="KU18" s="18">
        <f t="shared" si="144"/>
        <v>0</v>
      </c>
      <c r="KV18" s="122">
        <f t="shared" si="145"/>
        <v>0</v>
      </c>
      <c r="KW18" s="17"/>
      <c r="KX18" s="17"/>
      <c r="KY18" s="122">
        <f t="shared" si="146"/>
        <v>0</v>
      </c>
      <c r="KZ18" s="16">
        <f t="shared" si="147"/>
        <v>330133</v>
      </c>
      <c r="LA18" s="18">
        <f t="shared" si="148"/>
        <v>0</v>
      </c>
      <c r="LB18" s="122">
        <f t="shared" si="149"/>
        <v>330133</v>
      </c>
      <c r="LC18" s="16"/>
      <c r="LD18" s="17"/>
      <c r="LE18" s="122">
        <f t="shared" si="150"/>
        <v>0</v>
      </c>
      <c r="LF18" s="17"/>
      <c r="LG18" s="17"/>
      <c r="LH18" s="122">
        <f t="shared" si="151"/>
        <v>0</v>
      </c>
      <c r="LI18" s="17"/>
      <c r="LJ18" s="17"/>
      <c r="LK18" s="122">
        <f t="shared" si="152"/>
        <v>0</v>
      </c>
      <c r="LL18" s="16">
        <f t="shared" si="153"/>
        <v>0</v>
      </c>
      <c r="LM18" s="17">
        <f t="shared" si="154"/>
        <v>0</v>
      </c>
      <c r="LN18" s="122">
        <f t="shared" si="155"/>
        <v>0</v>
      </c>
      <c r="LO18" s="26"/>
      <c r="LP18" s="17"/>
      <c r="LQ18" s="122">
        <f t="shared" si="156"/>
        <v>0</v>
      </c>
      <c r="LR18" s="17"/>
      <c r="LS18" s="17"/>
      <c r="LT18" s="122">
        <f t="shared" si="157"/>
        <v>0</v>
      </c>
      <c r="LU18" s="16"/>
      <c r="LV18" s="17"/>
      <c r="LW18" s="122">
        <f t="shared" si="158"/>
        <v>0</v>
      </c>
      <c r="LX18" s="16"/>
      <c r="LY18" s="17"/>
      <c r="LZ18" s="122">
        <f t="shared" si="159"/>
        <v>0</v>
      </c>
      <c r="MA18" s="16"/>
      <c r="MB18" s="17"/>
      <c r="MC18" s="122">
        <f t="shared" si="160"/>
        <v>0</v>
      </c>
      <c r="MD18" s="16"/>
      <c r="ME18" s="17"/>
      <c r="MF18" s="122">
        <f t="shared" si="161"/>
        <v>0</v>
      </c>
      <c r="MG18" s="16">
        <f t="shared" si="162"/>
        <v>0</v>
      </c>
      <c r="MH18" s="17">
        <f t="shared" si="163"/>
        <v>0</v>
      </c>
      <c r="MI18" s="122">
        <f t="shared" si="164"/>
        <v>0</v>
      </c>
      <c r="MJ18" s="16"/>
      <c r="MK18" s="17"/>
      <c r="ML18" s="122">
        <f t="shared" si="165"/>
        <v>0</v>
      </c>
      <c r="MM18" s="16"/>
      <c r="MN18" s="17"/>
      <c r="MO18" s="122">
        <f t="shared" si="166"/>
        <v>0</v>
      </c>
      <c r="MP18" s="16"/>
      <c r="MQ18" s="17"/>
      <c r="MR18" s="122">
        <f t="shared" si="167"/>
        <v>0</v>
      </c>
      <c r="MS18" s="16">
        <f t="shared" si="3"/>
        <v>0</v>
      </c>
      <c r="MT18" s="18">
        <f t="shared" si="4"/>
        <v>0</v>
      </c>
      <c r="MU18" s="122">
        <f t="shared" si="4"/>
        <v>0</v>
      </c>
      <c r="MV18" s="16"/>
      <c r="MW18" s="17"/>
      <c r="MX18" s="122">
        <f t="shared" si="168"/>
        <v>0</v>
      </c>
      <c r="MY18" s="16"/>
      <c r="MZ18" s="17"/>
      <c r="NA18" s="122">
        <f t="shared" si="169"/>
        <v>0</v>
      </c>
      <c r="NB18" s="16"/>
      <c r="NC18" s="17"/>
      <c r="ND18" s="122">
        <f t="shared" si="170"/>
        <v>0</v>
      </c>
      <c r="NE18" s="16"/>
      <c r="NF18" s="17"/>
      <c r="NG18" s="122">
        <f t="shared" si="171"/>
        <v>0</v>
      </c>
      <c r="NH18" s="16"/>
      <c r="NI18" s="17"/>
      <c r="NJ18" s="122">
        <f t="shared" si="172"/>
        <v>0</v>
      </c>
      <c r="NK18" s="16"/>
      <c r="NL18" s="17"/>
      <c r="NM18" s="122">
        <f t="shared" si="173"/>
        <v>0</v>
      </c>
      <c r="NN18" s="16"/>
      <c r="NO18" s="17"/>
      <c r="NP18" s="122">
        <f t="shared" si="174"/>
        <v>0</v>
      </c>
      <c r="NQ18" s="16"/>
      <c r="NR18" s="17"/>
      <c r="NS18" s="122">
        <f t="shared" si="175"/>
        <v>0</v>
      </c>
      <c r="NT18" s="16"/>
      <c r="NU18" s="17"/>
      <c r="NV18" s="122">
        <f t="shared" si="176"/>
        <v>0</v>
      </c>
      <c r="NW18" s="16"/>
      <c r="NX18" s="17"/>
      <c r="NY18" s="122">
        <f t="shared" si="177"/>
        <v>0</v>
      </c>
      <c r="NZ18" s="16">
        <f t="shared" si="178"/>
        <v>0</v>
      </c>
      <c r="OA18" s="18">
        <f t="shared" si="179"/>
        <v>0</v>
      </c>
      <c r="OB18" s="122">
        <f t="shared" si="180"/>
        <v>0</v>
      </c>
      <c r="OC18" s="16"/>
      <c r="OD18" s="17"/>
      <c r="OE18" s="122">
        <f t="shared" si="181"/>
        <v>0</v>
      </c>
      <c r="OF18" s="16"/>
      <c r="OG18" s="17"/>
      <c r="OH18" s="122">
        <f t="shared" si="182"/>
        <v>0</v>
      </c>
      <c r="OI18" s="16"/>
      <c r="OJ18" s="17"/>
      <c r="OK18" s="122">
        <f t="shared" si="183"/>
        <v>0</v>
      </c>
      <c r="OL18" s="16"/>
      <c r="OM18" s="17"/>
      <c r="ON18" s="122">
        <f t="shared" si="184"/>
        <v>0</v>
      </c>
      <c r="OO18" s="16">
        <f t="shared" si="185"/>
        <v>0</v>
      </c>
      <c r="OP18" s="17">
        <f t="shared" si="186"/>
        <v>0</v>
      </c>
      <c r="OQ18" s="122">
        <f t="shared" si="187"/>
        <v>0</v>
      </c>
      <c r="OR18" s="16">
        <f t="shared" si="188"/>
        <v>0</v>
      </c>
      <c r="OS18" s="17">
        <f t="shared" si="189"/>
        <v>0</v>
      </c>
      <c r="OT18" s="122">
        <f t="shared" si="190"/>
        <v>0</v>
      </c>
      <c r="OU18" s="26"/>
      <c r="OV18" s="17"/>
      <c r="OW18" s="122">
        <f t="shared" si="191"/>
        <v>0</v>
      </c>
      <c r="OX18" s="17"/>
      <c r="OY18" s="17"/>
      <c r="OZ18" s="122">
        <f t="shared" si="192"/>
        <v>0</v>
      </c>
      <c r="PA18" s="17"/>
      <c r="PB18" s="17"/>
      <c r="PC18" s="122">
        <f t="shared" si="193"/>
        <v>0</v>
      </c>
      <c r="PD18" s="16"/>
      <c r="PE18" s="17"/>
      <c r="PF18" s="122">
        <f t="shared" si="194"/>
        <v>0</v>
      </c>
      <c r="PG18" s="26"/>
      <c r="PH18" s="17"/>
      <c r="PI18" s="122">
        <f t="shared" si="195"/>
        <v>0</v>
      </c>
      <c r="PJ18" s="17"/>
      <c r="PK18" s="17"/>
      <c r="PL18" s="122">
        <f t="shared" si="196"/>
        <v>0</v>
      </c>
      <c r="PM18" s="17"/>
      <c r="PN18" s="17"/>
      <c r="PO18" s="122">
        <f t="shared" si="197"/>
        <v>0</v>
      </c>
      <c r="PP18" s="17"/>
      <c r="PQ18" s="17"/>
      <c r="PR18" s="122">
        <f t="shared" si="198"/>
        <v>0</v>
      </c>
      <c r="PS18" s="16">
        <f t="shared" si="199"/>
        <v>0</v>
      </c>
      <c r="PT18" s="17">
        <f t="shared" si="200"/>
        <v>0</v>
      </c>
      <c r="PU18" s="122">
        <f t="shared" si="201"/>
        <v>0</v>
      </c>
      <c r="PV18" s="16"/>
      <c r="PW18" s="17"/>
      <c r="PX18" s="122">
        <f t="shared" si="202"/>
        <v>0</v>
      </c>
      <c r="PY18" s="16"/>
      <c r="PZ18" s="17"/>
      <c r="QA18" s="122">
        <f t="shared" si="203"/>
        <v>0</v>
      </c>
      <c r="QB18" s="16"/>
      <c r="QC18" s="17"/>
      <c r="QD18" s="122">
        <f t="shared" si="204"/>
        <v>0</v>
      </c>
      <c r="QE18" s="16">
        <f t="shared" si="205"/>
        <v>0</v>
      </c>
      <c r="QF18" s="17">
        <f t="shared" si="206"/>
        <v>0</v>
      </c>
      <c r="QG18" s="122">
        <f t="shared" si="207"/>
        <v>0</v>
      </c>
      <c r="QH18" s="16">
        <f t="shared" si="208"/>
        <v>0</v>
      </c>
      <c r="QI18" s="18">
        <f t="shared" si="209"/>
        <v>0</v>
      </c>
      <c r="QJ18" s="122">
        <f t="shared" si="210"/>
        <v>0</v>
      </c>
      <c r="QK18" s="16">
        <f t="shared" si="5"/>
        <v>330133</v>
      </c>
      <c r="QL18" s="17">
        <f t="shared" si="6"/>
        <v>0</v>
      </c>
      <c r="QM18" s="122">
        <f t="shared" si="6"/>
        <v>330133</v>
      </c>
      <c r="QN18" s="16">
        <f t="shared" si="7"/>
        <v>330133</v>
      </c>
      <c r="QO18" s="17">
        <f t="shared" si="8"/>
        <v>0</v>
      </c>
      <c r="QP18" s="122">
        <f t="shared" si="9"/>
        <v>330133</v>
      </c>
      <c r="QQ18" s="53"/>
    </row>
    <row r="19" spans="1:459" s="58" customFormat="1" ht="16.5" thickBot="1" x14ac:dyDescent="0.3">
      <c r="A19" s="5">
        <v>9</v>
      </c>
      <c r="B19" s="166" t="s">
        <v>269</v>
      </c>
      <c r="C19" s="143"/>
      <c r="D19" s="24"/>
      <c r="E19" s="118">
        <f t="shared" si="10"/>
        <v>0</v>
      </c>
      <c r="F19" s="143"/>
      <c r="G19" s="24"/>
      <c r="H19" s="117">
        <f t="shared" si="11"/>
        <v>0</v>
      </c>
      <c r="I19" s="24"/>
      <c r="J19" s="24"/>
      <c r="K19" s="117">
        <f t="shared" si="12"/>
        <v>0</v>
      </c>
      <c r="L19" s="24"/>
      <c r="M19" s="24"/>
      <c r="N19" s="117">
        <f t="shared" si="13"/>
        <v>0</v>
      </c>
      <c r="O19" s="28"/>
      <c r="P19" s="24"/>
      <c r="Q19" s="117">
        <f t="shared" si="14"/>
        <v>0</v>
      </c>
      <c r="R19" s="24"/>
      <c r="S19" s="24"/>
      <c r="T19" s="117">
        <f t="shared" si="15"/>
        <v>0</v>
      </c>
      <c r="U19" s="24"/>
      <c r="V19" s="24"/>
      <c r="W19" s="117">
        <f t="shared" si="16"/>
        <v>0</v>
      </c>
      <c r="X19" s="24"/>
      <c r="Y19" s="24"/>
      <c r="Z19" s="117">
        <f t="shared" si="17"/>
        <v>0</v>
      </c>
      <c r="AA19" s="28">
        <f t="shared" si="18"/>
        <v>0</v>
      </c>
      <c r="AB19" s="24">
        <f t="shared" si="18"/>
        <v>0</v>
      </c>
      <c r="AC19" s="117">
        <f t="shared" si="19"/>
        <v>0</v>
      </c>
      <c r="AD19" s="24"/>
      <c r="AE19" s="24"/>
      <c r="AF19" s="118">
        <f t="shared" si="20"/>
        <v>0</v>
      </c>
      <c r="AG19" s="23">
        <f t="shared" si="21"/>
        <v>0</v>
      </c>
      <c r="AH19" s="29">
        <f t="shared" si="22"/>
        <v>0</v>
      </c>
      <c r="AI19" s="118">
        <f t="shared" si="0"/>
        <v>0</v>
      </c>
      <c r="AJ19" s="24"/>
      <c r="AK19" s="24"/>
      <c r="AL19" s="118">
        <f t="shared" si="23"/>
        <v>0</v>
      </c>
      <c r="AM19" s="28"/>
      <c r="AN19" s="24"/>
      <c r="AO19" s="118">
        <f t="shared" si="24"/>
        <v>0</v>
      </c>
      <c r="AP19" s="24"/>
      <c r="AQ19" s="24"/>
      <c r="AR19" s="118">
        <f t="shared" si="25"/>
        <v>0</v>
      </c>
      <c r="AS19" s="23"/>
      <c r="AT19" s="24"/>
      <c r="AU19" s="118">
        <f t="shared" si="26"/>
        <v>0</v>
      </c>
      <c r="AV19" s="24"/>
      <c r="AW19" s="24"/>
      <c r="AX19" s="118">
        <f t="shared" si="27"/>
        <v>0</v>
      </c>
      <c r="AY19" s="23"/>
      <c r="AZ19" s="24"/>
      <c r="BA19" s="118">
        <f t="shared" si="28"/>
        <v>0</v>
      </c>
      <c r="BB19" s="24"/>
      <c r="BC19" s="24"/>
      <c r="BD19" s="118">
        <f t="shared" si="29"/>
        <v>0</v>
      </c>
      <c r="BE19" s="24"/>
      <c r="BF19" s="24"/>
      <c r="BG19" s="118">
        <f t="shared" si="30"/>
        <v>0</v>
      </c>
      <c r="BH19" s="23"/>
      <c r="BI19" s="24"/>
      <c r="BJ19" s="118">
        <f t="shared" si="31"/>
        <v>0</v>
      </c>
      <c r="BK19" s="28"/>
      <c r="BL19" s="24"/>
      <c r="BM19" s="118">
        <f t="shared" si="32"/>
        <v>0</v>
      </c>
      <c r="BN19" s="24"/>
      <c r="BO19" s="24"/>
      <c r="BP19" s="118">
        <f t="shared" si="33"/>
        <v>0</v>
      </c>
      <c r="BQ19" s="24"/>
      <c r="BR19" s="24"/>
      <c r="BS19" s="118">
        <f t="shared" si="34"/>
        <v>0</v>
      </c>
      <c r="BT19" s="24"/>
      <c r="BU19" s="24"/>
      <c r="BV19" s="118">
        <f t="shared" si="35"/>
        <v>0</v>
      </c>
      <c r="BW19" s="23">
        <f t="shared" si="36"/>
        <v>0</v>
      </c>
      <c r="BX19" s="29">
        <f t="shared" si="37"/>
        <v>0</v>
      </c>
      <c r="BY19" s="118">
        <f t="shared" si="38"/>
        <v>0</v>
      </c>
      <c r="BZ19" s="24"/>
      <c r="CA19" s="24"/>
      <c r="CB19" s="118">
        <f t="shared" si="39"/>
        <v>0</v>
      </c>
      <c r="CC19" s="24"/>
      <c r="CD19" s="24"/>
      <c r="CE19" s="118">
        <f t="shared" si="40"/>
        <v>0</v>
      </c>
      <c r="CF19" s="24"/>
      <c r="CG19" s="24"/>
      <c r="CH19" s="118">
        <f t="shared" si="41"/>
        <v>0</v>
      </c>
      <c r="CI19" s="28"/>
      <c r="CJ19" s="24"/>
      <c r="CK19" s="118">
        <f t="shared" si="42"/>
        <v>0</v>
      </c>
      <c r="CL19" s="24"/>
      <c r="CM19" s="24"/>
      <c r="CN19" s="118">
        <f t="shared" si="43"/>
        <v>0</v>
      </c>
      <c r="CO19" s="24"/>
      <c r="CP19" s="24"/>
      <c r="CQ19" s="118">
        <f t="shared" si="44"/>
        <v>0</v>
      </c>
      <c r="CR19" s="24"/>
      <c r="CS19" s="24"/>
      <c r="CT19" s="118">
        <f t="shared" si="45"/>
        <v>0</v>
      </c>
      <c r="CU19" s="23">
        <f t="shared" si="46"/>
        <v>0</v>
      </c>
      <c r="CV19" s="24">
        <f t="shared" si="47"/>
        <v>0</v>
      </c>
      <c r="CW19" s="118">
        <f t="shared" si="48"/>
        <v>0</v>
      </c>
      <c r="CX19" s="24"/>
      <c r="CY19" s="24"/>
      <c r="CZ19" s="118">
        <f t="shared" si="49"/>
        <v>0</v>
      </c>
      <c r="DA19" s="24"/>
      <c r="DB19" s="24"/>
      <c r="DC19" s="118">
        <f t="shared" si="50"/>
        <v>0</v>
      </c>
      <c r="DD19" s="23"/>
      <c r="DE19" s="24"/>
      <c r="DF19" s="118">
        <f t="shared" si="51"/>
        <v>0</v>
      </c>
      <c r="DG19" s="28"/>
      <c r="DH19" s="24"/>
      <c r="DI19" s="118">
        <f t="shared" si="52"/>
        <v>0</v>
      </c>
      <c r="DJ19" s="24"/>
      <c r="DK19" s="24"/>
      <c r="DL19" s="118">
        <f t="shared" si="53"/>
        <v>0</v>
      </c>
      <c r="DM19" s="23">
        <f t="shared" si="54"/>
        <v>0</v>
      </c>
      <c r="DN19" s="24">
        <f t="shared" si="55"/>
        <v>0</v>
      </c>
      <c r="DO19" s="118">
        <f t="shared" si="56"/>
        <v>0</v>
      </c>
      <c r="DP19" s="24"/>
      <c r="DQ19" s="24"/>
      <c r="DR19" s="118">
        <f t="shared" si="57"/>
        <v>0</v>
      </c>
      <c r="DS19" s="28"/>
      <c r="DT19" s="24"/>
      <c r="DU19" s="118">
        <f t="shared" si="58"/>
        <v>0</v>
      </c>
      <c r="DV19" s="24"/>
      <c r="DW19" s="24"/>
      <c r="DX19" s="118">
        <f t="shared" si="59"/>
        <v>0</v>
      </c>
      <c r="DY19" s="24"/>
      <c r="DZ19" s="24"/>
      <c r="EA19" s="118">
        <f t="shared" si="60"/>
        <v>0</v>
      </c>
      <c r="EB19" s="23">
        <f t="shared" si="61"/>
        <v>0</v>
      </c>
      <c r="EC19" s="29">
        <f t="shared" si="62"/>
        <v>0</v>
      </c>
      <c r="ED19" s="118">
        <f t="shared" si="63"/>
        <v>0</v>
      </c>
      <c r="EE19" s="23"/>
      <c r="EF19" s="29"/>
      <c r="EG19" s="118">
        <f t="shared" si="64"/>
        <v>0</v>
      </c>
      <c r="EH19" s="29"/>
      <c r="EI19" s="29"/>
      <c r="EJ19" s="118">
        <f t="shared" si="65"/>
        <v>0</v>
      </c>
      <c r="EK19" s="23">
        <f t="shared" si="66"/>
        <v>0</v>
      </c>
      <c r="EL19" s="29">
        <f t="shared" si="67"/>
        <v>0</v>
      </c>
      <c r="EM19" s="118">
        <f t="shared" si="68"/>
        <v>0</v>
      </c>
      <c r="EN19" s="24"/>
      <c r="EO19" s="24"/>
      <c r="EP19" s="118">
        <f t="shared" si="69"/>
        <v>0</v>
      </c>
      <c r="EQ19" s="28"/>
      <c r="ER19" s="24"/>
      <c r="ES19" s="118">
        <f t="shared" si="70"/>
        <v>0</v>
      </c>
      <c r="ET19" s="23"/>
      <c r="EU19" s="24"/>
      <c r="EV19" s="118">
        <f t="shared" si="71"/>
        <v>0</v>
      </c>
      <c r="EW19" s="24"/>
      <c r="EX19" s="24"/>
      <c r="EY19" s="118">
        <f t="shared" si="72"/>
        <v>0</v>
      </c>
      <c r="EZ19" s="24"/>
      <c r="FA19" s="24"/>
      <c r="FB19" s="118">
        <f t="shared" si="73"/>
        <v>0</v>
      </c>
      <c r="FC19" s="28"/>
      <c r="FD19" s="24"/>
      <c r="FE19" s="118">
        <f t="shared" si="74"/>
        <v>0</v>
      </c>
      <c r="FF19" s="23"/>
      <c r="FG19" s="24"/>
      <c r="FH19" s="118">
        <f t="shared" si="75"/>
        <v>0</v>
      </c>
      <c r="FI19" s="24"/>
      <c r="FJ19" s="24"/>
      <c r="FK19" s="118">
        <f t="shared" si="76"/>
        <v>0</v>
      </c>
      <c r="FL19" s="23">
        <f t="shared" si="77"/>
        <v>0</v>
      </c>
      <c r="FM19" s="29">
        <f t="shared" si="1"/>
        <v>0</v>
      </c>
      <c r="FN19" s="118">
        <f t="shared" si="2"/>
        <v>0</v>
      </c>
      <c r="FO19" s="28"/>
      <c r="FP19" s="24"/>
      <c r="FQ19" s="118">
        <f t="shared" si="78"/>
        <v>0</v>
      </c>
      <c r="FR19" s="24"/>
      <c r="FS19" s="24"/>
      <c r="FT19" s="118">
        <f t="shared" si="79"/>
        <v>0</v>
      </c>
      <c r="FU19" s="24"/>
      <c r="FV19" s="24"/>
      <c r="FW19" s="118">
        <f t="shared" si="80"/>
        <v>0</v>
      </c>
      <c r="FX19" s="24"/>
      <c r="FY19" s="24"/>
      <c r="FZ19" s="118">
        <f t="shared" si="81"/>
        <v>0</v>
      </c>
      <c r="GA19" s="28"/>
      <c r="GB19" s="24"/>
      <c r="GC19" s="118">
        <f t="shared" si="82"/>
        <v>0</v>
      </c>
      <c r="GD19" s="24"/>
      <c r="GE19" s="24"/>
      <c r="GF19" s="118">
        <f t="shared" si="83"/>
        <v>0</v>
      </c>
      <c r="GG19" s="24"/>
      <c r="GH19" s="24"/>
      <c r="GI19" s="118">
        <f t="shared" si="84"/>
        <v>0</v>
      </c>
      <c r="GJ19" s="23">
        <f t="shared" si="85"/>
        <v>0</v>
      </c>
      <c r="GK19" s="29">
        <f t="shared" si="86"/>
        <v>0</v>
      </c>
      <c r="GL19" s="118">
        <f t="shared" si="87"/>
        <v>0</v>
      </c>
      <c r="GM19" s="23"/>
      <c r="GN19" s="24"/>
      <c r="GO19" s="118">
        <f t="shared" si="88"/>
        <v>0</v>
      </c>
      <c r="GP19" s="24"/>
      <c r="GQ19" s="24"/>
      <c r="GR19" s="118">
        <f t="shared" si="89"/>
        <v>0</v>
      </c>
      <c r="GS19" s="23"/>
      <c r="GT19" s="24"/>
      <c r="GU19" s="118">
        <f t="shared" si="90"/>
        <v>0</v>
      </c>
      <c r="GV19" s="24"/>
      <c r="GW19" s="24"/>
      <c r="GX19" s="118">
        <f t="shared" si="91"/>
        <v>0</v>
      </c>
      <c r="GY19" s="23">
        <f t="shared" si="92"/>
        <v>0</v>
      </c>
      <c r="GZ19" s="29">
        <f t="shared" si="93"/>
        <v>0</v>
      </c>
      <c r="HA19" s="118">
        <f t="shared" si="94"/>
        <v>0</v>
      </c>
      <c r="HB19" s="24"/>
      <c r="HC19" s="24"/>
      <c r="HD19" s="118">
        <f t="shared" si="95"/>
        <v>0</v>
      </c>
      <c r="HE19" s="24"/>
      <c r="HF19" s="24"/>
      <c r="HG19" s="118">
        <f t="shared" si="96"/>
        <v>0</v>
      </c>
      <c r="HH19" s="23">
        <f t="shared" si="97"/>
        <v>0</v>
      </c>
      <c r="HI19" s="29">
        <f t="shared" si="98"/>
        <v>0</v>
      </c>
      <c r="HJ19" s="118">
        <f t="shared" si="99"/>
        <v>0</v>
      </c>
      <c r="HK19" s="23">
        <f t="shared" si="100"/>
        <v>0</v>
      </c>
      <c r="HL19" s="24">
        <f t="shared" si="101"/>
        <v>0</v>
      </c>
      <c r="HM19" s="118">
        <f t="shared" si="102"/>
        <v>0</v>
      </c>
      <c r="HN19" s="23"/>
      <c r="HO19" s="24"/>
      <c r="HP19" s="118">
        <f t="shared" si="103"/>
        <v>0</v>
      </c>
      <c r="HQ19" s="23"/>
      <c r="HR19" s="24"/>
      <c r="HS19" s="118">
        <f t="shared" si="104"/>
        <v>0</v>
      </c>
      <c r="HT19" s="24"/>
      <c r="HU19" s="24"/>
      <c r="HV19" s="118">
        <f t="shared" si="105"/>
        <v>0</v>
      </c>
      <c r="HW19" s="28"/>
      <c r="HX19" s="24"/>
      <c r="HY19" s="118">
        <f t="shared" si="106"/>
        <v>0</v>
      </c>
      <c r="HZ19" s="23"/>
      <c r="IA19" s="24"/>
      <c r="IB19" s="118">
        <f t="shared" si="107"/>
        <v>0</v>
      </c>
      <c r="IC19" s="23"/>
      <c r="ID19" s="24"/>
      <c r="IE19" s="118">
        <f t="shared" si="108"/>
        <v>0</v>
      </c>
      <c r="IF19" s="23"/>
      <c r="IG19" s="24"/>
      <c r="IH19" s="118">
        <f t="shared" si="109"/>
        <v>0</v>
      </c>
      <c r="II19" s="23">
        <f t="shared" si="110"/>
        <v>0</v>
      </c>
      <c r="IJ19" s="29">
        <f t="shared" si="111"/>
        <v>0</v>
      </c>
      <c r="IK19" s="118">
        <f t="shared" si="112"/>
        <v>0</v>
      </c>
      <c r="IL19" s="23"/>
      <c r="IM19" s="24"/>
      <c r="IN19" s="118">
        <f t="shared" si="113"/>
        <v>0</v>
      </c>
      <c r="IO19" s="23"/>
      <c r="IP19" s="24"/>
      <c r="IQ19" s="118">
        <f t="shared" si="114"/>
        <v>0</v>
      </c>
      <c r="IR19" s="23">
        <f t="shared" si="115"/>
        <v>0</v>
      </c>
      <c r="IS19" s="29">
        <f t="shared" si="116"/>
        <v>0</v>
      </c>
      <c r="IT19" s="118">
        <f t="shared" si="117"/>
        <v>0</v>
      </c>
      <c r="IU19" s="23"/>
      <c r="IV19" s="24"/>
      <c r="IW19" s="118">
        <f t="shared" si="118"/>
        <v>0</v>
      </c>
      <c r="IX19" s="23"/>
      <c r="IY19" s="24"/>
      <c r="IZ19" s="118">
        <f t="shared" si="119"/>
        <v>0</v>
      </c>
      <c r="JA19" s="23">
        <f t="shared" si="120"/>
        <v>0</v>
      </c>
      <c r="JB19" s="29">
        <f t="shared" si="121"/>
        <v>0</v>
      </c>
      <c r="JC19" s="118">
        <f t="shared" si="122"/>
        <v>0</v>
      </c>
      <c r="JD19" s="23"/>
      <c r="JE19" s="24"/>
      <c r="JF19" s="118">
        <f t="shared" si="123"/>
        <v>0</v>
      </c>
      <c r="JG19" s="23"/>
      <c r="JH19" s="24"/>
      <c r="JI19" s="118">
        <f t="shared" si="124"/>
        <v>0</v>
      </c>
      <c r="JJ19" s="23">
        <f t="shared" si="125"/>
        <v>0</v>
      </c>
      <c r="JK19" s="29">
        <f t="shared" si="126"/>
        <v>0</v>
      </c>
      <c r="JL19" s="118">
        <f t="shared" si="127"/>
        <v>0</v>
      </c>
      <c r="JM19" s="23"/>
      <c r="JN19" s="24"/>
      <c r="JO19" s="118">
        <f t="shared" si="128"/>
        <v>0</v>
      </c>
      <c r="JP19" s="23"/>
      <c r="JQ19" s="24"/>
      <c r="JR19" s="118">
        <f t="shared" si="129"/>
        <v>0</v>
      </c>
      <c r="JS19" s="23"/>
      <c r="JT19" s="24"/>
      <c r="JU19" s="118">
        <f t="shared" si="130"/>
        <v>0</v>
      </c>
      <c r="JV19" s="23"/>
      <c r="JW19" s="24"/>
      <c r="JX19" s="118">
        <f t="shared" si="131"/>
        <v>0</v>
      </c>
      <c r="JY19" s="23">
        <f t="shared" si="132"/>
        <v>0</v>
      </c>
      <c r="JZ19" s="29">
        <f t="shared" si="133"/>
        <v>0</v>
      </c>
      <c r="KA19" s="118">
        <f t="shared" si="134"/>
        <v>0</v>
      </c>
      <c r="KB19" s="24"/>
      <c r="KC19" s="24"/>
      <c r="KD19" s="118">
        <f t="shared" si="135"/>
        <v>0</v>
      </c>
      <c r="KE19" s="23"/>
      <c r="KF19" s="24"/>
      <c r="KG19" s="118">
        <f t="shared" si="136"/>
        <v>0</v>
      </c>
      <c r="KH19" s="24">
        <v>100360</v>
      </c>
      <c r="KI19" s="24"/>
      <c r="KJ19" s="118">
        <f t="shared" si="137"/>
        <v>100360</v>
      </c>
      <c r="KK19" s="23">
        <f t="shared" si="138"/>
        <v>100360</v>
      </c>
      <c r="KL19" s="29">
        <f t="shared" si="139"/>
        <v>0</v>
      </c>
      <c r="KM19" s="118">
        <f t="shared" si="140"/>
        <v>100360</v>
      </c>
      <c r="KN19" s="78"/>
      <c r="KO19" s="24"/>
      <c r="KP19" s="118">
        <f t="shared" si="141"/>
        <v>0</v>
      </c>
      <c r="KQ19" s="23"/>
      <c r="KR19" s="24"/>
      <c r="KS19" s="118">
        <f t="shared" si="142"/>
        <v>0</v>
      </c>
      <c r="KT19" s="23">
        <f t="shared" si="143"/>
        <v>0</v>
      </c>
      <c r="KU19" s="29">
        <f t="shared" si="144"/>
        <v>0</v>
      </c>
      <c r="KV19" s="118">
        <f t="shared" si="145"/>
        <v>0</v>
      </c>
      <c r="KW19" s="24"/>
      <c r="KX19" s="24"/>
      <c r="KY19" s="118">
        <f t="shared" si="146"/>
        <v>0</v>
      </c>
      <c r="KZ19" s="23">
        <f t="shared" si="147"/>
        <v>100360</v>
      </c>
      <c r="LA19" s="29">
        <f t="shared" si="148"/>
        <v>0</v>
      </c>
      <c r="LB19" s="118">
        <f t="shared" si="149"/>
        <v>100360</v>
      </c>
      <c r="LC19" s="23"/>
      <c r="LD19" s="24"/>
      <c r="LE19" s="118">
        <f t="shared" si="150"/>
        <v>0</v>
      </c>
      <c r="LF19" s="24"/>
      <c r="LG19" s="24"/>
      <c r="LH19" s="118">
        <f t="shared" si="151"/>
        <v>0</v>
      </c>
      <c r="LI19" s="24"/>
      <c r="LJ19" s="24"/>
      <c r="LK19" s="118">
        <f t="shared" si="152"/>
        <v>0</v>
      </c>
      <c r="LL19" s="23">
        <f t="shared" si="153"/>
        <v>0</v>
      </c>
      <c r="LM19" s="24">
        <f t="shared" si="154"/>
        <v>0</v>
      </c>
      <c r="LN19" s="118">
        <f t="shared" si="155"/>
        <v>0</v>
      </c>
      <c r="LO19" s="28"/>
      <c r="LP19" s="24"/>
      <c r="LQ19" s="118">
        <f t="shared" si="156"/>
        <v>0</v>
      </c>
      <c r="LR19" s="24"/>
      <c r="LS19" s="24"/>
      <c r="LT19" s="118">
        <f t="shared" si="157"/>
        <v>0</v>
      </c>
      <c r="LU19" s="23"/>
      <c r="LV19" s="24"/>
      <c r="LW19" s="118">
        <f t="shared" si="158"/>
        <v>0</v>
      </c>
      <c r="LX19" s="23"/>
      <c r="LY19" s="24"/>
      <c r="LZ19" s="118">
        <f t="shared" si="159"/>
        <v>0</v>
      </c>
      <c r="MA19" s="23"/>
      <c r="MB19" s="24"/>
      <c r="MC19" s="118">
        <f t="shared" si="160"/>
        <v>0</v>
      </c>
      <c r="MD19" s="23"/>
      <c r="ME19" s="24"/>
      <c r="MF19" s="118">
        <f t="shared" si="161"/>
        <v>0</v>
      </c>
      <c r="MG19" s="23">
        <f t="shared" si="162"/>
        <v>0</v>
      </c>
      <c r="MH19" s="24">
        <f t="shared" si="163"/>
        <v>0</v>
      </c>
      <c r="MI19" s="118">
        <f t="shared" si="164"/>
        <v>0</v>
      </c>
      <c r="MJ19" s="23"/>
      <c r="MK19" s="24"/>
      <c r="ML19" s="118">
        <f t="shared" si="165"/>
        <v>0</v>
      </c>
      <c r="MM19" s="23"/>
      <c r="MN19" s="24"/>
      <c r="MO19" s="118">
        <f t="shared" si="166"/>
        <v>0</v>
      </c>
      <c r="MP19" s="23"/>
      <c r="MQ19" s="24"/>
      <c r="MR19" s="118">
        <f t="shared" si="167"/>
        <v>0</v>
      </c>
      <c r="MS19" s="23">
        <f t="shared" si="3"/>
        <v>0</v>
      </c>
      <c r="MT19" s="29">
        <f t="shared" si="4"/>
        <v>0</v>
      </c>
      <c r="MU19" s="118">
        <f t="shared" si="4"/>
        <v>0</v>
      </c>
      <c r="MV19" s="23"/>
      <c r="MW19" s="24"/>
      <c r="MX19" s="118">
        <f t="shared" si="168"/>
        <v>0</v>
      </c>
      <c r="MY19" s="23"/>
      <c r="MZ19" s="24"/>
      <c r="NA19" s="118">
        <f t="shared" si="169"/>
        <v>0</v>
      </c>
      <c r="NB19" s="23"/>
      <c r="NC19" s="24"/>
      <c r="ND19" s="118">
        <f t="shared" si="170"/>
        <v>0</v>
      </c>
      <c r="NE19" s="23"/>
      <c r="NF19" s="24"/>
      <c r="NG19" s="118">
        <f t="shared" si="171"/>
        <v>0</v>
      </c>
      <c r="NH19" s="23"/>
      <c r="NI19" s="24"/>
      <c r="NJ19" s="118">
        <f t="shared" si="172"/>
        <v>0</v>
      </c>
      <c r="NK19" s="23"/>
      <c r="NL19" s="24"/>
      <c r="NM19" s="118">
        <f t="shared" si="173"/>
        <v>0</v>
      </c>
      <c r="NN19" s="23"/>
      <c r="NO19" s="24"/>
      <c r="NP19" s="118">
        <f t="shared" si="174"/>
        <v>0</v>
      </c>
      <c r="NQ19" s="23"/>
      <c r="NR19" s="24"/>
      <c r="NS19" s="118">
        <f t="shared" si="175"/>
        <v>0</v>
      </c>
      <c r="NT19" s="23"/>
      <c r="NU19" s="24"/>
      <c r="NV19" s="118">
        <f t="shared" si="176"/>
        <v>0</v>
      </c>
      <c r="NW19" s="23"/>
      <c r="NX19" s="24"/>
      <c r="NY19" s="118">
        <f t="shared" si="177"/>
        <v>0</v>
      </c>
      <c r="NZ19" s="23">
        <f t="shared" si="178"/>
        <v>0</v>
      </c>
      <c r="OA19" s="29">
        <f t="shared" si="179"/>
        <v>0</v>
      </c>
      <c r="OB19" s="118">
        <f t="shared" si="180"/>
        <v>0</v>
      </c>
      <c r="OC19" s="23"/>
      <c r="OD19" s="24"/>
      <c r="OE19" s="118">
        <f t="shared" si="181"/>
        <v>0</v>
      </c>
      <c r="OF19" s="23"/>
      <c r="OG19" s="24"/>
      <c r="OH19" s="118">
        <f t="shared" si="182"/>
        <v>0</v>
      </c>
      <c r="OI19" s="23"/>
      <c r="OJ19" s="24"/>
      <c r="OK19" s="118">
        <f t="shared" si="183"/>
        <v>0</v>
      </c>
      <c r="OL19" s="23"/>
      <c r="OM19" s="24"/>
      <c r="ON19" s="118">
        <f t="shared" si="184"/>
        <v>0</v>
      </c>
      <c r="OO19" s="23">
        <f t="shared" si="185"/>
        <v>0</v>
      </c>
      <c r="OP19" s="24">
        <f t="shared" si="186"/>
        <v>0</v>
      </c>
      <c r="OQ19" s="118">
        <f t="shared" si="187"/>
        <v>0</v>
      </c>
      <c r="OR19" s="23">
        <f t="shared" si="188"/>
        <v>0</v>
      </c>
      <c r="OS19" s="24">
        <f t="shared" si="189"/>
        <v>0</v>
      </c>
      <c r="OT19" s="118">
        <f t="shared" si="190"/>
        <v>0</v>
      </c>
      <c r="OU19" s="28"/>
      <c r="OV19" s="24"/>
      <c r="OW19" s="118">
        <f t="shared" si="191"/>
        <v>0</v>
      </c>
      <c r="OX19" s="24"/>
      <c r="OY19" s="24"/>
      <c r="OZ19" s="118">
        <f t="shared" si="192"/>
        <v>0</v>
      </c>
      <c r="PA19" s="24"/>
      <c r="PB19" s="24"/>
      <c r="PC19" s="118">
        <f t="shared" si="193"/>
        <v>0</v>
      </c>
      <c r="PD19" s="23"/>
      <c r="PE19" s="24"/>
      <c r="PF19" s="118">
        <f t="shared" si="194"/>
        <v>0</v>
      </c>
      <c r="PG19" s="28"/>
      <c r="PH19" s="24"/>
      <c r="PI19" s="118">
        <f t="shared" si="195"/>
        <v>0</v>
      </c>
      <c r="PJ19" s="24"/>
      <c r="PK19" s="24"/>
      <c r="PL19" s="118">
        <f t="shared" si="196"/>
        <v>0</v>
      </c>
      <c r="PM19" s="24"/>
      <c r="PN19" s="24"/>
      <c r="PO19" s="118">
        <f t="shared" si="197"/>
        <v>0</v>
      </c>
      <c r="PP19" s="24"/>
      <c r="PQ19" s="24"/>
      <c r="PR19" s="118">
        <f t="shared" si="198"/>
        <v>0</v>
      </c>
      <c r="PS19" s="23">
        <f t="shared" si="199"/>
        <v>0</v>
      </c>
      <c r="PT19" s="24">
        <f t="shared" si="200"/>
        <v>0</v>
      </c>
      <c r="PU19" s="118">
        <f t="shared" si="201"/>
        <v>0</v>
      </c>
      <c r="PV19" s="23"/>
      <c r="PW19" s="24"/>
      <c r="PX19" s="118">
        <f t="shared" si="202"/>
        <v>0</v>
      </c>
      <c r="PY19" s="23"/>
      <c r="PZ19" s="24"/>
      <c r="QA19" s="118">
        <f t="shared" si="203"/>
        <v>0</v>
      </c>
      <c r="QB19" s="23"/>
      <c r="QC19" s="24"/>
      <c r="QD19" s="118">
        <f t="shared" si="204"/>
        <v>0</v>
      </c>
      <c r="QE19" s="23">
        <f t="shared" si="205"/>
        <v>0</v>
      </c>
      <c r="QF19" s="24">
        <f t="shared" si="206"/>
        <v>0</v>
      </c>
      <c r="QG19" s="118">
        <f t="shared" si="207"/>
        <v>0</v>
      </c>
      <c r="QH19" s="23">
        <f t="shared" si="208"/>
        <v>0</v>
      </c>
      <c r="QI19" s="29">
        <f t="shared" si="209"/>
        <v>0</v>
      </c>
      <c r="QJ19" s="118">
        <f t="shared" si="210"/>
        <v>0</v>
      </c>
      <c r="QK19" s="23">
        <f t="shared" si="5"/>
        <v>100360</v>
      </c>
      <c r="QL19" s="24">
        <f t="shared" si="6"/>
        <v>0</v>
      </c>
      <c r="QM19" s="118">
        <f t="shared" si="6"/>
        <v>100360</v>
      </c>
      <c r="QN19" s="23">
        <f t="shared" si="7"/>
        <v>100360</v>
      </c>
      <c r="QO19" s="24">
        <f t="shared" si="8"/>
        <v>0</v>
      </c>
      <c r="QP19" s="118">
        <f t="shared" si="9"/>
        <v>100360</v>
      </c>
      <c r="QQ19" s="57"/>
    </row>
    <row r="20" spans="1:459" s="82" customFormat="1" ht="16.5" thickBot="1" x14ac:dyDescent="0.3">
      <c r="A20" s="79">
        <v>10</v>
      </c>
      <c r="B20" s="167" t="s">
        <v>270</v>
      </c>
      <c r="C20" s="144">
        <f>C13+C17+C18+C19</f>
        <v>531788</v>
      </c>
      <c r="D20" s="35">
        <f>D13+D17+D18+D19</f>
        <v>74404</v>
      </c>
      <c r="E20" s="120">
        <f t="shared" si="10"/>
        <v>606192</v>
      </c>
      <c r="F20" s="144">
        <f>F13+F17+F18+F19</f>
        <v>34630</v>
      </c>
      <c r="G20" s="35">
        <f>G13+G17+G18+G19</f>
        <v>0</v>
      </c>
      <c r="H20" s="119">
        <f t="shared" si="11"/>
        <v>34630</v>
      </c>
      <c r="I20" s="35">
        <f>I13+I17+I18+I19</f>
        <v>24523</v>
      </c>
      <c r="J20" s="35">
        <f>J13+J17+J18+J19</f>
        <v>0</v>
      </c>
      <c r="K20" s="119">
        <f t="shared" si="12"/>
        <v>24523</v>
      </c>
      <c r="L20" s="35">
        <f>L13+L17+L18+L19</f>
        <v>14172</v>
      </c>
      <c r="M20" s="35">
        <f>M13+M17+M18+M19</f>
        <v>0</v>
      </c>
      <c r="N20" s="119">
        <f t="shared" si="13"/>
        <v>14172</v>
      </c>
      <c r="O20" s="86">
        <f>O13+O17+O18+O19</f>
        <v>18842</v>
      </c>
      <c r="P20" s="35">
        <f>P13+P17+P18+P19</f>
        <v>0</v>
      </c>
      <c r="Q20" s="119">
        <f t="shared" si="14"/>
        <v>18842</v>
      </c>
      <c r="R20" s="35">
        <f>R13+R17+R18+R19</f>
        <v>31428</v>
      </c>
      <c r="S20" s="35">
        <f>S13+S17+S18+S19</f>
        <v>0</v>
      </c>
      <c r="T20" s="119">
        <f t="shared" si="15"/>
        <v>31428</v>
      </c>
      <c r="U20" s="35">
        <f>U13+U17+U18+U19</f>
        <v>18511</v>
      </c>
      <c r="V20" s="35">
        <f>V13+V17+V18+V19</f>
        <v>0</v>
      </c>
      <c r="W20" s="119">
        <f t="shared" si="16"/>
        <v>18511</v>
      </c>
      <c r="X20" s="35">
        <f>X13+X17+X18+X19</f>
        <v>25770</v>
      </c>
      <c r="Y20" s="35">
        <f>Y13+Y17+Y18+Y19</f>
        <v>0</v>
      </c>
      <c r="Z20" s="119">
        <f t="shared" si="17"/>
        <v>25770</v>
      </c>
      <c r="AA20" s="86">
        <f t="shared" si="18"/>
        <v>167876</v>
      </c>
      <c r="AB20" s="35">
        <f t="shared" si="18"/>
        <v>0</v>
      </c>
      <c r="AC20" s="119">
        <f t="shared" si="19"/>
        <v>167876</v>
      </c>
      <c r="AD20" s="35">
        <f>AD13+AD17+AD18+AD19</f>
        <v>148253</v>
      </c>
      <c r="AE20" s="35">
        <f>AE13+AE17+AE18+AE19</f>
        <v>2833</v>
      </c>
      <c r="AF20" s="120">
        <f t="shared" si="20"/>
        <v>151086</v>
      </c>
      <c r="AG20" s="34">
        <f t="shared" si="21"/>
        <v>847917</v>
      </c>
      <c r="AH20" s="36">
        <f t="shared" si="22"/>
        <v>77237</v>
      </c>
      <c r="AI20" s="120">
        <f t="shared" si="0"/>
        <v>925154</v>
      </c>
      <c r="AJ20" s="35">
        <f>AJ13+AJ17+AJ18+AJ19</f>
        <v>430901</v>
      </c>
      <c r="AK20" s="35">
        <f>AK13+AK17+AK18+AK19</f>
        <v>0</v>
      </c>
      <c r="AL20" s="120">
        <f t="shared" si="23"/>
        <v>430901</v>
      </c>
      <c r="AM20" s="86">
        <f>AM13+AM17+AM18+AM19</f>
        <v>305</v>
      </c>
      <c r="AN20" s="35">
        <f>AN13+AN17+AN18+AN19</f>
        <v>0</v>
      </c>
      <c r="AO20" s="120">
        <f t="shared" si="24"/>
        <v>305</v>
      </c>
      <c r="AP20" s="35">
        <f>AP13+AP17+AP18+AP19</f>
        <v>156515</v>
      </c>
      <c r="AQ20" s="35">
        <f>AQ13+AQ17+AQ18+AQ19</f>
        <v>-3754</v>
      </c>
      <c r="AR20" s="120">
        <f t="shared" si="25"/>
        <v>152761</v>
      </c>
      <c r="AS20" s="34">
        <f>AS13+AS17+AS18+AS19</f>
        <v>0</v>
      </c>
      <c r="AT20" s="35">
        <f>AT13+AT17+AT18+AT19</f>
        <v>0</v>
      </c>
      <c r="AU20" s="120">
        <f t="shared" si="26"/>
        <v>0</v>
      </c>
      <c r="AV20" s="35">
        <f>AV13+AV17+AV18+AV19</f>
        <v>0</v>
      </c>
      <c r="AW20" s="35">
        <f>AW13+AW17+AW18+AW19</f>
        <v>0</v>
      </c>
      <c r="AX20" s="120">
        <f t="shared" si="27"/>
        <v>0</v>
      </c>
      <c r="AY20" s="34">
        <f>AY13+AY17+AY18+AY19</f>
        <v>0</v>
      </c>
      <c r="AZ20" s="35">
        <f>AZ13+AZ17+AZ18+AZ19</f>
        <v>0</v>
      </c>
      <c r="BA20" s="120">
        <f t="shared" si="28"/>
        <v>0</v>
      </c>
      <c r="BB20" s="35">
        <f>BB13+BB17+BB18+BB19</f>
        <v>0</v>
      </c>
      <c r="BC20" s="35">
        <f>BC13+BC17+BC18+BC19</f>
        <v>0</v>
      </c>
      <c r="BD20" s="120">
        <f t="shared" si="29"/>
        <v>0</v>
      </c>
      <c r="BE20" s="35">
        <f>BE13+BE17+BE18+BE19</f>
        <v>0</v>
      </c>
      <c r="BF20" s="35">
        <f>BF13+BF17+BF18+BF19</f>
        <v>0</v>
      </c>
      <c r="BG20" s="120">
        <f t="shared" si="30"/>
        <v>0</v>
      </c>
      <c r="BH20" s="34">
        <f>BH13+BH17+BH18+BH19</f>
        <v>0</v>
      </c>
      <c r="BI20" s="35">
        <f>BI13+BI17+BI18+BI19</f>
        <v>0</v>
      </c>
      <c r="BJ20" s="120">
        <f t="shared" si="31"/>
        <v>0</v>
      </c>
      <c r="BK20" s="86">
        <f>BK13+BK17+BK18+BK19</f>
        <v>23175</v>
      </c>
      <c r="BL20" s="35">
        <f>BL13+BL17+BL18+BL19</f>
        <v>0</v>
      </c>
      <c r="BM20" s="120">
        <f t="shared" si="32"/>
        <v>23175</v>
      </c>
      <c r="BN20" s="35">
        <f>BN13+BN17+BN18+BN19</f>
        <v>1420</v>
      </c>
      <c r="BO20" s="35">
        <f>BO13+BO17+BO18+BO19</f>
        <v>0</v>
      </c>
      <c r="BP20" s="120">
        <f t="shared" si="33"/>
        <v>1420</v>
      </c>
      <c r="BQ20" s="35">
        <f>BQ13+BQ17+BQ18+BQ19</f>
        <v>5040</v>
      </c>
      <c r="BR20" s="35">
        <f>BR13+BR17+BR18+BR19</f>
        <v>0</v>
      </c>
      <c r="BS20" s="120">
        <f t="shared" si="34"/>
        <v>5040</v>
      </c>
      <c r="BT20" s="35">
        <f>BT13+BT17+BT18+BT19</f>
        <v>0</v>
      </c>
      <c r="BU20" s="35">
        <f>BU13+BU17+BU18+BU19</f>
        <v>0</v>
      </c>
      <c r="BV20" s="120">
        <f t="shared" si="35"/>
        <v>0</v>
      </c>
      <c r="BW20" s="34">
        <f t="shared" si="36"/>
        <v>617356</v>
      </c>
      <c r="BX20" s="36">
        <f t="shared" si="37"/>
        <v>-3754</v>
      </c>
      <c r="BY20" s="120">
        <f t="shared" si="38"/>
        <v>613602</v>
      </c>
      <c r="BZ20" s="35">
        <f>BZ13+BZ17+BZ18+BZ19</f>
        <v>119650</v>
      </c>
      <c r="CA20" s="35">
        <f>CA13+CA17+CA18+CA19</f>
        <v>2000</v>
      </c>
      <c r="CB20" s="120">
        <f t="shared" si="39"/>
        <v>121650</v>
      </c>
      <c r="CC20" s="35">
        <f>CC13+CC17+CC18+CC19</f>
        <v>24975</v>
      </c>
      <c r="CD20" s="35">
        <f>CD13+CD17+CD18+CD19</f>
        <v>0</v>
      </c>
      <c r="CE20" s="120">
        <f t="shared" si="40"/>
        <v>24975</v>
      </c>
      <c r="CF20" s="35">
        <f>CF13+CF17+CF18+CF19</f>
        <v>190098</v>
      </c>
      <c r="CG20" s="35">
        <f>CG13+CG17+CG18+CG19</f>
        <v>47385</v>
      </c>
      <c r="CH20" s="120">
        <f t="shared" si="41"/>
        <v>237483</v>
      </c>
      <c r="CI20" s="86">
        <f>CI13+CI17+CI18+CI19</f>
        <v>34071</v>
      </c>
      <c r="CJ20" s="35">
        <f>CJ13+CJ17+CJ18+CJ19</f>
        <v>0</v>
      </c>
      <c r="CK20" s="120">
        <f t="shared" si="42"/>
        <v>34071</v>
      </c>
      <c r="CL20" s="35">
        <f>CL13+CL17+CL18+CL19</f>
        <v>0</v>
      </c>
      <c r="CM20" s="35">
        <f>CM13+CM17+CM18+CM19</f>
        <v>0</v>
      </c>
      <c r="CN20" s="120">
        <f t="shared" si="43"/>
        <v>0</v>
      </c>
      <c r="CO20" s="35">
        <f>CO13+CO17+CO18+CO19</f>
        <v>10000</v>
      </c>
      <c r="CP20" s="35">
        <f>CP13+CP17+CP18+CP19</f>
        <v>0</v>
      </c>
      <c r="CQ20" s="120">
        <f t="shared" si="44"/>
        <v>10000</v>
      </c>
      <c r="CR20" s="35">
        <f>CR13+CR17+CR18+CR19</f>
        <v>125997</v>
      </c>
      <c r="CS20" s="35">
        <f>CS13+CS17+CS18+CS19</f>
        <v>0</v>
      </c>
      <c r="CT20" s="120">
        <f t="shared" si="45"/>
        <v>125997</v>
      </c>
      <c r="CU20" s="34">
        <f t="shared" si="46"/>
        <v>504791</v>
      </c>
      <c r="CV20" s="35">
        <f t="shared" si="47"/>
        <v>49385</v>
      </c>
      <c r="CW20" s="120">
        <f t="shared" si="48"/>
        <v>554176</v>
      </c>
      <c r="CX20" s="35">
        <f>CX13+CX17+CX18+CX19</f>
        <v>420688</v>
      </c>
      <c r="CY20" s="35">
        <f>CY13+CY17+CY18+CY19</f>
        <v>0</v>
      </c>
      <c r="CZ20" s="120">
        <f t="shared" si="49"/>
        <v>420688</v>
      </c>
      <c r="DA20" s="35">
        <f>DA13+DA17+DA18+DA19</f>
        <v>0</v>
      </c>
      <c r="DB20" s="35">
        <f>DB13+DB17+DB18+DB19</f>
        <v>0</v>
      </c>
      <c r="DC20" s="120">
        <f t="shared" si="50"/>
        <v>0</v>
      </c>
      <c r="DD20" s="34">
        <f>DD13+DD17+DD18+DD19</f>
        <v>0</v>
      </c>
      <c r="DE20" s="35">
        <f>DE13+DE17+DE18+DE19</f>
        <v>0</v>
      </c>
      <c r="DF20" s="120">
        <f t="shared" si="51"/>
        <v>0</v>
      </c>
      <c r="DG20" s="86">
        <f>DG13+DG17+DG18+DG19</f>
        <v>337010</v>
      </c>
      <c r="DH20" s="35">
        <f>DH13+DH17+DH18+DH19</f>
        <v>0</v>
      </c>
      <c r="DI20" s="120">
        <f t="shared" si="52"/>
        <v>337010</v>
      </c>
      <c r="DJ20" s="35">
        <f>DJ13+DJ17+DJ18+DJ19</f>
        <v>7408</v>
      </c>
      <c r="DK20" s="35">
        <f>DK13+DK17+DK18+DK19</f>
        <v>-2580</v>
      </c>
      <c r="DL20" s="120">
        <f t="shared" si="53"/>
        <v>4828</v>
      </c>
      <c r="DM20" s="34">
        <f t="shared" si="54"/>
        <v>765106</v>
      </c>
      <c r="DN20" s="35">
        <f t="shared" si="55"/>
        <v>-2580</v>
      </c>
      <c r="DO20" s="120">
        <f t="shared" si="56"/>
        <v>762526</v>
      </c>
      <c r="DP20" s="35">
        <f>DP13+DP17+DP18+DP19</f>
        <v>184777</v>
      </c>
      <c r="DQ20" s="35">
        <f>DQ13+DQ17+DQ18+DQ19</f>
        <v>0</v>
      </c>
      <c r="DR20" s="120">
        <f t="shared" si="57"/>
        <v>184777</v>
      </c>
      <c r="DS20" s="86">
        <f>DS13+DS17+DS18+DS19</f>
        <v>46475</v>
      </c>
      <c r="DT20" s="35">
        <f>DT13+DT17+DT18+DT19</f>
        <v>0</v>
      </c>
      <c r="DU20" s="120">
        <f t="shared" si="58"/>
        <v>46475</v>
      </c>
      <c r="DV20" s="35">
        <f>DV13+DV17+DV18+DV19</f>
        <v>58422</v>
      </c>
      <c r="DW20" s="35">
        <f>DW13+DW17+DW18+DW19</f>
        <v>0</v>
      </c>
      <c r="DX20" s="120">
        <f t="shared" si="59"/>
        <v>58422</v>
      </c>
      <c r="DY20" s="35">
        <f>DY13+DY17+DY18+DY19</f>
        <v>195294</v>
      </c>
      <c r="DZ20" s="35">
        <f>DZ13+DZ17+DZ18+DZ19</f>
        <v>0</v>
      </c>
      <c r="EA20" s="120">
        <f t="shared" si="60"/>
        <v>195294</v>
      </c>
      <c r="EB20" s="34">
        <f t="shared" si="61"/>
        <v>484968</v>
      </c>
      <c r="EC20" s="36">
        <f t="shared" si="62"/>
        <v>0</v>
      </c>
      <c r="ED20" s="120">
        <f t="shared" si="63"/>
        <v>484968</v>
      </c>
      <c r="EE20" s="34">
        <f>EE13+EE17+EE18+EE19</f>
        <v>19050</v>
      </c>
      <c r="EF20" s="36">
        <f>EF13+EF17+EF18+EF19</f>
        <v>0</v>
      </c>
      <c r="EG20" s="120">
        <f t="shared" si="64"/>
        <v>19050</v>
      </c>
      <c r="EH20" s="36">
        <f>EH13+EH17+EH18+EH19</f>
        <v>46634</v>
      </c>
      <c r="EI20" s="36">
        <f>EI13+EI17+EI18+EI19</f>
        <v>263</v>
      </c>
      <c r="EJ20" s="120">
        <f t="shared" si="65"/>
        <v>46897</v>
      </c>
      <c r="EK20" s="34">
        <f t="shared" si="66"/>
        <v>65684</v>
      </c>
      <c r="EL20" s="36">
        <f t="shared" si="67"/>
        <v>263</v>
      </c>
      <c r="EM20" s="120">
        <f t="shared" si="68"/>
        <v>65947</v>
      </c>
      <c r="EN20" s="35">
        <f t="shared" ref="EN20" si="324">EN13+EN17+EN18+EN19</f>
        <v>0</v>
      </c>
      <c r="EO20" s="35">
        <f t="shared" ref="EO20" si="325">EO13+EO17+EO18+EO19</f>
        <v>0</v>
      </c>
      <c r="EP20" s="120">
        <f t="shared" si="69"/>
        <v>0</v>
      </c>
      <c r="EQ20" s="86">
        <f t="shared" ref="EQ20" si="326">EQ13+EQ17+EQ18+EQ19</f>
        <v>0</v>
      </c>
      <c r="ER20" s="35">
        <f t="shared" ref="ER20" si="327">ER13+ER17+ER18+ER19</f>
        <v>0</v>
      </c>
      <c r="ES20" s="120">
        <f t="shared" si="70"/>
        <v>0</v>
      </c>
      <c r="ET20" s="34">
        <f t="shared" ref="ET20:EU20" si="328">ET13+ET17+ET18+ET19</f>
        <v>0</v>
      </c>
      <c r="EU20" s="35">
        <f t="shared" si="328"/>
        <v>0</v>
      </c>
      <c r="EV20" s="120">
        <f t="shared" si="71"/>
        <v>0</v>
      </c>
      <c r="EW20" s="35">
        <f t="shared" ref="EW20" si="329">EW13+EW17+EW18+EW19</f>
        <v>3470</v>
      </c>
      <c r="EX20" s="35">
        <f t="shared" ref="EX20" si="330">EX13+EX17+EX18+EX19</f>
        <v>0</v>
      </c>
      <c r="EY20" s="120">
        <f t="shared" si="72"/>
        <v>3470</v>
      </c>
      <c r="EZ20" s="35">
        <f t="shared" ref="EZ20" si="331">EZ13+EZ17+EZ18+EZ19</f>
        <v>0</v>
      </c>
      <c r="FA20" s="35">
        <f t="shared" ref="FA20" si="332">FA13+FA17+FA18+FA19</f>
        <v>0</v>
      </c>
      <c r="FB20" s="120">
        <f t="shared" si="73"/>
        <v>0</v>
      </c>
      <c r="FC20" s="86">
        <f t="shared" ref="FC20" si="333">FC13+FC17+FC18+FC19</f>
        <v>24976</v>
      </c>
      <c r="FD20" s="35">
        <f t="shared" ref="FD20" si="334">FD13+FD17+FD18+FD19</f>
        <v>0</v>
      </c>
      <c r="FE20" s="120">
        <f t="shared" si="74"/>
        <v>24976</v>
      </c>
      <c r="FF20" s="34">
        <f t="shared" ref="FF20:FG20" si="335">FF13+FF17+FF18+FF19</f>
        <v>14135</v>
      </c>
      <c r="FG20" s="35">
        <f t="shared" si="335"/>
        <v>0</v>
      </c>
      <c r="FH20" s="120">
        <f t="shared" si="75"/>
        <v>14135</v>
      </c>
      <c r="FI20" s="35">
        <f t="shared" ref="FI20:FJ20" si="336">FI13+FI17+FI18+FI19</f>
        <v>0</v>
      </c>
      <c r="FJ20" s="35">
        <f t="shared" si="336"/>
        <v>0</v>
      </c>
      <c r="FK20" s="120">
        <f t="shared" si="76"/>
        <v>0</v>
      </c>
      <c r="FL20" s="34">
        <f t="shared" si="77"/>
        <v>42581</v>
      </c>
      <c r="FM20" s="36">
        <f t="shared" si="1"/>
        <v>0</v>
      </c>
      <c r="FN20" s="120">
        <f t="shared" si="2"/>
        <v>42581</v>
      </c>
      <c r="FO20" s="86">
        <f t="shared" ref="FO20" si="337">FO13+FO17+FO18+FO19</f>
        <v>67789</v>
      </c>
      <c r="FP20" s="35">
        <f t="shared" ref="FP20" si="338">FP13+FP17+FP18+FP19</f>
        <v>0</v>
      </c>
      <c r="FQ20" s="120">
        <f t="shared" si="78"/>
        <v>67789</v>
      </c>
      <c r="FR20" s="35">
        <f t="shared" ref="FR20" si="339">FR13+FR17+FR18+FR19</f>
        <v>22088</v>
      </c>
      <c r="FS20" s="35">
        <f t="shared" ref="FS20" si="340">FS13+FS17+FS18+FS19</f>
        <v>0</v>
      </c>
      <c r="FT20" s="120">
        <f t="shared" si="79"/>
        <v>22088</v>
      </c>
      <c r="FU20" s="35">
        <f t="shared" ref="FU20" si="341">FU13+FU17+FU18+FU19</f>
        <v>36446</v>
      </c>
      <c r="FV20" s="35">
        <f t="shared" ref="FV20" si="342">FV13+FV17+FV18+FV19</f>
        <v>0</v>
      </c>
      <c r="FW20" s="120">
        <f t="shared" si="80"/>
        <v>36446</v>
      </c>
      <c r="FX20" s="35">
        <f t="shared" ref="FX20" si="343">FX13+FX17+FX18+FX19</f>
        <v>12076</v>
      </c>
      <c r="FY20" s="35">
        <f t="shared" ref="FY20" si="344">FY13+FY17+FY18+FY19</f>
        <v>0</v>
      </c>
      <c r="FZ20" s="120">
        <f t="shared" si="81"/>
        <v>12076</v>
      </c>
      <c r="GA20" s="86">
        <f t="shared" ref="GA20" si="345">GA13+GA17+GA18+GA19</f>
        <v>97742</v>
      </c>
      <c r="GB20" s="35">
        <f t="shared" ref="GB20" si="346">GB13+GB17+GB18+GB19</f>
        <v>4445</v>
      </c>
      <c r="GC20" s="120">
        <f t="shared" si="82"/>
        <v>102187</v>
      </c>
      <c r="GD20" s="35">
        <f t="shared" ref="GD20" si="347">GD13+GD17+GD18+GD19</f>
        <v>75239</v>
      </c>
      <c r="GE20" s="35">
        <f t="shared" ref="GE20" si="348">GE13+GE17+GE18+GE19</f>
        <v>0</v>
      </c>
      <c r="GF20" s="120">
        <f t="shared" si="83"/>
        <v>75239</v>
      </c>
      <c r="GG20" s="35">
        <f t="shared" ref="GG20" si="349">GG13+GG17+GG18+GG19</f>
        <v>90584</v>
      </c>
      <c r="GH20" s="35">
        <f t="shared" ref="GH20" si="350">GH13+GH17+GH18+GH19</f>
        <v>-700</v>
      </c>
      <c r="GI20" s="120">
        <f t="shared" si="84"/>
        <v>89884</v>
      </c>
      <c r="GJ20" s="34">
        <f t="shared" si="85"/>
        <v>401964</v>
      </c>
      <c r="GK20" s="36">
        <f t="shared" si="86"/>
        <v>3745</v>
      </c>
      <c r="GL20" s="120">
        <f t="shared" si="87"/>
        <v>405709</v>
      </c>
      <c r="GM20" s="34">
        <f t="shared" ref="GM20:GN20" si="351">GM13+GM17+GM18+GM19</f>
        <v>1488</v>
      </c>
      <c r="GN20" s="35">
        <f t="shared" si="351"/>
        <v>0</v>
      </c>
      <c r="GO20" s="120">
        <f t="shared" si="88"/>
        <v>1488</v>
      </c>
      <c r="GP20" s="35">
        <f t="shared" ref="GP20" si="352">GP13+GP17+GP18+GP19</f>
        <v>3065</v>
      </c>
      <c r="GQ20" s="35">
        <f t="shared" ref="GQ20" si="353">GQ13+GQ17+GQ18+GQ19</f>
        <v>0</v>
      </c>
      <c r="GR20" s="120">
        <f t="shared" si="89"/>
        <v>3065</v>
      </c>
      <c r="GS20" s="34">
        <f t="shared" ref="GS20:GT20" si="354">GS13+GS17+GS18+GS19</f>
        <v>0</v>
      </c>
      <c r="GT20" s="35">
        <f t="shared" si="354"/>
        <v>0</v>
      </c>
      <c r="GU20" s="120">
        <f t="shared" si="90"/>
        <v>0</v>
      </c>
      <c r="GV20" s="35">
        <f t="shared" ref="GV20" si="355">GV13+GV17+GV18+GV19</f>
        <v>900</v>
      </c>
      <c r="GW20" s="35">
        <f t="shared" ref="GW20" si="356">GW13+GW17+GW18+GW19</f>
        <v>0</v>
      </c>
      <c r="GX20" s="120">
        <f t="shared" si="91"/>
        <v>900</v>
      </c>
      <c r="GY20" s="34">
        <f t="shared" si="92"/>
        <v>5453</v>
      </c>
      <c r="GZ20" s="36">
        <f t="shared" si="93"/>
        <v>0</v>
      </c>
      <c r="HA20" s="120">
        <f t="shared" si="94"/>
        <v>5453</v>
      </c>
      <c r="HB20" s="35">
        <f t="shared" ref="HB20" si="357">HB13+HB17+HB18+HB19</f>
        <v>80000</v>
      </c>
      <c r="HC20" s="35">
        <f t="shared" ref="HC20" si="358">HC13+HC17+HC18+HC19</f>
        <v>0</v>
      </c>
      <c r="HD20" s="120">
        <f t="shared" si="95"/>
        <v>80000</v>
      </c>
      <c r="HE20" s="35">
        <f t="shared" ref="HE20" si="359">HE13+HE17+HE18+HE19</f>
        <v>270000</v>
      </c>
      <c r="HF20" s="35">
        <f t="shared" ref="HF20" si="360">HF13+HF17+HF18+HF19</f>
        <v>0</v>
      </c>
      <c r="HG20" s="120">
        <f t="shared" si="96"/>
        <v>270000</v>
      </c>
      <c r="HH20" s="34">
        <f t="shared" si="97"/>
        <v>350000</v>
      </c>
      <c r="HI20" s="36">
        <f t="shared" si="98"/>
        <v>0</v>
      </c>
      <c r="HJ20" s="120">
        <f t="shared" si="99"/>
        <v>350000</v>
      </c>
      <c r="HK20" s="34">
        <f t="shared" si="100"/>
        <v>2620547</v>
      </c>
      <c r="HL20" s="35">
        <f t="shared" si="101"/>
        <v>50813</v>
      </c>
      <c r="HM20" s="120">
        <f t="shared" si="102"/>
        <v>2671360</v>
      </c>
      <c r="HN20" s="34">
        <f t="shared" ref="HN20:HO20" si="361">HN13+HN17+HN18+HN19</f>
        <v>0</v>
      </c>
      <c r="HO20" s="35">
        <f t="shared" si="361"/>
        <v>0</v>
      </c>
      <c r="HP20" s="120">
        <f t="shared" si="103"/>
        <v>0</v>
      </c>
      <c r="HQ20" s="34">
        <f t="shared" ref="HQ20:HR20" si="362">HQ13+HQ17+HQ18+HQ19</f>
        <v>0</v>
      </c>
      <c r="HR20" s="35">
        <f t="shared" si="362"/>
        <v>0</v>
      </c>
      <c r="HS20" s="120">
        <f t="shared" si="104"/>
        <v>0</v>
      </c>
      <c r="HT20" s="35">
        <f t="shared" ref="HT20" si="363">HT13+HT17+HT18+HT19</f>
        <v>0</v>
      </c>
      <c r="HU20" s="35">
        <f t="shared" ref="HU20" si="364">HU13+HU17+HU18+HU19</f>
        <v>0</v>
      </c>
      <c r="HV20" s="120">
        <f t="shared" si="105"/>
        <v>0</v>
      </c>
      <c r="HW20" s="86">
        <f t="shared" ref="HW20" si="365">HW13+HW17+HW18+HW19</f>
        <v>0</v>
      </c>
      <c r="HX20" s="35">
        <f t="shared" ref="HX20" si="366">HX13+HX17+HX18+HX19</f>
        <v>0</v>
      </c>
      <c r="HY20" s="120">
        <f t="shared" si="106"/>
        <v>0</v>
      </c>
      <c r="HZ20" s="34">
        <f t="shared" ref="HZ20:IA20" si="367">HZ13+HZ17+HZ18+HZ19</f>
        <v>0</v>
      </c>
      <c r="IA20" s="35">
        <f t="shared" si="367"/>
        <v>0</v>
      </c>
      <c r="IB20" s="120">
        <f t="shared" si="107"/>
        <v>0</v>
      </c>
      <c r="IC20" s="34">
        <f t="shared" ref="IC20:ID20" si="368">IC13+IC17+IC18+IC19</f>
        <v>0</v>
      </c>
      <c r="ID20" s="35">
        <f t="shared" si="368"/>
        <v>0</v>
      </c>
      <c r="IE20" s="120">
        <f t="shared" si="108"/>
        <v>0</v>
      </c>
      <c r="IF20" s="34">
        <f t="shared" ref="IF20:IG20" si="369">IF13+IF17+IF18+IF19</f>
        <v>0</v>
      </c>
      <c r="IG20" s="35">
        <f t="shared" si="369"/>
        <v>0</v>
      </c>
      <c r="IH20" s="120">
        <f t="shared" si="109"/>
        <v>0</v>
      </c>
      <c r="II20" s="34">
        <f t="shared" si="110"/>
        <v>0</v>
      </c>
      <c r="IJ20" s="36">
        <f t="shared" si="111"/>
        <v>0</v>
      </c>
      <c r="IK20" s="120">
        <f t="shared" si="112"/>
        <v>0</v>
      </c>
      <c r="IL20" s="34">
        <f t="shared" ref="IL20:IM20" si="370">IL13+IL17+IL18+IL19</f>
        <v>0</v>
      </c>
      <c r="IM20" s="35">
        <f t="shared" si="370"/>
        <v>0</v>
      </c>
      <c r="IN20" s="120">
        <f t="shared" si="113"/>
        <v>0</v>
      </c>
      <c r="IO20" s="34">
        <f t="shared" ref="IO20:IP20" si="371">IO13+IO17+IO18+IO19</f>
        <v>0</v>
      </c>
      <c r="IP20" s="35">
        <f t="shared" si="371"/>
        <v>0</v>
      </c>
      <c r="IQ20" s="120">
        <f t="shared" si="114"/>
        <v>0</v>
      </c>
      <c r="IR20" s="34">
        <f t="shared" si="115"/>
        <v>0</v>
      </c>
      <c r="IS20" s="36">
        <f t="shared" si="116"/>
        <v>0</v>
      </c>
      <c r="IT20" s="120">
        <f t="shared" si="117"/>
        <v>0</v>
      </c>
      <c r="IU20" s="34">
        <f t="shared" ref="IU20:IV20" si="372">IU13+IU17+IU18+IU19</f>
        <v>0</v>
      </c>
      <c r="IV20" s="35">
        <f t="shared" si="372"/>
        <v>0</v>
      </c>
      <c r="IW20" s="120">
        <f t="shared" si="118"/>
        <v>0</v>
      </c>
      <c r="IX20" s="34">
        <f t="shared" ref="IX20:IY20" si="373">IX13+IX17+IX18+IX19</f>
        <v>0</v>
      </c>
      <c r="IY20" s="35">
        <f t="shared" si="373"/>
        <v>0</v>
      </c>
      <c r="IZ20" s="120">
        <f t="shared" si="119"/>
        <v>0</v>
      </c>
      <c r="JA20" s="34">
        <f t="shared" si="120"/>
        <v>0</v>
      </c>
      <c r="JB20" s="36">
        <f t="shared" si="121"/>
        <v>0</v>
      </c>
      <c r="JC20" s="120">
        <f t="shared" si="122"/>
        <v>0</v>
      </c>
      <c r="JD20" s="34">
        <f t="shared" ref="JD20:JE20" si="374">JD13+JD17+JD18+JD19</f>
        <v>0</v>
      </c>
      <c r="JE20" s="35">
        <f t="shared" si="374"/>
        <v>0</v>
      </c>
      <c r="JF20" s="120">
        <f t="shared" si="123"/>
        <v>0</v>
      </c>
      <c r="JG20" s="34">
        <f t="shared" ref="JG20:JH20" si="375">JG13+JG17+JG18+JG19</f>
        <v>0</v>
      </c>
      <c r="JH20" s="35">
        <f t="shared" si="375"/>
        <v>0</v>
      </c>
      <c r="JI20" s="120">
        <f t="shared" si="124"/>
        <v>0</v>
      </c>
      <c r="JJ20" s="34">
        <f t="shared" si="125"/>
        <v>0</v>
      </c>
      <c r="JK20" s="36">
        <f t="shared" si="126"/>
        <v>0</v>
      </c>
      <c r="JL20" s="120">
        <f t="shared" si="127"/>
        <v>0</v>
      </c>
      <c r="JM20" s="34">
        <f t="shared" ref="JM20:JN20" si="376">JM13+JM17+JM18+JM19</f>
        <v>0</v>
      </c>
      <c r="JN20" s="35">
        <f t="shared" si="376"/>
        <v>0</v>
      </c>
      <c r="JO20" s="120">
        <f t="shared" si="128"/>
        <v>0</v>
      </c>
      <c r="JP20" s="34">
        <f t="shared" ref="JP20:JQ20" si="377">JP13+JP17+JP18+JP19</f>
        <v>0</v>
      </c>
      <c r="JQ20" s="35">
        <f t="shared" si="377"/>
        <v>0</v>
      </c>
      <c r="JR20" s="120">
        <f t="shared" si="129"/>
        <v>0</v>
      </c>
      <c r="JS20" s="34">
        <f t="shared" ref="JS20:JT20" si="378">JS13+JS17+JS18+JS19</f>
        <v>0</v>
      </c>
      <c r="JT20" s="35">
        <f t="shared" si="378"/>
        <v>0</v>
      </c>
      <c r="JU20" s="120">
        <f t="shared" si="130"/>
        <v>0</v>
      </c>
      <c r="JV20" s="34">
        <f t="shared" ref="JV20:JW20" si="379">JV13+JV17+JV18+JV19</f>
        <v>0</v>
      </c>
      <c r="JW20" s="35">
        <f t="shared" si="379"/>
        <v>0</v>
      </c>
      <c r="JX20" s="120">
        <f t="shared" si="131"/>
        <v>0</v>
      </c>
      <c r="JY20" s="34">
        <f t="shared" si="132"/>
        <v>0</v>
      </c>
      <c r="JZ20" s="36">
        <f t="shared" si="133"/>
        <v>0</v>
      </c>
      <c r="KA20" s="120">
        <f t="shared" si="134"/>
        <v>0</v>
      </c>
      <c r="KB20" s="35">
        <f t="shared" ref="KB20" si="380">KB13+KB17+KB18+KB19</f>
        <v>122593</v>
      </c>
      <c r="KC20" s="35">
        <f t="shared" ref="KC20" si="381">KC13+KC17+KC18+KC19</f>
        <v>0</v>
      </c>
      <c r="KD20" s="120">
        <f t="shared" si="135"/>
        <v>122593</v>
      </c>
      <c r="KE20" s="34">
        <f t="shared" ref="KE20:KF20" si="382">KE13+KE17+KE18+KE19</f>
        <v>0</v>
      </c>
      <c r="KF20" s="35">
        <f t="shared" si="382"/>
        <v>0</v>
      </c>
      <c r="KG20" s="120">
        <f t="shared" si="136"/>
        <v>0</v>
      </c>
      <c r="KH20" s="35">
        <f t="shared" ref="KH20" si="383">KH13+KH17+KH18+KH19</f>
        <v>307900</v>
      </c>
      <c r="KI20" s="35">
        <f t="shared" ref="KI20" si="384">KI13+KI17+KI18+KI19</f>
        <v>0</v>
      </c>
      <c r="KJ20" s="120">
        <f t="shared" si="137"/>
        <v>307900</v>
      </c>
      <c r="KK20" s="34">
        <f t="shared" si="138"/>
        <v>430493</v>
      </c>
      <c r="KL20" s="36">
        <f t="shared" si="139"/>
        <v>0</v>
      </c>
      <c r="KM20" s="120">
        <f t="shared" si="140"/>
        <v>430493</v>
      </c>
      <c r="KN20" s="80">
        <f t="shared" ref="KN20:KO20" si="385">KN13+KN17+KN18+KN19</f>
        <v>0</v>
      </c>
      <c r="KO20" s="35">
        <f t="shared" si="385"/>
        <v>0</v>
      </c>
      <c r="KP20" s="120">
        <f t="shared" si="141"/>
        <v>0</v>
      </c>
      <c r="KQ20" s="34">
        <f t="shared" ref="KQ20:KR20" si="386">KQ13+KQ17+KQ18+KQ19</f>
        <v>0</v>
      </c>
      <c r="KR20" s="35">
        <f t="shared" si="386"/>
        <v>0</v>
      </c>
      <c r="KS20" s="120">
        <f t="shared" si="142"/>
        <v>0</v>
      </c>
      <c r="KT20" s="34">
        <f t="shared" si="143"/>
        <v>0</v>
      </c>
      <c r="KU20" s="36">
        <f t="shared" si="144"/>
        <v>0</v>
      </c>
      <c r="KV20" s="120">
        <f t="shared" si="145"/>
        <v>0</v>
      </c>
      <c r="KW20" s="35">
        <f t="shared" ref="KW20" si="387">KW13+KW17+KW18+KW19</f>
        <v>0</v>
      </c>
      <c r="KX20" s="35">
        <f t="shared" ref="KX20" si="388">KX13+KX17+KX18+KX19</f>
        <v>0</v>
      </c>
      <c r="KY20" s="120">
        <f t="shared" si="146"/>
        <v>0</v>
      </c>
      <c r="KZ20" s="34">
        <f t="shared" si="147"/>
        <v>430493</v>
      </c>
      <c r="LA20" s="36">
        <f t="shared" si="148"/>
        <v>0</v>
      </c>
      <c r="LB20" s="120">
        <f t="shared" si="149"/>
        <v>430493</v>
      </c>
      <c r="LC20" s="34">
        <f t="shared" ref="LC20:LD20" si="389">LC13+LC17+LC18+LC19</f>
        <v>0</v>
      </c>
      <c r="LD20" s="35">
        <f t="shared" si="389"/>
        <v>0</v>
      </c>
      <c r="LE20" s="120">
        <f t="shared" si="150"/>
        <v>0</v>
      </c>
      <c r="LF20" s="35">
        <f t="shared" ref="LF20" si="390">LF13+LF17+LF18+LF19</f>
        <v>0</v>
      </c>
      <c r="LG20" s="35">
        <f t="shared" ref="LG20" si="391">LG13+LG17+LG18+LG19</f>
        <v>0</v>
      </c>
      <c r="LH20" s="120">
        <f t="shared" si="151"/>
        <v>0</v>
      </c>
      <c r="LI20" s="35">
        <f t="shared" ref="LI20" si="392">LI13+LI17+LI18+LI19</f>
        <v>0</v>
      </c>
      <c r="LJ20" s="35">
        <f t="shared" ref="LJ20" si="393">LJ13+LJ17+LJ18+LJ19</f>
        <v>0</v>
      </c>
      <c r="LK20" s="120">
        <f t="shared" si="152"/>
        <v>0</v>
      </c>
      <c r="LL20" s="34">
        <f t="shared" si="153"/>
        <v>0</v>
      </c>
      <c r="LM20" s="35">
        <f t="shared" si="154"/>
        <v>0</v>
      </c>
      <c r="LN20" s="120">
        <f t="shared" si="155"/>
        <v>0</v>
      </c>
      <c r="LO20" s="86">
        <f t="shared" ref="LO20" si="394">LO13+LO17+LO18+LO19</f>
        <v>0</v>
      </c>
      <c r="LP20" s="35">
        <f t="shared" ref="LP20" si="395">LP13+LP17+LP18+LP19</f>
        <v>0</v>
      </c>
      <c r="LQ20" s="120">
        <f t="shared" si="156"/>
        <v>0</v>
      </c>
      <c r="LR20" s="35">
        <f t="shared" ref="LR20" si="396">LR13+LR17+LR18+LR19</f>
        <v>0</v>
      </c>
      <c r="LS20" s="35">
        <f t="shared" ref="LS20" si="397">LS13+LS17+LS18+LS19</f>
        <v>0</v>
      </c>
      <c r="LT20" s="120">
        <f t="shared" si="157"/>
        <v>0</v>
      </c>
      <c r="LU20" s="34">
        <f t="shared" ref="LU20:LV20" si="398">LU13+LU17+LU18+LU19</f>
        <v>0</v>
      </c>
      <c r="LV20" s="35">
        <f t="shared" si="398"/>
        <v>0</v>
      </c>
      <c r="LW20" s="120">
        <f t="shared" si="158"/>
        <v>0</v>
      </c>
      <c r="LX20" s="34">
        <f t="shared" ref="LX20:LY20" si="399">LX13+LX17+LX18+LX19</f>
        <v>0</v>
      </c>
      <c r="LY20" s="35">
        <f t="shared" si="399"/>
        <v>0</v>
      </c>
      <c r="LZ20" s="120">
        <f t="shared" si="159"/>
        <v>0</v>
      </c>
      <c r="MA20" s="34">
        <f t="shared" ref="MA20:MB20" si="400">MA13+MA17+MA18+MA19</f>
        <v>0</v>
      </c>
      <c r="MB20" s="35">
        <f t="shared" si="400"/>
        <v>0</v>
      </c>
      <c r="MC20" s="120">
        <f t="shared" si="160"/>
        <v>0</v>
      </c>
      <c r="MD20" s="34">
        <f t="shared" ref="MD20:ME20" si="401">MD13+MD17+MD18+MD19</f>
        <v>0</v>
      </c>
      <c r="ME20" s="35">
        <f t="shared" si="401"/>
        <v>0</v>
      </c>
      <c r="MF20" s="120">
        <f t="shared" si="161"/>
        <v>0</v>
      </c>
      <c r="MG20" s="34">
        <f t="shared" si="162"/>
        <v>0</v>
      </c>
      <c r="MH20" s="35">
        <f t="shared" si="163"/>
        <v>0</v>
      </c>
      <c r="MI20" s="120">
        <f t="shared" si="164"/>
        <v>0</v>
      </c>
      <c r="MJ20" s="34">
        <f t="shared" ref="MJ20:MK20" si="402">MJ13+MJ17+MJ18+MJ19</f>
        <v>0</v>
      </c>
      <c r="MK20" s="35">
        <f t="shared" si="402"/>
        <v>0</v>
      </c>
      <c r="ML20" s="120">
        <f t="shared" si="165"/>
        <v>0</v>
      </c>
      <c r="MM20" s="34">
        <f t="shared" ref="MM20:MN20" si="403">MM13+MM17+MM18+MM19</f>
        <v>0</v>
      </c>
      <c r="MN20" s="35">
        <f t="shared" si="403"/>
        <v>0</v>
      </c>
      <c r="MO20" s="120">
        <f t="shared" si="166"/>
        <v>0</v>
      </c>
      <c r="MP20" s="34">
        <f t="shared" ref="MP20:MQ20" si="404">MP13+MP17+MP18+MP19</f>
        <v>0</v>
      </c>
      <c r="MQ20" s="35">
        <f t="shared" si="404"/>
        <v>0</v>
      </c>
      <c r="MR20" s="120">
        <f t="shared" si="167"/>
        <v>0</v>
      </c>
      <c r="MS20" s="34">
        <f t="shared" si="3"/>
        <v>0</v>
      </c>
      <c r="MT20" s="36">
        <f t="shared" si="4"/>
        <v>0</v>
      </c>
      <c r="MU20" s="120">
        <f t="shared" si="4"/>
        <v>0</v>
      </c>
      <c r="MV20" s="34">
        <f t="shared" ref="MV20:MW20" si="405">MV13+MV17+MV18+MV19</f>
        <v>0</v>
      </c>
      <c r="MW20" s="35">
        <f t="shared" si="405"/>
        <v>0</v>
      </c>
      <c r="MX20" s="120">
        <f t="shared" si="168"/>
        <v>0</v>
      </c>
      <c r="MY20" s="34">
        <f t="shared" ref="MY20:MZ20" si="406">MY13+MY17+MY18+MY19</f>
        <v>0</v>
      </c>
      <c r="MZ20" s="35">
        <f t="shared" si="406"/>
        <v>0</v>
      </c>
      <c r="NA20" s="120">
        <f t="shared" si="169"/>
        <v>0</v>
      </c>
      <c r="NB20" s="34">
        <f t="shared" ref="NB20:NC20" si="407">NB13+NB17+NB18+NB19</f>
        <v>0</v>
      </c>
      <c r="NC20" s="35">
        <f t="shared" si="407"/>
        <v>0</v>
      </c>
      <c r="ND20" s="120">
        <f t="shared" si="170"/>
        <v>0</v>
      </c>
      <c r="NE20" s="34">
        <f t="shared" ref="NE20:NF20" si="408">NE13+NE17+NE18+NE19</f>
        <v>0</v>
      </c>
      <c r="NF20" s="35">
        <f t="shared" si="408"/>
        <v>0</v>
      </c>
      <c r="NG20" s="120">
        <f t="shared" si="171"/>
        <v>0</v>
      </c>
      <c r="NH20" s="34">
        <f t="shared" ref="NH20:NI20" si="409">NH13+NH17+NH18+NH19</f>
        <v>0</v>
      </c>
      <c r="NI20" s="35">
        <f t="shared" si="409"/>
        <v>0</v>
      </c>
      <c r="NJ20" s="120">
        <f t="shared" si="172"/>
        <v>0</v>
      </c>
      <c r="NK20" s="34">
        <f t="shared" ref="NK20:NL20" si="410">NK13+NK17+NK18+NK19</f>
        <v>0</v>
      </c>
      <c r="NL20" s="35">
        <f t="shared" si="410"/>
        <v>0</v>
      </c>
      <c r="NM20" s="120">
        <f t="shared" si="173"/>
        <v>0</v>
      </c>
      <c r="NN20" s="34">
        <f t="shared" ref="NN20:NO20" si="411">NN13+NN17+NN18+NN19</f>
        <v>0</v>
      </c>
      <c r="NO20" s="35">
        <f t="shared" si="411"/>
        <v>0</v>
      </c>
      <c r="NP20" s="120">
        <f t="shared" si="174"/>
        <v>0</v>
      </c>
      <c r="NQ20" s="34">
        <f t="shared" ref="NQ20:NR20" si="412">NQ13+NQ17+NQ18+NQ19</f>
        <v>0</v>
      </c>
      <c r="NR20" s="35">
        <f t="shared" si="412"/>
        <v>0</v>
      </c>
      <c r="NS20" s="120">
        <f t="shared" si="175"/>
        <v>0</v>
      </c>
      <c r="NT20" s="34">
        <f t="shared" ref="NT20:NU20" si="413">NT13+NT17+NT18+NT19</f>
        <v>0</v>
      </c>
      <c r="NU20" s="35">
        <f t="shared" si="413"/>
        <v>0</v>
      </c>
      <c r="NV20" s="120">
        <f t="shared" si="176"/>
        <v>0</v>
      </c>
      <c r="NW20" s="34">
        <f t="shared" ref="NW20:NX20" si="414">NW13+NW17+NW18+NW19</f>
        <v>0</v>
      </c>
      <c r="NX20" s="35">
        <f t="shared" si="414"/>
        <v>0</v>
      </c>
      <c r="NY20" s="120">
        <f t="shared" si="177"/>
        <v>0</v>
      </c>
      <c r="NZ20" s="34">
        <f t="shared" si="178"/>
        <v>0</v>
      </c>
      <c r="OA20" s="36">
        <f t="shared" si="179"/>
        <v>0</v>
      </c>
      <c r="OB20" s="120">
        <f t="shared" si="180"/>
        <v>0</v>
      </c>
      <c r="OC20" s="34">
        <f t="shared" ref="OC20:OD20" si="415">OC13+OC17+OC18+OC19</f>
        <v>0</v>
      </c>
      <c r="OD20" s="35">
        <f t="shared" si="415"/>
        <v>0</v>
      </c>
      <c r="OE20" s="120">
        <f t="shared" si="181"/>
        <v>0</v>
      </c>
      <c r="OF20" s="34">
        <f t="shared" ref="OF20:OG20" si="416">OF13+OF17+OF18+OF19</f>
        <v>0</v>
      </c>
      <c r="OG20" s="35">
        <f t="shared" si="416"/>
        <v>0</v>
      </c>
      <c r="OH20" s="120">
        <f t="shared" si="182"/>
        <v>0</v>
      </c>
      <c r="OI20" s="34">
        <f t="shared" ref="OI20:OJ20" si="417">OI13+OI17+OI18+OI19</f>
        <v>0</v>
      </c>
      <c r="OJ20" s="35">
        <f t="shared" si="417"/>
        <v>0</v>
      </c>
      <c r="OK20" s="120">
        <f t="shared" si="183"/>
        <v>0</v>
      </c>
      <c r="OL20" s="34">
        <f t="shared" ref="OL20:OM20" si="418">OL13+OL17+OL18+OL19</f>
        <v>0</v>
      </c>
      <c r="OM20" s="35">
        <f t="shared" si="418"/>
        <v>0</v>
      </c>
      <c r="ON20" s="120">
        <f t="shared" si="184"/>
        <v>0</v>
      </c>
      <c r="OO20" s="34">
        <f t="shared" si="185"/>
        <v>0</v>
      </c>
      <c r="OP20" s="35">
        <f t="shared" si="186"/>
        <v>0</v>
      </c>
      <c r="OQ20" s="120">
        <f t="shared" si="187"/>
        <v>0</v>
      </c>
      <c r="OR20" s="34">
        <f t="shared" si="188"/>
        <v>0</v>
      </c>
      <c r="OS20" s="35">
        <f t="shared" si="189"/>
        <v>0</v>
      </c>
      <c r="OT20" s="120">
        <f t="shared" si="190"/>
        <v>0</v>
      </c>
      <c r="OU20" s="86">
        <f t="shared" ref="OU20" si="419">OU13+OU17+OU18+OU19</f>
        <v>21327</v>
      </c>
      <c r="OV20" s="35">
        <f t="shared" ref="OV20" si="420">OV13+OV17+OV18+OV19</f>
        <v>0</v>
      </c>
      <c r="OW20" s="120">
        <f t="shared" si="191"/>
        <v>21327</v>
      </c>
      <c r="OX20" s="35">
        <f t="shared" ref="OX20" si="421">OX13+OX17+OX18+OX19</f>
        <v>0</v>
      </c>
      <c r="OY20" s="35">
        <f t="shared" ref="OY20" si="422">OY13+OY17+OY18+OY19</f>
        <v>0</v>
      </c>
      <c r="OZ20" s="120">
        <f t="shared" si="192"/>
        <v>0</v>
      </c>
      <c r="PA20" s="35">
        <f t="shared" ref="PA20" si="423">PA13+PA17+PA18+PA19</f>
        <v>111</v>
      </c>
      <c r="PB20" s="35">
        <f t="shared" ref="PB20" si="424">PB13+PB17+PB18+PB19</f>
        <v>0</v>
      </c>
      <c r="PC20" s="120">
        <f t="shared" si="193"/>
        <v>111</v>
      </c>
      <c r="PD20" s="34">
        <f t="shared" ref="PD20:PE20" si="425">PD13+PD17+PD18+PD19</f>
        <v>0</v>
      </c>
      <c r="PE20" s="35">
        <f t="shared" si="425"/>
        <v>0</v>
      </c>
      <c r="PF20" s="120">
        <f t="shared" si="194"/>
        <v>0</v>
      </c>
      <c r="PG20" s="86">
        <f t="shared" ref="PG20" si="426">PG13+PG17+PG18+PG19</f>
        <v>3400</v>
      </c>
      <c r="PH20" s="35">
        <f t="shared" ref="PH20" si="427">PH13+PH17+PH18+PH19</f>
        <v>0</v>
      </c>
      <c r="PI20" s="120">
        <f t="shared" si="195"/>
        <v>3400</v>
      </c>
      <c r="PJ20" s="35">
        <f t="shared" ref="PJ20" si="428">PJ13+PJ17+PJ18+PJ19</f>
        <v>7750</v>
      </c>
      <c r="PK20" s="35">
        <f t="shared" ref="PK20" si="429">PK13+PK17+PK18+PK19</f>
        <v>0</v>
      </c>
      <c r="PL20" s="120">
        <f t="shared" si="196"/>
        <v>7750</v>
      </c>
      <c r="PM20" s="35">
        <f t="shared" ref="PM20" si="430">PM13+PM17+PM18+PM19</f>
        <v>21364</v>
      </c>
      <c r="PN20" s="35">
        <f t="shared" ref="PN20" si="431">PN13+PN17+PN18+PN19</f>
        <v>0</v>
      </c>
      <c r="PO20" s="120">
        <f t="shared" si="197"/>
        <v>21364</v>
      </c>
      <c r="PP20" s="35">
        <f t="shared" ref="PP20" si="432">PP13+PP17+PP18+PP19</f>
        <v>16800</v>
      </c>
      <c r="PQ20" s="35">
        <f t="shared" ref="PQ20" si="433">PQ13+PQ17+PQ18+PQ19</f>
        <v>0</v>
      </c>
      <c r="PR20" s="120">
        <f t="shared" si="198"/>
        <v>16800</v>
      </c>
      <c r="PS20" s="34">
        <f t="shared" si="199"/>
        <v>70752</v>
      </c>
      <c r="PT20" s="35">
        <f t="shared" si="200"/>
        <v>0</v>
      </c>
      <c r="PU20" s="120">
        <f t="shared" si="201"/>
        <v>70752</v>
      </c>
      <c r="PV20" s="34">
        <f t="shared" ref="PV20:PW20" si="434">PV13+PV17+PV18+PV19</f>
        <v>0</v>
      </c>
      <c r="PW20" s="35">
        <f t="shared" si="434"/>
        <v>0</v>
      </c>
      <c r="PX20" s="120">
        <f t="shared" si="202"/>
        <v>0</v>
      </c>
      <c r="PY20" s="34">
        <f t="shared" ref="PY20:PZ20" si="435">PY13+PY17+PY18+PY19</f>
        <v>0</v>
      </c>
      <c r="PZ20" s="35">
        <f t="shared" si="435"/>
        <v>0</v>
      </c>
      <c r="QA20" s="120">
        <f t="shared" si="203"/>
        <v>0</v>
      </c>
      <c r="QB20" s="34">
        <f t="shared" ref="QB20:QC20" si="436">QB13+QB17+QB18+QB19</f>
        <v>0</v>
      </c>
      <c r="QC20" s="35">
        <f t="shared" si="436"/>
        <v>0</v>
      </c>
      <c r="QD20" s="120">
        <f t="shared" si="204"/>
        <v>0</v>
      </c>
      <c r="QE20" s="34">
        <f t="shared" si="205"/>
        <v>0</v>
      </c>
      <c r="QF20" s="35">
        <f t="shared" si="206"/>
        <v>0</v>
      </c>
      <c r="QG20" s="120">
        <f t="shared" si="207"/>
        <v>0</v>
      </c>
      <c r="QH20" s="34">
        <f t="shared" si="208"/>
        <v>70752</v>
      </c>
      <c r="QI20" s="36">
        <f t="shared" si="209"/>
        <v>0</v>
      </c>
      <c r="QJ20" s="120">
        <f t="shared" si="210"/>
        <v>70752</v>
      </c>
      <c r="QK20" s="34">
        <f t="shared" si="5"/>
        <v>3121792</v>
      </c>
      <c r="QL20" s="35">
        <f t="shared" si="6"/>
        <v>50813</v>
      </c>
      <c r="QM20" s="120">
        <f t="shared" si="6"/>
        <v>3172605</v>
      </c>
      <c r="QN20" s="34">
        <f t="shared" si="7"/>
        <v>4587065</v>
      </c>
      <c r="QO20" s="35">
        <f t="shared" si="8"/>
        <v>124296</v>
      </c>
      <c r="QP20" s="120">
        <f t="shared" si="9"/>
        <v>4711361</v>
      </c>
      <c r="QQ20" s="81"/>
    </row>
    <row r="21" spans="1:459" s="82" customFormat="1" ht="16.5" thickBot="1" x14ac:dyDescent="0.3">
      <c r="A21" s="79">
        <v>11</v>
      </c>
      <c r="B21" s="167" t="s">
        <v>271</v>
      </c>
      <c r="C21" s="144">
        <f>C11+C12+C20</f>
        <v>1419175</v>
      </c>
      <c r="D21" s="35">
        <f>D11+D12+D20</f>
        <v>82283</v>
      </c>
      <c r="E21" s="120">
        <f t="shared" si="10"/>
        <v>1501458</v>
      </c>
      <c r="F21" s="144">
        <f t="shared" ref="F21" si="437">F11+F12+F20</f>
        <v>113476</v>
      </c>
      <c r="G21" s="35">
        <f t="shared" ref="G21" si="438">G11+G12+G20</f>
        <v>733</v>
      </c>
      <c r="H21" s="119">
        <f t="shared" si="11"/>
        <v>114209</v>
      </c>
      <c r="I21" s="35">
        <f t="shared" ref="I21" si="439">I11+I12+I20</f>
        <v>95650</v>
      </c>
      <c r="J21" s="35">
        <f t="shared" ref="J21" si="440">J11+J12+J20</f>
        <v>833</v>
      </c>
      <c r="K21" s="119">
        <f t="shared" si="12"/>
        <v>96483</v>
      </c>
      <c r="L21" s="35">
        <f t="shared" ref="L21" si="441">L11+L12+L20</f>
        <v>54564</v>
      </c>
      <c r="M21" s="35">
        <f t="shared" ref="M21" si="442">M11+M12+M20</f>
        <v>372</v>
      </c>
      <c r="N21" s="119">
        <f t="shared" si="13"/>
        <v>54936</v>
      </c>
      <c r="O21" s="86">
        <f t="shared" ref="O21" si="443">O11+O12+O20</f>
        <v>71489</v>
      </c>
      <c r="P21" s="35">
        <f t="shared" ref="P21" si="444">P11+P12+P20</f>
        <v>490</v>
      </c>
      <c r="Q21" s="119">
        <f t="shared" si="14"/>
        <v>71979</v>
      </c>
      <c r="R21" s="35">
        <f t="shared" ref="R21" si="445">R11+R12+R20</f>
        <v>103434</v>
      </c>
      <c r="S21" s="35">
        <f t="shared" ref="S21" si="446">S11+S12+S20</f>
        <v>740</v>
      </c>
      <c r="T21" s="119">
        <f t="shared" si="15"/>
        <v>104174</v>
      </c>
      <c r="U21" s="35">
        <f t="shared" ref="U21" si="447">U11+U12+U20</f>
        <v>67773</v>
      </c>
      <c r="V21" s="35">
        <f t="shared" ref="V21" si="448">V11+V12+V20</f>
        <v>524</v>
      </c>
      <c r="W21" s="119">
        <f t="shared" si="16"/>
        <v>68297</v>
      </c>
      <c r="X21" s="35">
        <f t="shared" ref="X21" si="449">X11+X12+X20</f>
        <v>107296</v>
      </c>
      <c r="Y21" s="35">
        <f t="shared" ref="Y21" si="450">Y11+Y12+Y20</f>
        <v>1067</v>
      </c>
      <c r="Z21" s="119">
        <f t="shared" si="17"/>
        <v>108363</v>
      </c>
      <c r="AA21" s="86">
        <f t="shared" si="18"/>
        <v>613682</v>
      </c>
      <c r="AB21" s="35">
        <f t="shared" si="18"/>
        <v>4759</v>
      </c>
      <c r="AC21" s="119">
        <f t="shared" si="19"/>
        <v>618441</v>
      </c>
      <c r="AD21" s="35">
        <f t="shared" ref="AD21" si="451">AD11+AD12+AD20</f>
        <v>447589</v>
      </c>
      <c r="AE21" s="35">
        <f t="shared" ref="AE21" si="452">AE11+AE12+AE20</f>
        <v>24702</v>
      </c>
      <c r="AF21" s="120">
        <f t="shared" si="20"/>
        <v>472291</v>
      </c>
      <c r="AG21" s="34">
        <f t="shared" si="21"/>
        <v>2480446</v>
      </c>
      <c r="AH21" s="36">
        <f t="shared" si="22"/>
        <v>111744</v>
      </c>
      <c r="AI21" s="120">
        <f t="shared" si="0"/>
        <v>2592190</v>
      </c>
      <c r="AJ21" s="35">
        <f t="shared" ref="AJ21" si="453">AJ11+AJ12+AJ20</f>
        <v>1460417</v>
      </c>
      <c r="AK21" s="35">
        <f t="shared" ref="AK21" si="454">AK11+AK12+AK20</f>
        <v>1822</v>
      </c>
      <c r="AL21" s="120">
        <f t="shared" si="23"/>
        <v>1462239</v>
      </c>
      <c r="AM21" s="86">
        <f t="shared" ref="AM21" si="455">AM11+AM12+AM20</f>
        <v>40154</v>
      </c>
      <c r="AN21" s="35">
        <f t="shared" ref="AN21" si="456">AN11+AN12+AN20</f>
        <v>0</v>
      </c>
      <c r="AO21" s="120">
        <f t="shared" si="24"/>
        <v>40154</v>
      </c>
      <c r="AP21" s="35">
        <f t="shared" ref="AP21" si="457">AP11+AP12+AP20</f>
        <v>156515</v>
      </c>
      <c r="AQ21" s="35">
        <f t="shared" ref="AQ21" si="458">AQ11+AQ12+AQ20</f>
        <v>-3754</v>
      </c>
      <c r="AR21" s="120">
        <f t="shared" si="25"/>
        <v>152761</v>
      </c>
      <c r="AS21" s="34">
        <f t="shared" ref="AS21:AT21" si="459">AS11+AS12+AS20</f>
        <v>0</v>
      </c>
      <c r="AT21" s="35">
        <f t="shared" si="459"/>
        <v>0</v>
      </c>
      <c r="AU21" s="120">
        <f t="shared" si="26"/>
        <v>0</v>
      </c>
      <c r="AV21" s="35">
        <f t="shared" ref="AV21" si="460">AV11+AV12+AV20</f>
        <v>0</v>
      </c>
      <c r="AW21" s="35">
        <f t="shared" ref="AW21" si="461">AW11+AW12+AW20</f>
        <v>0</v>
      </c>
      <c r="AX21" s="120">
        <f t="shared" si="27"/>
        <v>0</v>
      </c>
      <c r="AY21" s="34">
        <f t="shared" ref="AY21:AZ21" si="462">AY11+AY12+AY20</f>
        <v>0</v>
      </c>
      <c r="AZ21" s="35">
        <f t="shared" si="462"/>
        <v>0</v>
      </c>
      <c r="BA21" s="120">
        <f t="shared" si="28"/>
        <v>0</v>
      </c>
      <c r="BB21" s="35">
        <f t="shared" ref="BB21" si="463">BB11+BB12+BB20</f>
        <v>0</v>
      </c>
      <c r="BC21" s="35">
        <f t="shared" ref="BC21" si="464">BC11+BC12+BC20</f>
        <v>0</v>
      </c>
      <c r="BD21" s="120">
        <f t="shared" si="29"/>
        <v>0</v>
      </c>
      <c r="BE21" s="35">
        <f t="shared" ref="BE21" si="465">BE11+BE12+BE20</f>
        <v>0</v>
      </c>
      <c r="BF21" s="35">
        <f t="shared" ref="BF21" si="466">BF11+BF12+BF20</f>
        <v>0</v>
      </c>
      <c r="BG21" s="120">
        <f t="shared" si="30"/>
        <v>0</v>
      </c>
      <c r="BH21" s="34">
        <f t="shared" ref="BH21:BI21" si="467">BH11+BH12+BH20</f>
        <v>0</v>
      </c>
      <c r="BI21" s="35">
        <f t="shared" si="467"/>
        <v>0</v>
      </c>
      <c r="BJ21" s="120">
        <f t="shared" si="31"/>
        <v>0</v>
      </c>
      <c r="BK21" s="86">
        <f t="shared" ref="BK21" si="468">BK11+BK12+BK20</f>
        <v>23175</v>
      </c>
      <c r="BL21" s="35">
        <f t="shared" ref="BL21" si="469">BL11+BL12+BL20</f>
        <v>0</v>
      </c>
      <c r="BM21" s="120">
        <f t="shared" si="32"/>
        <v>23175</v>
      </c>
      <c r="BN21" s="35">
        <f t="shared" ref="BN21" si="470">BN11+BN12+BN20</f>
        <v>1420</v>
      </c>
      <c r="BO21" s="35">
        <f t="shared" ref="BO21" si="471">BO11+BO12+BO20</f>
        <v>0</v>
      </c>
      <c r="BP21" s="120">
        <f t="shared" si="33"/>
        <v>1420</v>
      </c>
      <c r="BQ21" s="35">
        <f t="shared" ref="BQ21" si="472">BQ11+BQ12+BQ20</f>
        <v>5040</v>
      </c>
      <c r="BR21" s="35">
        <f t="shared" ref="BR21" si="473">BR11+BR12+BR20</f>
        <v>0</v>
      </c>
      <c r="BS21" s="120">
        <f t="shared" si="34"/>
        <v>5040</v>
      </c>
      <c r="BT21" s="35">
        <f t="shared" ref="BT21" si="474">BT11+BT12+BT20</f>
        <v>0</v>
      </c>
      <c r="BU21" s="35">
        <f t="shared" ref="BU21" si="475">BU11+BU12+BU20</f>
        <v>0</v>
      </c>
      <c r="BV21" s="120">
        <f t="shared" si="35"/>
        <v>0</v>
      </c>
      <c r="BW21" s="34">
        <f t="shared" ref="BW21:BX21" si="476">BW11+BW12+BW20</f>
        <v>1686721</v>
      </c>
      <c r="BX21" s="36">
        <f t="shared" si="476"/>
        <v>-1932</v>
      </c>
      <c r="BY21" s="120">
        <f t="shared" si="38"/>
        <v>1684789</v>
      </c>
      <c r="BZ21" s="35">
        <f t="shared" ref="BZ21" si="477">BZ11+BZ12+BZ20</f>
        <v>119650</v>
      </c>
      <c r="CA21" s="35">
        <f t="shared" ref="CA21" si="478">CA11+CA12+CA20</f>
        <v>2000</v>
      </c>
      <c r="CB21" s="120">
        <f t="shared" si="39"/>
        <v>121650</v>
      </c>
      <c r="CC21" s="35">
        <f t="shared" ref="CC21" si="479">CC11+CC12+CC20</f>
        <v>24975</v>
      </c>
      <c r="CD21" s="35">
        <f t="shared" ref="CD21" si="480">CD11+CD12+CD20</f>
        <v>0</v>
      </c>
      <c r="CE21" s="120">
        <f t="shared" si="40"/>
        <v>24975</v>
      </c>
      <c r="CF21" s="35">
        <f t="shared" ref="CF21" si="481">CF11+CF12+CF20</f>
        <v>190098</v>
      </c>
      <c r="CG21" s="35">
        <f t="shared" ref="CG21" si="482">CG11+CG12+CG20</f>
        <v>47385</v>
      </c>
      <c r="CH21" s="120">
        <f t="shared" si="41"/>
        <v>237483</v>
      </c>
      <c r="CI21" s="86">
        <f t="shared" ref="CI21" si="483">CI11+CI12+CI20</f>
        <v>34071</v>
      </c>
      <c r="CJ21" s="35">
        <f t="shared" ref="CJ21" si="484">CJ11+CJ12+CJ20</f>
        <v>0</v>
      </c>
      <c r="CK21" s="120">
        <f t="shared" si="42"/>
        <v>34071</v>
      </c>
      <c r="CL21" s="35">
        <f t="shared" ref="CL21" si="485">CL11+CL12+CL20</f>
        <v>0</v>
      </c>
      <c r="CM21" s="35">
        <f t="shared" ref="CM21" si="486">CM11+CM12+CM20</f>
        <v>0</v>
      </c>
      <c r="CN21" s="120">
        <f t="shared" si="43"/>
        <v>0</v>
      </c>
      <c r="CO21" s="35">
        <f t="shared" ref="CO21" si="487">CO11+CO12+CO20</f>
        <v>28800</v>
      </c>
      <c r="CP21" s="35">
        <f t="shared" ref="CP21" si="488">CP11+CP12+CP20</f>
        <v>0</v>
      </c>
      <c r="CQ21" s="120">
        <f t="shared" si="44"/>
        <v>28800</v>
      </c>
      <c r="CR21" s="35">
        <f t="shared" ref="CR21" si="489">CR11+CR12+CR20</f>
        <v>125997</v>
      </c>
      <c r="CS21" s="35">
        <f t="shared" ref="CS21" si="490">CS11+CS12+CS20</f>
        <v>0</v>
      </c>
      <c r="CT21" s="120">
        <f t="shared" si="45"/>
        <v>125997</v>
      </c>
      <c r="CU21" s="34">
        <f t="shared" ref="CU21:CV21" si="491">CU11+CU12+CU20</f>
        <v>523591</v>
      </c>
      <c r="CV21" s="35">
        <f t="shared" si="491"/>
        <v>49385</v>
      </c>
      <c r="CW21" s="120">
        <f t="shared" si="48"/>
        <v>572976</v>
      </c>
      <c r="CX21" s="35">
        <f t="shared" ref="CX21" si="492">CX11+CX12+CX20</f>
        <v>420688</v>
      </c>
      <c r="CY21" s="35">
        <f t="shared" ref="CY21" si="493">CY11+CY12+CY20</f>
        <v>0</v>
      </c>
      <c r="CZ21" s="120">
        <f t="shared" si="49"/>
        <v>420688</v>
      </c>
      <c r="DA21" s="35">
        <f t="shared" ref="DA21" si="494">DA11+DA12+DA20</f>
        <v>0</v>
      </c>
      <c r="DB21" s="35">
        <f t="shared" ref="DB21" si="495">DB11+DB12+DB20</f>
        <v>0</v>
      </c>
      <c r="DC21" s="120">
        <f t="shared" si="50"/>
        <v>0</v>
      </c>
      <c r="DD21" s="34">
        <f t="shared" ref="DD21:DE21" si="496">DD11+DD12+DD20</f>
        <v>0</v>
      </c>
      <c r="DE21" s="35">
        <f t="shared" si="496"/>
        <v>0</v>
      </c>
      <c r="DF21" s="120">
        <f t="shared" si="51"/>
        <v>0</v>
      </c>
      <c r="DG21" s="86">
        <f t="shared" ref="DG21" si="497">DG11+DG12+DG20</f>
        <v>337010</v>
      </c>
      <c r="DH21" s="35">
        <f t="shared" ref="DH21" si="498">DH11+DH12+DH20</f>
        <v>0</v>
      </c>
      <c r="DI21" s="120">
        <f t="shared" si="52"/>
        <v>337010</v>
      </c>
      <c r="DJ21" s="35">
        <f t="shared" ref="DJ21" si="499">DJ11+DJ12+DJ20</f>
        <v>7408</v>
      </c>
      <c r="DK21" s="35">
        <f t="shared" ref="DK21" si="500">DK11+DK12+DK20</f>
        <v>-2395</v>
      </c>
      <c r="DL21" s="120">
        <f t="shared" si="53"/>
        <v>5013</v>
      </c>
      <c r="DM21" s="34">
        <f t="shared" ref="DM21:DN21" si="501">DM11+DM12+DM20</f>
        <v>765106</v>
      </c>
      <c r="DN21" s="35">
        <f t="shared" si="501"/>
        <v>-2395</v>
      </c>
      <c r="DO21" s="120">
        <f t="shared" si="56"/>
        <v>762711</v>
      </c>
      <c r="DP21" s="35">
        <f t="shared" ref="DP21" si="502">DP11+DP12+DP20</f>
        <v>184777</v>
      </c>
      <c r="DQ21" s="35">
        <f t="shared" ref="DQ21" si="503">DQ11+DQ12+DQ20</f>
        <v>0</v>
      </c>
      <c r="DR21" s="120">
        <f t="shared" si="57"/>
        <v>184777</v>
      </c>
      <c r="DS21" s="86">
        <f t="shared" ref="DS21" si="504">DS11+DS12+DS20</f>
        <v>46475</v>
      </c>
      <c r="DT21" s="35">
        <f t="shared" ref="DT21" si="505">DT11+DT12+DT20</f>
        <v>0</v>
      </c>
      <c r="DU21" s="120">
        <f t="shared" si="58"/>
        <v>46475</v>
      </c>
      <c r="DV21" s="35">
        <f t="shared" ref="DV21" si="506">DV11+DV12+DV20</f>
        <v>58422</v>
      </c>
      <c r="DW21" s="35">
        <f t="shared" ref="DW21" si="507">DW11+DW12+DW20</f>
        <v>0</v>
      </c>
      <c r="DX21" s="120">
        <f t="shared" si="59"/>
        <v>58422</v>
      </c>
      <c r="DY21" s="35">
        <f t="shared" ref="DY21" si="508">DY11+DY12+DY20</f>
        <v>195294</v>
      </c>
      <c r="DZ21" s="35">
        <f t="shared" ref="DZ21" si="509">DZ11+DZ12+DZ20</f>
        <v>0</v>
      </c>
      <c r="EA21" s="120">
        <f t="shared" si="60"/>
        <v>195294</v>
      </c>
      <c r="EB21" s="34">
        <f t="shared" ref="EB21:EC21" si="510">EB11+EB12+EB20</f>
        <v>484968</v>
      </c>
      <c r="EC21" s="36">
        <f t="shared" si="510"/>
        <v>0</v>
      </c>
      <c r="ED21" s="120">
        <f t="shared" si="63"/>
        <v>484968</v>
      </c>
      <c r="EE21" s="34">
        <f t="shared" ref="EE21" si="511">EE11+EE12+EE20</f>
        <v>19050</v>
      </c>
      <c r="EF21" s="36">
        <f t="shared" ref="EF21" si="512">EF11+EF12+EF20</f>
        <v>0</v>
      </c>
      <c r="EG21" s="120">
        <f t="shared" si="64"/>
        <v>19050</v>
      </c>
      <c r="EH21" s="36">
        <f t="shared" ref="EH21" si="513">EH11+EH12+EH20</f>
        <v>48902</v>
      </c>
      <c r="EI21" s="36">
        <f t="shared" ref="EI21" si="514">EI11+EI12+EI20</f>
        <v>263</v>
      </c>
      <c r="EJ21" s="120">
        <f t="shared" si="65"/>
        <v>49165</v>
      </c>
      <c r="EK21" s="34">
        <f t="shared" ref="EK21:EL21" si="515">EK11+EK12+EK20</f>
        <v>67952</v>
      </c>
      <c r="EL21" s="36">
        <f t="shared" si="515"/>
        <v>263</v>
      </c>
      <c r="EM21" s="120">
        <f t="shared" si="68"/>
        <v>68215</v>
      </c>
      <c r="EN21" s="35">
        <f t="shared" ref="EN21" si="516">EN11+EN12+EN20</f>
        <v>0</v>
      </c>
      <c r="EO21" s="35">
        <f t="shared" ref="EO21" si="517">EO11+EO12+EO20</f>
        <v>0</v>
      </c>
      <c r="EP21" s="120">
        <f t="shared" si="69"/>
        <v>0</v>
      </c>
      <c r="EQ21" s="86">
        <f t="shared" ref="EQ21" si="518">EQ11+EQ12+EQ20</f>
        <v>0</v>
      </c>
      <c r="ER21" s="35">
        <f t="shared" ref="ER21" si="519">ER11+ER12+ER20</f>
        <v>0</v>
      </c>
      <c r="ES21" s="120">
        <f t="shared" si="70"/>
        <v>0</v>
      </c>
      <c r="ET21" s="34">
        <f t="shared" ref="ET21:EU21" si="520">ET11+ET12+ET20</f>
        <v>0</v>
      </c>
      <c r="EU21" s="35">
        <f t="shared" si="520"/>
        <v>0</v>
      </c>
      <c r="EV21" s="120">
        <f t="shared" si="71"/>
        <v>0</v>
      </c>
      <c r="EW21" s="35">
        <f t="shared" ref="EW21" si="521">EW11+EW12+EW20</f>
        <v>3470</v>
      </c>
      <c r="EX21" s="35">
        <f t="shared" ref="EX21" si="522">EX11+EX12+EX20</f>
        <v>0</v>
      </c>
      <c r="EY21" s="120">
        <f t="shared" si="72"/>
        <v>3470</v>
      </c>
      <c r="EZ21" s="35">
        <f t="shared" ref="EZ21" si="523">EZ11+EZ12+EZ20</f>
        <v>0</v>
      </c>
      <c r="FA21" s="35">
        <f t="shared" ref="FA21" si="524">FA11+FA12+FA20</f>
        <v>0</v>
      </c>
      <c r="FB21" s="120">
        <f t="shared" si="73"/>
        <v>0</v>
      </c>
      <c r="FC21" s="86">
        <f t="shared" ref="FC21" si="525">FC11+FC12+FC20</f>
        <v>26176</v>
      </c>
      <c r="FD21" s="35">
        <f t="shared" ref="FD21" si="526">FD11+FD12+FD20</f>
        <v>0</v>
      </c>
      <c r="FE21" s="120">
        <f t="shared" si="74"/>
        <v>26176</v>
      </c>
      <c r="FF21" s="34">
        <f t="shared" ref="FF21:FG21" si="527">FF11+FF12+FF20</f>
        <v>14135</v>
      </c>
      <c r="FG21" s="35">
        <f t="shared" si="527"/>
        <v>0</v>
      </c>
      <c r="FH21" s="120">
        <f t="shared" si="75"/>
        <v>14135</v>
      </c>
      <c r="FI21" s="35">
        <f t="shared" ref="FI21:FJ21" si="528">FI11+FI12+FI20</f>
        <v>0</v>
      </c>
      <c r="FJ21" s="35">
        <f t="shared" si="528"/>
        <v>0</v>
      </c>
      <c r="FK21" s="120">
        <f t="shared" si="76"/>
        <v>0</v>
      </c>
      <c r="FL21" s="34">
        <f t="shared" si="77"/>
        <v>43781</v>
      </c>
      <c r="FM21" s="36">
        <f t="shared" si="1"/>
        <v>0</v>
      </c>
      <c r="FN21" s="120">
        <f t="shared" si="2"/>
        <v>43781</v>
      </c>
      <c r="FO21" s="86">
        <f t="shared" ref="FO21" si="529">FO11+FO12+FO20</f>
        <v>67789</v>
      </c>
      <c r="FP21" s="35">
        <f t="shared" ref="FP21" si="530">FP11+FP12+FP20</f>
        <v>0</v>
      </c>
      <c r="FQ21" s="120">
        <f t="shared" si="78"/>
        <v>67789</v>
      </c>
      <c r="FR21" s="35">
        <f t="shared" ref="FR21" si="531">FR11+FR12+FR20</f>
        <v>22088</v>
      </c>
      <c r="FS21" s="35">
        <f t="shared" ref="FS21" si="532">FS11+FS12+FS20</f>
        <v>0</v>
      </c>
      <c r="FT21" s="120">
        <f t="shared" si="79"/>
        <v>22088</v>
      </c>
      <c r="FU21" s="35">
        <f t="shared" ref="FU21" si="533">FU11+FU12+FU20</f>
        <v>36446</v>
      </c>
      <c r="FV21" s="35">
        <f t="shared" ref="FV21" si="534">FV11+FV12+FV20</f>
        <v>0</v>
      </c>
      <c r="FW21" s="120">
        <f t="shared" si="80"/>
        <v>36446</v>
      </c>
      <c r="FX21" s="35">
        <f t="shared" ref="FX21" si="535">FX11+FX12+FX20</f>
        <v>12076</v>
      </c>
      <c r="FY21" s="35">
        <f t="shared" ref="FY21" si="536">FY11+FY12+FY20</f>
        <v>0</v>
      </c>
      <c r="FZ21" s="120">
        <f t="shared" si="81"/>
        <v>12076</v>
      </c>
      <c r="GA21" s="86">
        <f t="shared" ref="GA21" si="537">GA11+GA12+GA20</f>
        <v>97742</v>
      </c>
      <c r="GB21" s="35">
        <f t="shared" ref="GB21" si="538">GB11+GB12+GB20</f>
        <v>4445</v>
      </c>
      <c r="GC21" s="120">
        <f t="shared" si="82"/>
        <v>102187</v>
      </c>
      <c r="GD21" s="35">
        <f t="shared" ref="GD21" si="539">GD11+GD12+GD20</f>
        <v>75239</v>
      </c>
      <c r="GE21" s="35">
        <f t="shared" ref="GE21" si="540">GE11+GE12+GE20</f>
        <v>0</v>
      </c>
      <c r="GF21" s="120">
        <f t="shared" si="83"/>
        <v>75239</v>
      </c>
      <c r="GG21" s="35">
        <f t="shared" ref="GG21" si="541">GG11+GG12+GG20</f>
        <v>90584</v>
      </c>
      <c r="GH21" s="35">
        <f t="shared" ref="GH21" si="542">GH11+GH12+GH20</f>
        <v>-700</v>
      </c>
      <c r="GI21" s="120">
        <f t="shared" si="84"/>
        <v>89884</v>
      </c>
      <c r="GJ21" s="34">
        <f t="shared" ref="GJ21:GK21" si="543">GJ11+GJ12+GJ20</f>
        <v>401964</v>
      </c>
      <c r="GK21" s="36">
        <f t="shared" si="543"/>
        <v>3745</v>
      </c>
      <c r="GL21" s="120">
        <f t="shared" si="87"/>
        <v>405709</v>
      </c>
      <c r="GM21" s="34">
        <f t="shared" ref="GM21:GN21" si="544">GM11+GM12+GM20</f>
        <v>1488</v>
      </c>
      <c r="GN21" s="35">
        <f t="shared" si="544"/>
        <v>0</v>
      </c>
      <c r="GO21" s="120">
        <f t="shared" si="88"/>
        <v>1488</v>
      </c>
      <c r="GP21" s="35">
        <f t="shared" ref="GP21" si="545">GP11+GP12+GP20</f>
        <v>3065</v>
      </c>
      <c r="GQ21" s="35">
        <f t="shared" ref="GQ21" si="546">GQ11+GQ12+GQ20</f>
        <v>0</v>
      </c>
      <c r="GR21" s="120">
        <f t="shared" si="89"/>
        <v>3065</v>
      </c>
      <c r="GS21" s="34">
        <f t="shared" ref="GS21:GT21" si="547">GS11+GS12+GS20</f>
        <v>0</v>
      </c>
      <c r="GT21" s="35">
        <f t="shared" si="547"/>
        <v>0</v>
      </c>
      <c r="GU21" s="120">
        <f t="shared" si="90"/>
        <v>0</v>
      </c>
      <c r="GV21" s="35">
        <f t="shared" ref="GV21" si="548">GV11+GV12+GV20</f>
        <v>3504</v>
      </c>
      <c r="GW21" s="35">
        <f t="shared" ref="GW21" si="549">GW11+GW12+GW20</f>
        <v>0</v>
      </c>
      <c r="GX21" s="120">
        <f t="shared" si="91"/>
        <v>3504</v>
      </c>
      <c r="GY21" s="34">
        <f t="shared" ref="GY21:GZ21" si="550">GY11+GY12+GY20</f>
        <v>8057</v>
      </c>
      <c r="GZ21" s="36">
        <f t="shared" si="550"/>
        <v>0</v>
      </c>
      <c r="HA21" s="120">
        <f t="shared" si="94"/>
        <v>8057</v>
      </c>
      <c r="HB21" s="35">
        <f t="shared" ref="HB21" si="551">HB11+HB12+HB20</f>
        <v>80000</v>
      </c>
      <c r="HC21" s="35">
        <f t="shared" ref="HC21" si="552">HC11+HC12+HC20</f>
        <v>0</v>
      </c>
      <c r="HD21" s="120">
        <f t="shared" si="95"/>
        <v>80000</v>
      </c>
      <c r="HE21" s="35">
        <f t="shared" ref="HE21" si="553">HE11+HE12+HE20</f>
        <v>270000</v>
      </c>
      <c r="HF21" s="35">
        <f t="shared" ref="HF21" si="554">HF11+HF12+HF20</f>
        <v>0</v>
      </c>
      <c r="HG21" s="120">
        <f t="shared" si="96"/>
        <v>270000</v>
      </c>
      <c r="HH21" s="34">
        <f t="shared" ref="HH21:HI21" si="555">HH11+HH12+HH20</f>
        <v>350000</v>
      </c>
      <c r="HI21" s="36">
        <f t="shared" si="555"/>
        <v>0</v>
      </c>
      <c r="HJ21" s="120">
        <f t="shared" si="99"/>
        <v>350000</v>
      </c>
      <c r="HK21" s="34">
        <f t="shared" ref="HK21:HL21" si="556">HK11+HK12+HK20</f>
        <v>2645419</v>
      </c>
      <c r="HL21" s="35">
        <f t="shared" si="556"/>
        <v>50998</v>
      </c>
      <c r="HM21" s="120">
        <f t="shared" si="102"/>
        <v>2696417</v>
      </c>
      <c r="HN21" s="34">
        <f t="shared" ref="HN21:HO21" si="557">HN11+HN12+HN20</f>
        <v>0</v>
      </c>
      <c r="HO21" s="35">
        <f t="shared" si="557"/>
        <v>0</v>
      </c>
      <c r="HP21" s="120">
        <f t="shared" si="103"/>
        <v>0</v>
      </c>
      <c r="HQ21" s="34">
        <f t="shared" ref="HQ21:HR21" si="558">HQ11+HQ12+HQ20</f>
        <v>0</v>
      </c>
      <c r="HR21" s="35">
        <f t="shared" si="558"/>
        <v>0</v>
      </c>
      <c r="HS21" s="120">
        <f t="shared" si="104"/>
        <v>0</v>
      </c>
      <c r="HT21" s="35">
        <f t="shared" ref="HT21" si="559">HT11+HT12+HT20</f>
        <v>0</v>
      </c>
      <c r="HU21" s="35">
        <f t="shared" ref="HU21" si="560">HU11+HU12+HU20</f>
        <v>0</v>
      </c>
      <c r="HV21" s="120">
        <f t="shared" si="105"/>
        <v>0</v>
      </c>
      <c r="HW21" s="86">
        <f t="shared" ref="HW21" si="561">HW11+HW12+HW20</f>
        <v>0</v>
      </c>
      <c r="HX21" s="35">
        <f t="shared" ref="HX21" si="562">HX11+HX12+HX20</f>
        <v>0</v>
      </c>
      <c r="HY21" s="120">
        <f t="shared" si="106"/>
        <v>0</v>
      </c>
      <c r="HZ21" s="34">
        <f t="shared" ref="HZ21:IA21" si="563">HZ11+HZ12+HZ20</f>
        <v>0</v>
      </c>
      <c r="IA21" s="35">
        <f t="shared" si="563"/>
        <v>0</v>
      </c>
      <c r="IB21" s="120">
        <f t="shared" si="107"/>
        <v>0</v>
      </c>
      <c r="IC21" s="34">
        <f t="shared" ref="IC21:ID21" si="564">IC11+IC12+IC20</f>
        <v>0</v>
      </c>
      <c r="ID21" s="35">
        <f t="shared" si="564"/>
        <v>0</v>
      </c>
      <c r="IE21" s="120">
        <f t="shared" si="108"/>
        <v>0</v>
      </c>
      <c r="IF21" s="34">
        <f t="shared" ref="IF21:IG21" si="565">IF11+IF12+IF20</f>
        <v>0</v>
      </c>
      <c r="IG21" s="35">
        <f t="shared" si="565"/>
        <v>0</v>
      </c>
      <c r="IH21" s="120">
        <f t="shared" si="109"/>
        <v>0</v>
      </c>
      <c r="II21" s="34">
        <f t="shared" si="110"/>
        <v>0</v>
      </c>
      <c r="IJ21" s="36">
        <f t="shared" si="111"/>
        <v>0</v>
      </c>
      <c r="IK21" s="120">
        <f t="shared" si="112"/>
        <v>0</v>
      </c>
      <c r="IL21" s="34">
        <f t="shared" ref="IL21:IM21" si="566">IL11+IL12+IL20</f>
        <v>0</v>
      </c>
      <c r="IM21" s="35">
        <f t="shared" si="566"/>
        <v>0</v>
      </c>
      <c r="IN21" s="120">
        <f t="shared" si="113"/>
        <v>0</v>
      </c>
      <c r="IO21" s="34">
        <f t="shared" ref="IO21:IP21" si="567">IO11+IO12+IO20</f>
        <v>0</v>
      </c>
      <c r="IP21" s="35">
        <f t="shared" si="567"/>
        <v>0</v>
      </c>
      <c r="IQ21" s="120">
        <f t="shared" si="114"/>
        <v>0</v>
      </c>
      <c r="IR21" s="34">
        <f t="shared" ref="IR21:IS21" si="568">IR11+IR12+IR20</f>
        <v>0</v>
      </c>
      <c r="IS21" s="36">
        <f t="shared" si="568"/>
        <v>0</v>
      </c>
      <c r="IT21" s="120">
        <f t="shared" si="117"/>
        <v>0</v>
      </c>
      <c r="IU21" s="34">
        <f t="shared" ref="IU21:IV21" si="569">IU11+IU12+IU20</f>
        <v>0</v>
      </c>
      <c r="IV21" s="35">
        <f t="shared" si="569"/>
        <v>0</v>
      </c>
      <c r="IW21" s="120">
        <f t="shared" si="118"/>
        <v>0</v>
      </c>
      <c r="IX21" s="34">
        <f t="shared" ref="IX21:IY21" si="570">IX11+IX12+IX20</f>
        <v>0</v>
      </c>
      <c r="IY21" s="35">
        <f t="shared" si="570"/>
        <v>0</v>
      </c>
      <c r="IZ21" s="120">
        <f t="shared" si="119"/>
        <v>0</v>
      </c>
      <c r="JA21" s="34">
        <f t="shared" si="120"/>
        <v>0</v>
      </c>
      <c r="JB21" s="36">
        <f t="shared" si="121"/>
        <v>0</v>
      </c>
      <c r="JC21" s="120">
        <f t="shared" si="122"/>
        <v>0</v>
      </c>
      <c r="JD21" s="34">
        <f t="shared" ref="JD21:JE21" si="571">JD11+JD12+JD20</f>
        <v>0</v>
      </c>
      <c r="JE21" s="35">
        <f t="shared" si="571"/>
        <v>0</v>
      </c>
      <c r="JF21" s="120">
        <f t="shared" si="123"/>
        <v>0</v>
      </c>
      <c r="JG21" s="34">
        <f t="shared" ref="JG21:JH21" si="572">JG11+JG12+JG20</f>
        <v>0</v>
      </c>
      <c r="JH21" s="35">
        <f t="shared" si="572"/>
        <v>0</v>
      </c>
      <c r="JI21" s="120">
        <f t="shared" si="124"/>
        <v>0</v>
      </c>
      <c r="JJ21" s="34">
        <f t="shared" si="125"/>
        <v>0</v>
      </c>
      <c r="JK21" s="36">
        <f t="shared" si="126"/>
        <v>0</v>
      </c>
      <c r="JL21" s="120">
        <f t="shared" si="127"/>
        <v>0</v>
      </c>
      <c r="JM21" s="34">
        <f t="shared" ref="JM21:JN21" si="573">JM11+JM12+JM20</f>
        <v>0</v>
      </c>
      <c r="JN21" s="35">
        <f t="shared" si="573"/>
        <v>0</v>
      </c>
      <c r="JO21" s="120">
        <f t="shared" si="128"/>
        <v>0</v>
      </c>
      <c r="JP21" s="34">
        <f t="shared" ref="JP21:JQ21" si="574">JP11+JP12+JP20</f>
        <v>0</v>
      </c>
      <c r="JQ21" s="35">
        <f t="shared" si="574"/>
        <v>0</v>
      </c>
      <c r="JR21" s="120">
        <f t="shared" si="129"/>
        <v>0</v>
      </c>
      <c r="JS21" s="34">
        <f t="shared" ref="JS21:JT21" si="575">JS11+JS12+JS20</f>
        <v>0</v>
      </c>
      <c r="JT21" s="35">
        <f t="shared" si="575"/>
        <v>0</v>
      </c>
      <c r="JU21" s="120">
        <f t="shared" si="130"/>
        <v>0</v>
      </c>
      <c r="JV21" s="34">
        <f t="shared" ref="JV21:JW21" si="576">JV11+JV12+JV20</f>
        <v>0</v>
      </c>
      <c r="JW21" s="35">
        <f t="shared" si="576"/>
        <v>0</v>
      </c>
      <c r="JX21" s="120">
        <f t="shared" si="131"/>
        <v>0</v>
      </c>
      <c r="JY21" s="34">
        <f t="shared" ref="JY21:JZ21" si="577">JY11+JY12+JY20</f>
        <v>0</v>
      </c>
      <c r="JZ21" s="36">
        <f t="shared" si="577"/>
        <v>0</v>
      </c>
      <c r="KA21" s="120">
        <f t="shared" si="134"/>
        <v>0</v>
      </c>
      <c r="KB21" s="35">
        <f t="shared" ref="KB21" si="578">KB11+KB12+KB20</f>
        <v>122593</v>
      </c>
      <c r="KC21" s="35">
        <f t="shared" ref="KC21" si="579">KC11+KC12+KC20</f>
        <v>0</v>
      </c>
      <c r="KD21" s="120">
        <f t="shared" si="135"/>
        <v>122593</v>
      </c>
      <c r="KE21" s="34">
        <f t="shared" ref="KE21:KF21" si="580">KE11+KE12+KE20</f>
        <v>0</v>
      </c>
      <c r="KF21" s="35">
        <f t="shared" si="580"/>
        <v>0</v>
      </c>
      <c r="KG21" s="120">
        <f t="shared" si="136"/>
        <v>0</v>
      </c>
      <c r="KH21" s="35">
        <f t="shared" ref="KH21" si="581">KH11+KH12+KH20</f>
        <v>307900</v>
      </c>
      <c r="KI21" s="35">
        <f t="shared" ref="KI21" si="582">KI11+KI12+KI20</f>
        <v>0</v>
      </c>
      <c r="KJ21" s="120">
        <f t="shared" si="137"/>
        <v>307900</v>
      </c>
      <c r="KK21" s="34">
        <f t="shared" ref="KK21:KL21" si="583">KK11+KK12+KK20</f>
        <v>430493</v>
      </c>
      <c r="KL21" s="36">
        <f t="shared" si="583"/>
        <v>0</v>
      </c>
      <c r="KM21" s="120">
        <f t="shared" si="140"/>
        <v>430493</v>
      </c>
      <c r="KN21" s="80">
        <f t="shared" ref="KN21:KO21" si="584">KN11+KN12+KN20</f>
        <v>0</v>
      </c>
      <c r="KO21" s="35">
        <f t="shared" si="584"/>
        <v>0</v>
      </c>
      <c r="KP21" s="120">
        <f t="shared" si="141"/>
        <v>0</v>
      </c>
      <c r="KQ21" s="34">
        <f t="shared" ref="KQ21:KR21" si="585">KQ11+KQ12+KQ20</f>
        <v>0</v>
      </c>
      <c r="KR21" s="35">
        <f t="shared" si="585"/>
        <v>0</v>
      </c>
      <c r="KS21" s="120">
        <f t="shared" si="142"/>
        <v>0</v>
      </c>
      <c r="KT21" s="34">
        <f t="shared" ref="KT21:KU21" si="586">KT11+KT12+KT20</f>
        <v>0</v>
      </c>
      <c r="KU21" s="36">
        <f t="shared" si="586"/>
        <v>0</v>
      </c>
      <c r="KV21" s="120">
        <f t="shared" si="145"/>
        <v>0</v>
      </c>
      <c r="KW21" s="35">
        <f t="shared" ref="KW21" si="587">KW11+KW12+KW20</f>
        <v>0</v>
      </c>
      <c r="KX21" s="35">
        <f t="shared" ref="KX21" si="588">KX11+KX12+KX20</f>
        <v>0</v>
      </c>
      <c r="KY21" s="120">
        <f t="shared" si="146"/>
        <v>0</v>
      </c>
      <c r="KZ21" s="34">
        <f t="shared" si="147"/>
        <v>430493</v>
      </c>
      <c r="LA21" s="36">
        <f t="shared" si="148"/>
        <v>0</v>
      </c>
      <c r="LB21" s="120">
        <f t="shared" si="149"/>
        <v>430493</v>
      </c>
      <c r="LC21" s="34">
        <f t="shared" ref="LC21:LD21" si="589">LC11+LC12+LC20</f>
        <v>0</v>
      </c>
      <c r="LD21" s="35">
        <f t="shared" si="589"/>
        <v>0</v>
      </c>
      <c r="LE21" s="120">
        <f t="shared" si="150"/>
        <v>0</v>
      </c>
      <c r="LF21" s="35">
        <f t="shared" ref="LF21" si="590">LF11+LF12+LF20</f>
        <v>0</v>
      </c>
      <c r="LG21" s="35">
        <f t="shared" ref="LG21" si="591">LG11+LG12+LG20</f>
        <v>0</v>
      </c>
      <c r="LH21" s="120">
        <f t="shared" si="151"/>
        <v>0</v>
      </c>
      <c r="LI21" s="35">
        <f t="shared" ref="LI21" si="592">LI11+LI12+LI20</f>
        <v>0</v>
      </c>
      <c r="LJ21" s="35">
        <f t="shared" ref="LJ21" si="593">LJ11+LJ12+LJ20</f>
        <v>0</v>
      </c>
      <c r="LK21" s="120">
        <f t="shared" si="152"/>
        <v>0</v>
      </c>
      <c r="LL21" s="34">
        <f t="shared" ref="LL21:LM21" si="594">LL11+LL12+LL20</f>
        <v>0</v>
      </c>
      <c r="LM21" s="35">
        <f t="shared" si="594"/>
        <v>0</v>
      </c>
      <c r="LN21" s="120">
        <f t="shared" si="155"/>
        <v>0</v>
      </c>
      <c r="LO21" s="86">
        <f t="shared" ref="LO21" si="595">LO11+LO12+LO20</f>
        <v>0</v>
      </c>
      <c r="LP21" s="35">
        <f t="shared" ref="LP21" si="596">LP11+LP12+LP20</f>
        <v>0</v>
      </c>
      <c r="LQ21" s="120">
        <f t="shared" si="156"/>
        <v>0</v>
      </c>
      <c r="LR21" s="35">
        <f t="shared" ref="LR21" si="597">LR11+LR12+LR20</f>
        <v>0</v>
      </c>
      <c r="LS21" s="35">
        <f t="shared" ref="LS21" si="598">LS11+LS12+LS20</f>
        <v>0</v>
      </c>
      <c r="LT21" s="120">
        <f t="shared" si="157"/>
        <v>0</v>
      </c>
      <c r="LU21" s="34">
        <f t="shared" ref="LU21:LV21" si="599">LU11+LU12+LU20</f>
        <v>0</v>
      </c>
      <c r="LV21" s="35">
        <f t="shared" si="599"/>
        <v>0</v>
      </c>
      <c r="LW21" s="120">
        <f t="shared" si="158"/>
        <v>0</v>
      </c>
      <c r="LX21" s="34">
        <f t="shared" ref="LX21:LY21" si="600">LX11+LX12+LX20</f>
        <v>0</v>
      </c>
      <c r="LY21" s="35">
        <f t="shared" si="600"/>
        <v>0</v>
      </c>
      <c r="LZ21" s="120">
        <f t="shared" si="159"/>
        <v>0</v>
      </c>
      <c r="MA21" s="34">
        <f t="shared" ref="MA21:MB21" si="601">MA11+MA12+MA20</f>
        <v>0</v>
      </c>
      <c r="MB21" s="35">
        <f t="shared" si="601"/>
        <v>0</v>
      </c>
      <c r="MC21" s="120">
        <f t="shared" si="160"/>
        <v>0</v>
      </c>
      <c r="MD21" s="34">
        <f t="shared" ref="MD21:ME21" si="602">MD11+MD12+MD20</f>
        <v>0</v>
      </c>
      <c r="ME21" s="35">
        <f t="shared" si="602"/>
        <v>0</v>
      </c>
      <c r="MF21" s="120">
        <f t="shared" si="161"/>
        <v>0</v>
      </c>
      <c r="MG21" s="34">
        <f t="shared" si="162"/>
        <v>0</v>
      </c>
      <c r="MH21" s="35">
        <f t="shared" si="163"/>
        <v>0</v>
      </c>
      <c r="MI21" s="120">
        <f t="shared" si="164"/>
        <v>0</v>
      </c>
      <c r="MJ21" s="34">
        <f t="shared" ref="MJ21:MK21" si="603">MJ11+MJ12+MJ20</f>
        <v>0</v>
      </c>
      <c r="MK21" s="35">
        <f t="shared" si="603"/>
        <v>0</v>
      </c>
      <c r="ML21" s="120">
        <f t="shared" si="165"/>
        <v>0</v>
      </c>
      <c r="MM21" s="34">
        <f t="shared" ref="MM21:MN21" si="604">MM11+MM12+MM20</f>
        <v>0</v>
      </c>
      <c r="MN21" s="35">
        <f t="shared" si="604"/>
        <v>0</v>
      </c>
      <c r="MO21" s="120">
        <f t="shared" si="166"/>
        <v>0</v>
      </c>
      <c r="MP21" s="34">
        <f t="shared" ref="MP21:MQ21" si="605">MP11+MP12+MP20</f>
        <v>0</v>
      </c>
      <c r="MQ21" s="35">
        <f t="shared" si="605"/>
        <v>0</v>
      </c>
      <c r="MR21" s="120">
        <f t="shared" si="167"/>
        <v>0</v>
      </c>
      <c r="MS21" s="34">
        <f t="shared" si="3"/>
        <v>0</v>
      </c>
      <c r="MT21" s="36">
        <f t="shared" si="4"/>
        <v>0</v>
      </c>
      <c r="MU21" s="120">
        <f t="shared" si="4"/>
        <v>0</v>
      </c>
      <c r="MV21" s="34">
        <f t="shared" ref="MV21:MW21" si="606">MV11+MV12+MV20</f>
        <v>0</v>
      </c>
      <c r="MW21" s="35">
        <f t="shared" si="606"/>
        <v>0</v>
      </c>
      <c r="MX21" s="120">
        <f t="shared" si="168"/>
        <v>0</v>
      </c>
      <c r="MY21" s="34">
        <f t="shared" ref="MY21:MZ21" si="607">MY11+MY12+MY20</f>
        <v>0</v>
      </c>
      <c r="MZ21" s="35">
        <f t="shared" si="607"/>
        <v>0</v>
      </c>
      <c r="NA21" s="120">
        <f t="shared" si="169"/>
        <v>0</v>
      </c>
      <c r="NB21" s="34">
        <f t="shared" ref="NB21:NC21" si="608">NB11+NB12+NB20</f>
        <v>0</v>
      </c>
      <c r="NC21" s="35">
        <f t="shared" si="608"/>
        <v>0</v>
      </c>
      <c r="ND21" s="120">
        <f t="shared" si="170"/>
        <v>0</v>
      </c>
      <c r="NE21" s="34">
        <f t="shared" ref="NE21:NF21" si="609">NE11+NE12+NE20</f>
        <v>0</v>
      </c>
      <c r="NF21" s="35">
        <f t="shared" si="609"/>
        <v>0</v>
      </c>
      <c r="NG21" s="120">
        <f t="shared" si="171"/>
        <v>0</v>
      </c>
      <c r="NH21" s="34">
        <f t="shared" ref="NH21:NI21" si="610">NH11+NH12+NH20</f>
        <v>0</v>
      </c>
      <c r="NI21" s="35">
        <f t="shared" si="610"/>
        <v>0</v>
      </c>
      <c r="NJ21" s="120">
        <f t="shared" si="172"/>
        <v>0</v>
      </c>
      <c r="NK21" s="34">
        <f t="shared" ref="NK21:NL21" si="611">NK11+NK12+NK20</f>
        <v>0</v>
      </c>
      <c r="NL21" s="35">
        <f t="shared" si="611"/>
        <v>0</v>
      </c>
      <c r="NM21" s="120">
        <f t="shared" si="173"/>
        <v>0</v>
      </c>
      <c r="NN21" s="34">
        <f t="shared" ref="NN21:NO21" si="612">NN11+NN12+NN20</f>
        <v>0</v>
      </c>
      <c r="NO21" s="35">
        <f t="shared" si="612"/>
        <v>0</v>
      </c>
      <c r="NP21" s="120">
        <f t="shared" si="174"/>
        <v>0</v>
      </c>
      <c r="NQ21" s="34">
        <f t="shared" ref="NQ21:NR21" si="613">NQ11+NQ12+NQ20</f>
        <v>0</v>
      </c>
      <c r="NR21" s="35">
        <f t="shared" si="613"/>
        <v>0</v>
      </c>
      <c r="NS21" s="120">
        <f t="shared" si="175"/>
        <v>0</v>
      </c>
      <c r="NT21" s="34">
        <f t="shared" ref="NT21:NU21" si="614">NT11+NT12+NT20</f>
        <v>0</v>
      </c>
      <c r="NU21" s="35">
        <f t="shared" si="614"/>
        <v>0</v>
      </c>
      <c r="NV21" s="120">
        <f t="shared" si="176"/>
        <v>0</v>
      </c>
      <c r="NW21" s="34">
        <f t="shared" ref="NW21:NX21" si="615">NW11+NW12+NW20</f>
        <v>0</v>
      </c>
      <c r="NX21" s="35">
        <f t="shared" si="615"/>
        <v>0</v>
      </c>
      <c r="NY21" s="120">
        <f t="shared" si="177"/>
        <v>0</v>
      </c>
      <c r="NZ21" s="34">
        <f t="shared" ref="NZ21:OA21" si="616">NZ11+NZ12+NZ20</f>
        <v>0</v>
      </c>
      <c r="OA21" s="36">
        <f t="shared" si="616"/>
        <v>0</v>
      </c>
      <c r="OB21" s="120">
        <f t="shared" si="180"/>
        <v>0</v>
      </c>
      <c r="OC21" s="34">
        <f t="shared" ref="OC21:OD21" si="617">OC11+OC12+OC20</f>
        <v>0</v>
      </c>
      <c r="OD21" s="35">
        <f t="shared" si="617"/>
        <v>0</v>
      </c>
      <c r="OE21" s="120">
        <f t="shared" si="181"/>
        <v>0</v>
      </c>
      <c r="OF21" s="34">
        <f t="shared" ref="OF21:OG21" si="618">OF11+OF12+OF20</f>
        <v>0</v>
      </c>
      <c r="OG21" s="35">
        <f t="shared" si="618"/>
        <v>0</v>
      </c>
      <c r="OH21" s="120">
        <f t="shared" si="182"/>
        <v>0</v>
      </c>
      <c r="OI21" s="34">
        <f t="shared" ref="OI21:OJ21" si="619">OI11+OI12+OI20</f>
        <v>0</v>
      </c>
      <c r="OJ21" s="35">
        <f t="shared" si="619"/>
        <v>0</v>
      </c>
      <c r="OK21" s="120">
        <f t="shared" si="183"/>
        <v>0</v>
      </c>
      <c r="OL21" s="34">
        <f t="shared" ref="OL21:OM21" si="620">OL11+OL12+OL20</f>
        <v>0</v>
      </c>
      <c r="OM21" s="35">
        <f t="shared" si="620"/>
        <v>0</v>
      </c>
      <c r="ON21" s="120">
        <f t="shared" si="184"/>
        <v>0</v>
      </c>
      <c r="OO21" s="34">
        <f t="shared" si="185"/>
        <v>0</v>
      </c>
      <c r="OP21" s="35">
        <f t="shared" si="186"/>
        <v>0</v>
      </c>
      <c r="OQ21" s="120">
        <f t="shared" si="187"/>
        <v>0</v>
      </c>
      <c r="OR21" s="34">
        <f t="shared" si="188"/>
        <v>0</v>
      </c>
      <c r="OS21" s="35">
        <f t="shared" si="189"/>
        <v>0</v>
      </c>
      <c r="OT21" s="120">
        <f t="shared" si="190"/>
        <v>0</v>
      </c>
      <c r="OU21" s="86">
        <f t="shared" ref="OU21" si="621">OU11+OU12+OU20</f>
        <v>21327</v>
      </c>
      <c r="OV21" s="35">
        <f t="shared" ref="OV21" si="622">OV11+OV12+OV20</f>
        <v>0</v>
      </c>
      <c r="OW21" s="120">
        <f t="shared" si="191"/>
        <v>21327</v>
      </c>
      <c r="OX21" s="35">
        <f t="shared" ref="OX21" si="623">OX11+OX12+OX20</f>
        <v>0</v>
      </c>
      <c r="OY21" s="35">
        <f t="shared" ref="OY21" si="624">OY11+OY12+OY20</f>
        <v>0</v>
      </c>
      <c r="OZ21" s="120">
        <f t="shared" si="192"/>
        <v>0</v>
      </c>
      <c r="PA21" s="35">
        <f t="shared" ref="PA21" si="625">PA11+PA12+PA20</f>
        <v>111</v>
      </c>
      <c r="PB21" s="35">
        <f t="shared" ref="PB21" si="626">PB11+PB12+PB20</f>
        <v>0</v>
      </c>
      <c r="PC21" s="120">
        <f t="shared" si="193"/>
        <v>111</v>
      </c>
      <c r="PD21" s="34">
        <f t="shared" ref="PD21:PE21" si="627">PD11+PD12+PD20</f>
        <v>0</v>
      </c>
      <c r="PE21" s="35">
        <f t="shared" si="627"/>
        <v>0</v>
      </c>
      <c r="PF21" s="120">
        <f t="shared" si="194"/>
        <v>0</v>
      </c>
      <c r="PG21" s="86">
        <f t="shared" ref="PG21" si="628">PG11+PG12+PG20</f>
        <v>3400</v>
      </c>
      <c r="PH21" s="35">
        <f t="shared" ref="PH21" si="629">PH11+PH12+PH20</f>
        <v>0</v>
      </c>
      <c r="PI21" s="120">
        <f t="shared" si="195"/>
        <v>3400</v>
      </c>
      <c r="PJ21" s="35">
        <f t="shared" ref="PJ21" si="630">PJ11+PJ12+PJ20</f>
        <v>7750</v>
      </c>
      <c r="PK21" s="35">
        <f t="shared" ref="PK21" si="631">PK11+PK12+PK20</f>
        <v>0</v>
      </c>
      <c r="PL21" s="120">
        <f t="shared" si="196"/>
        <v>7750</v>
      </c>
      <c r="PM21" s="35">
        <f t="shared" ref="PM21" si="632">PM11+PM12+PM20</f>
        <v>31715</v>
      </c>
      <c r="PN21" s="35">
        <f t="shared" ref="PN21" si="633">PN11+PN12+PN20</f>
        <v>0</v>
      </c>
      <c r="PO21" s="120">
        <f t="shared" si="197"/>
        <v>31715</v>
      </c>
      <c r="PP21" s="35">
        <f t="shared" ref="PP21" si="634">PP11+PP12+PP20</f>
        <v>16800</v>
      </c>
      <c r="PQ21" s="35">
        <f t="shared" ref="PQ21" si="635">PQ11+PQ12+PQ20</f>
        <v>0</v>
      </c>
      <c r="PR21" s="120">
        <f t="shared" si="198"/>
        <v>16800</v>
      </c>
      <c r="PS21" s="34">
        <f t="shared" si="199"/>
        <v>81103</v>
      </c>
      <c r="PT21" s="35">
        <f t="shared" si="200"/>
        <v>0</v>
      </c>
      <c r="PU21" s="120">
        <f t="shared" si="201"/>
        <v>81103</v>
      </c>
      <c r="PV21" s="34">
        <f t="shared" ref="PV21:PW21" si="636">PV11+PV12+PV20</f>
        <v>0</v>
      </c>
      <c r="PW21" s="35">
        <f t="shared" si="636"/>
        <v>0</v>
      </c>
      <c r="PX21" s="120">
        <f t="shared" si="202"/>
        <v>0</v>
      </c>
      <c r="PY21" s="34">
        <f t="shared" ref="PY21:PZ21" si="637">PY11+PY12+PY20</f>
        <v>0</v>
      </c>
      <c r="PZ21" s="35">
        <f t="shared" si="637"/>
        <v>0</v>
      </c>
      <c r="QA21" s="120">
        <f t="shared" si="203"/>
        <v>0</v>
      </c>
      <c r="QB21" s="34">
        <f t="shared" ref="QB21:QC21" si="638">QB11+QB12+QB20</f>
        <v>0</v>
      </c>
      <c r="QC21" s="35">
        <f t="shared" si="638"/>
        <v>0</v>
      </c>
      <c r="QD21" s="120">
        <f t="shared" si="204"/>
        <v>0</v>
      </c>
      <c r="QE21" s="34">
        <f t="shared" ref="QE21:QF21" si="639">QE11+QE12+QE20</f>
        <v>0</v>
      </c>
      <c r="QF21" s="35">
        <f t="shared" si="639"/>
        <v>0</v>
      </c>
      <c r="QG21" s="120">
        <f t="shared" si="207"/>
        <v>0</v>
      </c>
      <c r="QH21" s="34">
        <f t="shared" ref="QH21:QI21" si="640">QH11+QH12+QH20</f>
        <v>81103</v>
      </c>
      <c r="QI21" s="36">
        <f t="shared" si="640"/>
        <v>0</v>
      </c>
      <c r="QJ21" s="120">
        <f t="shared" si="210"/>
        <v>81103</v>
      </c>
      <c r="QK21" s="34">
        <f t="shared" si="5"/>
        <v>3157015</v>
      </c>
      <c r="QL21" s="35">
        <f t="shared" si="6"/>
        <v>50998</v>
      </c>
      <c r="QM21" s="120">
        <f t="shared" si="6"/>
        <v>3208013</v>
      </c>
      <c r="QN21" s="34">
        <f t="shared" si="7"/>
        <v>7324182</v>
      </c>
      <c r="QO21" s="35">
        <f t="shared" si="8"/>
        <v>160810</v>
      </c>
      <c r="QP21" s="120">
        <f t="shared" si="9"/>
        <v>7484992</v>
      </c>
      <c r="QQ21" s="81"/>
    </row>
    <row r="22" spans="1:459" s="54" customFormat="1" x14ac:dyDescent="0.25">
      <c r="A22" s="15">
        <v>12</v>
      </c>
      <c r="B22" s="168" t="s">
        <v>272</v>
      </c>
      <c r="C22" s="145">
        <v>46511</v>
      </c>
      <c r="D22" s="17"/>
      <c r="E22" s="122">
        <f t="shared" si="10"/>
        <v>46511</v>
      </c>
      <c r="F22" s="145">
        <v>1191</v>
      </c>
      <c r="G22" s="17"/>
      <c r="H22" s="121">
        <f t="shared" si="11"/>
        <v>1191</v>
      </c>
      <c r="I22" s="17">
        <v>3841</v>
      </c>
      <c r="J22" s="17"/>
      <c r="K22" s="121">
        <f t="shared" si="12"/>
        <v>3841</v>
      </c>
      <c r="L22" s="17">
        <v>1017</v>
      </c>
      <c r="M22" s="17"/>
      <c r="N22" s="121">
        <f t="shared" si="13"/>
        <v>1017</v>
      </c>
      <c r="O22" s="26">
        <v>1838</v>
      </c>
      <c r="P22" s="17"/>
      <c r="Q22" s="121">
        <f t="shared" si="14"/>
        <v>1838</v>
      </c>
      <c r="R22" s="17">
        <v>331</v>
      </c>
      <c r="S22" s="17"/>
      <c r="T22" s="121">
        <f t="shared" si="15"/>
        <v>331</v>
      </c>
      <c r="U22" s="17"/>
      <c r="V22" s="17"/>
      <c r="W22" s="121">
        <f t="shared" si="16"/>
        <v>0</v>
      </c>
      <c r="X22" s="17"/>
      <c r="Y22" s="17"/>
      <c r="Z22" s="121">
        <f t="shared" si="17"/>
        <v>0</v>
      </c>
      <c r="AA22" s="26">
        <f t="shared" si="18"/>
        <v>8218</v>
      </c>
      <c r="AB22" s="17">
        <f t="shared" si="18"/>
        <v>0</v>
      </c>
      <c r="AC22" s="121">
        <f t="shared" si="19"/>
        <v>8218</v>
      </c>
      <c r="AD22" s="17">
        <v>3076</v>
      </c>
      <c r="AE22" s="17"/>
      <c r="AF22" s="122">
        <f t="shared" si="20"/>
        <v>3076</v>
      </c>
      <c r="AG22" s="16">
        <f t="shared" si="21"/>
        <v>57805</v>
      </c>
      <c r="AH22" s="18">
        <f t="shared" si="22"/>
        <v>0</v>
      </c>
      <c r="AI22" s="122">
        <f t="shared" si="0"/>
        <v>57805</v>
      </c>
      <c r="AJ22" s="17"/>
      <c r="AK22" s="17"/>
      <c r="AL22" s="122">
        <f t="shared" si="23"/>
        <v>0</v>
      </c>
      <c r="AM22" s="26"/>
      <c r="AN22" s="17"/>
      <c r="AO22" s="122">
        <f t="shared" si="24"/>
        <v>0</v>
      </c>
      <c r="AP22" s="17"/>
      <c r="AQ22" s="17"/>
      <c r="AR22" s="122">
        <f t="shared" si="25"/>
        <v>0</v>
      </c>
      <c r="AS22" s="16"/>
      <c r="AT22" s="17"/>
      <c r="AU22" s="122">
        <f t="shared" si="26"/>
        <v>0</v>
      </c>
      <c r="AV22" s="17"/>
      <c r="AW22" s="17"/>
      <c r="AX22" s="122">
        <f t="shared" si="27"/>
        <v>0</v>
      </c>
      <c r="AY22" s="16"/>
      <c r="AZ22" s="17"/>
      <c r="BA22" s="122">
        <f t="shared" si="28"/>
        <v>0</v>
      </c>
      <c r="BB22" s="17"/>
      <c r="BC22" s="17"/>
      <c r="BD22" s="122">
        <f t="shared" si="29"/>
        <v>0</v>
      </c>
      <c r="BE22" s="17"/>
      <c r="BF22" s="17"/>
      <c r="BG22" s="122">
        <f t="shared" si="30"/>
        <v>0</v>
      </c>
      <c r="BH22" s="16"/>
      <c r="BI22" s="17"/>
      <c r="BJ22" s="122">
        <f t="shared" si="31"/>
        <v>0</v>
      </c>
      <c r="BK22" s="26"/>
      <c r="BL22" s="17"/>
      <c r="BM22" s="122">
        <f t="shared" si="32"/>
        <v>0</v>
      </c>
      <c r="BN22" s="17"/>
      <c r="BO22" s="17"/>
      <c r="BP22" s="122">
        <f t="shared" si="33"/>
        <v>0</v>
      </c>
      <c r="BQ22" s="17"/>
      <c r="BR22" s="17"/>
      <c r="BS22" s="122">
        <f t="shared" si="34"/>
        <v>0</v>
      </c>
      <c r="BT22" s="17"/>
      <c r="BU22" s="17"/>
      <c r="BV22" s="122">
        <f t="shared" si="35"/>
        <v>0</v>
      </c>
      <c r="BW22" s="16">
        <f t="shared" si="36"/>
        <v>0</v>
      </c>
      <c r="BX22" s="18">
        <f t="shared" si="37"/>
        <v>0</v>
      </c>
      <c r="BY22" s="122">
        <f t="shared" si="38"/>
        <v>0</v>
      </c>
      <c r="BZ22" s="17"/>
      <c r="CA22" s="17"/>
      <c r="CB22" s="122">
        <f t="shared" si="39"/>
        <v>0</v>
      </c>
      <c r="CC22" s="17"/>
      <c r="CD22" s="17"/>
      <c r="CE22" s="122">
        <f t="shared" si="40"/>
        <v>0</v>
      </c>
      <c r="CF22" s="17"/>
      <c r="CG22" s="17"/>
      <c r="CH22" s="122">
        <f t="shared" si="41"/>
        <v>0</v>
      </c>
      <c r="CI22" s="26"/>
      <c r="CJ22" s="17"/>
      <c r="CK22" s="122">
        <f t="shared" si="42"/>
        <v>0</v>
      </c>
      <c r="CL22" s="17"/>
      <c r="CM22" s="17"/>
      <c r="CN22" s="122">
        <f t="shared" si="43"/>
        <v>0</v>
      </c>
      <c r="CO22" s="17"/>
      <c r="CP22" s="17"/>
      <c r="CQ22" s="122">
        <f t="shared" si="44"/>
        <v>0</v>
      </c>
      <c r="CR22" s="17"/>
      <c r="CS22" s="17"/>
      <c r="CT22" s="122">
        <f t="shared" si="45"/>
        <v>0</v>
      </c>
      <c r="CU22" s="16">
        <f t="shared" si="46"/>
        <v>0</v>
      </c>
      <c r="CV22" s="17">
        <f t="shared" si="47"/>
        <v>0</v>
      </c>
      <c r="CW22" s="122">
        <f t="shared" si="48"/>
        <v>0</v>
      </c>
      <c r="CX22" s="17"/>
      <c r="CY22" s="17"/>
      <c r="CZ22" s="122">
        <f t="shared" si="49"/>
        <v>0</v>
      </c>
      <c r="DA22" s="17"/>
      <c r="DB22" s="17"/>
      <c r="DC22" s="122">
        <f t="shared" si="50"/>
        <v>0</v>
      </c>
      <c r="DD22" s="16"/>
      <c r="DE22" s="17"/>
      <c r="DF22" s="122">
        <f t="shared" si="51"/>
        <v>0</v>
      </c>
      <c r="DG22" s="26"/>
      <c r="DH22" s="17"/>
      <c r="DI22" s="122">
        <f t="shared" si="52"/>
        <v>0</v>
      </c>
      <c r="DJ22" s="17"/>
      <c r="DK22" s="17">
        <f>15+15+50+500+1500+500+500+50</f>
        <v>3130</v>
      </c>
      <c r="DL22" s="122">
        <f t="shared" si="53"/>
        <v>3130</v>
      </c>
      <c r="DM22" s="16">
        <f t="shared" si="54"/>
        <v>0</v>
      </c>
      <c r="DN22" s="17">
        <f t="shared" si="55"/>
        <v>3130</v>
      </c>
      <c r="DO22" s="122">
        <f t="shared" si="56"/>
        <v>3130</v>
      </c>
      <c r="DP22" s="17"/>
      <c r="DQ22" s="17"/>
      <c r="DR22" s="122">
        <f t="shared" si="57"/>
        <v>0</v>
      </c>
      <c r="DS22" s="26"/>
      <c r="DT22" s="17"/>
      <c r="DU22" s="122">
        <f t="shared" si="58"/>
        <v>0</v>
      </c>
      <c r="DV22" s="17"/>
      <c r="DW22" s="17"/>
      <c r="DX22" s="122">
        <f t="shared" si="59"/>
        <v>0</v>
      </c>
      <c r="DY22" s="17"/>
      <c r="DZ22" s="17"/>
      <c r="EA22" s="122">
        <f t="shared" si="60"/>
        <v>0</v>
      </c>
      <c r="EB22" s="16">
        <f t="shared" si="61"/>
        <v>0</v>
      </c>
      <c r="EC22" s="18">
        <f t="shared" si="62"/>
        <v>0</v>
      </c>
      <c r="ED22" s="122">
        <f t="shared" si="63"/>
        <v>0</v>
      </c>
      <c r="EE22" s="16"/>
      <c r="EF22" s="18"/>
      <c r="EG22" s="122">
        <f t="shared" si="64"/>
        <v>0</v>
      </c>
      <c r="EH22" s="18"/>
      <c r="EI22" s="18"/>
      <c r="EJ22" s="122">
        <f t="shared" si="65"/>
        <v>0</v>
      </c>
      <c r="EK22" s="16">
        <f t="shared" si="66"/>
        <v>0</v>
      </c>
      <c r="EL22" s="18">
        <f t="shared" si="67"/>
        <v>0</v>
      </c>
      <c r="EM22" s="122">
        <f t="shared" si="68"/>
        <v>0</v>
      </c>
      <c r="EN22" s="17"/>
      <c r="EO22" s="17"/>
      <c r="EP22" s="122">
        <f t="shared" si="69"/>
        <v>0</v>
      </c>
      <c r="EQ22" s="26"/>
      <c r="ER22" s="17"/>
      <c r="ES22" s="122">
        <f t="shared" si="70"/>
        <v>0</v>
      </c>
      <c r="ET22" s="16"/>
      <c r="EU22" s="17"/>
      <c r="EV22" s="122">
        <f t="shared" si="71"/>
        <v>0</v>
      </c>
      <c r="EW22" s="17"/>
      <c r="EX22" s="17"/>
      <c r="EY22" s="122">
        <f t="shared" si="72"/>
        <v>0</v>
      </c>
      <c r="EZ22" s="17"/>
      <c r="FA22" s="17"/>
      <c r="FB22" s="122">
        <f t="shared" si="73"/>
        <v>0</v>
      </c>
      <c r="FC22" s="26"/>
      <c r="FD22" s="17"/>
      <c r="FE22" s="122">
        <f t="shared" si="74"/>
        <v>0</v>
      </c>
      <c r="FF22" s="16"/>
      <c r="FG22" s="17"/>
      <c r="FH22" s="122">
        <f t="shared" si="75"/>
        <v>0</v>
      </c>
      <c r="FI22" s="17"/>
      <c r="FJ22" s="17"/>
      <c r="FK22" s="122">
        <f t="shared" si="76"/>
        <v>0</v>
      </c>
      <c r="FL22" s="16">
        <f t="shared" si="77"/>
        <v>0</v>
      </c>
      <c r="FM22" s="18">
        <f t="shared" si="1"/>
        <v>0</v>
      </c>
      <c r="FN22" s="122">
        <f t="shared" si="2"/>
        <v>0</v>
      </c>
      <c r="FO22" s="26">
        <v>4000</v>
      </c>
      <c r="FP22" s="17"/>
      <c r="FQ22" s="122">
        <f t="shared" si="78"/>
        <v>4000</v>
      </c>
      <c r="FR22" s="17">
        <v>0</v>
      </c>
      <c r="FS22" s="17"/>
      <c r="FT22" s="122">
        <f t="shared" si="79"/>
        <v>0</v>
      </c>
      <c r="FU22" s="17"/>
      <c r="FV22" s="17"/>
      <c r="FW22" s="122">
        <f t="shared" si="80"/>
        <v>0</v>
      </c>
      <c r="FX22" s="17"/>
      <c r="FY22" s="17"/>
      <c r="FZ22" s="122">
        <f t="shared" si="81"/>
        <v>0</v>
      </c>
      <c r="GA22" s="26"/>
      <c r="GB22" s="17"/>
      <c r="GC22" s="122">
        <f t="shared" si="82"/>
        <v>0</v>
      </c>
      <c r="GD22" s="17"/>
      <c r="GE22" s="17"/>
      <c r="GF22" s="122">
        <f t="shared" si="83"/>
        <v>0</v>
      </c>
      <c r="GG22" s="17"/>
      <c r="GH22" s="17"/>
      <c r="GI22" s="122">
        <f t="shared" si="84"/>
        <v>0</v>
      </c>
      <c r="GJ22" s="16">
        <f t="shared" si="85"/>
        <v>4000</v>
      </c>
      <c r="GK22" s="18">
        <f t="shared" si="86"/>
        <v>0</v>
      </c>
      <c r="GL22" s="122">
        <f t="shared" si="87"/>
        <v>4000</v>
      </c>
      <c r="GM22" s="16"/>
      <c r="GN22" s="17"/>
      <c r="GO22" s="122">
        <f t="shared" si="88"/>
        <v>0</v>
      </c>
      <c r="GP22" s="17"/>
      <c r="GQ22" s="17"/>
      <c r="GR22" s="122">
        <f t="shared" si="89"/>
        <v>0</v>
      </c>
      <c r="GS22" s="16"/>
      <c r="GT22" s="17"/>
      <c r="GU22" s="122">
        <f t="shared" si="90"/>
        <v>0</v>
      </c>
      <c r="GV22" s="17"/>
      <c r="GW22" s="17"/>
      <c r="GX22" s="122">
        <f t="shared" si="91"/>
        <v>0</v>
      </c>
      <c r="GY22" s="16">
        <f t="shared" si="92"/>
        <v>0</v>
      </c>
      <c r="GZ22" s="18">
        <f t="shared" si="93"/>
        <v>0</v>
      </c>
      <c r="HA22" s="122">
        <f t="shared" si="94"/>
        <v>0</v>
      </c>
      <c r="HB22" s="17"/>
      <c r="HC22" s="17"/>
      <c r="HD22" s="122">
        <f t="shared" si="95"/>
        <v>0</v>
      </c>
      <c r="HE22" s="17"/>
      <c r="HF22" s="17"/>
      <c r="HG22" s="122">
        <f t="shared" si="96"/>
        <v>0</v>
      </c>
      <c r="HH22" s="16">
        <f t="shared" si="97"/>
        <v>0</v>
      </c>
      <c r="HI22" s="18">
        <f t="shared" si="98"/>
        <v>0</v>
      </c>
      <c r="HJ22" s="122">
        <f t="shared" si="99"/>
        <v>0</v>
      </c>
      <c r="HK22" s="16">
        <f t="shared" si="100"/>
        <v>4000</v>
      </c>
      <c r="HL22" s="17">
        <f t="shared" si="101"/>
        <v>3130</v>
      </c>
      <c r="HM22" s="122">
        <f t="shared" si="102"/>
        <v>7130</v>
      </c>
      <c r="HN22" s="16"/>
      <c r="HO22" s="17"/>
      <c r="HP22" s="122">
        <f t="shared" si="103"/>
        <v>0</v>
      </c>
      <c r="HQ22" s="16"/>
      <c r="HR22" s="17"/>
      <c r="HS22" s="122">
        <f t="shared" si="104"/>
        <v>0</v>
      </c>
      <c r="HT22" s="17"/>
      <c r="HU22" s="17"/>
      <c r="HV22" s="122">
        <f t="shared" si="105"/>
        <v>0</v>
      </c>
      <c r="HW22" s="26">
        <v>81721</v>
      </c>
      <c r="HX22" s="17"/>
      <c r="HY22" s="122">
        <f t="shared" si="106"/>
        <v>81721</v>
      </c>
      <c r="HZ22" s="16"/>
      <c r="IA22" s="17"/>
      <c r="IB22" s="122">
        <f t="shared" si="107"/>
        <v>0</v>
      </c>
      <c r="IC22" s="16"/>
      <c r="ID22" s="17"/>
      <c r="IE22" s="122">
        <f t="shared" si="108"/>
        <v>0</v>
      </c>
      <c r="IF22" s="16"/>
      <c r="IG22" s="17"/>
      <c r="IH22" s="122">
        <f t="shared" si="109"/>
        <v>0</v>
      </c>
      <c r="II22" s="16">
        <f t="shared" si="110"/>
        <v>81721</v>
      </c>
      <c r="IJ22" s="18">
        <f t="shared" si="111"/>
        <v>0</v>
      </c>
      <c r="IK22" s="122">
        <f t="shared" si="112"/>
        <v>81721</v>
      </c>
      <c r="IL22" s="16"/>
      <c r="IM22" s="17"/>
      <c r="IN22" s="122">
        <f t="shared" si="113"/>
        <v>0</v>
      </c>
      <c r="IO22" s="16"/>
      <c r="IP22" s="17"/>
      <c r="IQ22" s="122">
        <f t="shared" si="114"/>
        <v>0</v>
      </c>
      <c r="IR22" s="16">
        <f t="shared" si="115"/>
        <v>0</v>
      </c>
      <c r="IS22" s="18">
        <f t="shared" si="116"/>
        <v>0</v>
      </c>
      <c r="IT22" s="122">
        <f t="shared" si="117"/>
        <v>0</v>
      </c>
      <c r="IU22" s="16"/>
      <c r="IV22" s="17"/>
      <c r="IW22" s="122">
        <f t="shared" si="118"/>
        <v>0</v>
      </c>
      <c r="IX22" s="16"/>
      <c r="IY22" s="17"/>
      <c r="IZ22" s="122">
        <f t="shared" si="119"/>
        <v>0</v>
      </c>
      <c r="JA22" s="16">
        <f t="shared" si="120"/>
        <v>0</v>
      </c>
      <c r="JB22" s="18">
        <f t="shared" si="121"/>
        <v>0</v>
      </c>
      <c r="JC22" s="122">
        <f t="shared" si="122"/>
        <v>0</v>
      </c>
      <c r="JD22" s="16"/>
      <c r="JE22" s="17"/>
      <c r="JF22" s="122">
        <f t="shared" si="123"/>
        <v>0</v>
      </c>
      <c r="JG22" s="16"/>
      <c r="JH22" s="17"/>
      <c r="JI22" s="122">
        <f t="shared" si="124"/>
        <v>0</v>
      </c>
      <c r="JJ22" s="16">
        <f t="shared" si="125"/>
        <v>0</v>
      </c>
      <c r="JK22" s="18">
        <f t="shared" si="126"/>
        <v>0</v>
      </c>
      <c r="JL22" s="122">
        <f t="shared" si="127"/>
        <v>0</v>
      </c>
      <c r="JM22" s="16"/>
      <c r="JN22" s="17"/>
      <c r="JO22" s="122">
        <f t="shared" si="128"/>
        <v>0</v>
      </c>
      <c r="JP22" s="16"/>
      <c r="JQ22" s="17"/>
      <c r="JR22" s="122">
        <f t="shared" si="129"/>
        <v>0</v>
      </c>
      <c r="JS22" s="16"/>
      <c r="JT22" s="17"/>
      <c r="JU22" s="122">
        <f t="shared" si="130"/>
        <v>0</v>
      </c>
      <c r="JV22" s="16"/>
      <c r="JW22" s="17"/>
      <c r="JX22" s="122">
        <f t="shared" si="131"/>
        <v>0</v>
      </c>
      <c r="JY22" s="16">
        <f t="shared" si="132"/>
        <v>0</v>
      </c>
      <c r="JZ22" s="18">
        <f t="shared" si="133"/>
        <v>0</v>
      </c>
      <c r="KA22" s="122">
        <f t="shared" si="134"/>
        <v>0</v>
      </c>
      <c r="KB22" s="17"/>
      <c r="KC22" s="17"/>
      <c r="KD22" s="122">
        <f t="shared" si="135"/>
        <v>0</v>
      </c>
      <c r="KE22" s="16"/>
      <c r="KF22" s="17"/>
      <c r="KG22" s="122">
        <f t="shared" si="136"/>
        <v>0</v>
      </c>
      <c r="KH22" s="17"/>
      <c r="KI22" s="17"/>
      <c r="KJ22" s="122">
        <f t="shared" si="137"/>
        <v>0</v>
      </c>
      <c r="KK22" s="16">
        <f t="shared" si="138"/>
        <v>0</v>
      </c>
      <c r="KL22" s="18">
        <f t="shared" si="139"/>
        <v>0</v>
      </c>
      <c r="KM22" s="122">
        <f t="shared" si="140"/>
        <v>0</v>
      </c>
      <c r="KN22" s="19"/>
      <c r="KO22" s="17"/>
      <c r="KP22" s="122">
        <f t="shared" si="141"/>
        <v>0</v>
      </c>
      <c r="KQ22" s="16"/>
      <c r="KR22" s="17"/>
      <c r="KS22" s="122">
        <f t="shared" si="142"/>
        <v>0</v>
      </c>
      <c r="KT22" s="16">
        <f t="shared" si="143"/>
        <v>0</v>
      </c>
      <c r="KU22" s="18">
        <f t="shared" si="144"/>
        <v>0</v>
      </c>
      <c r="KV22" s="122">
        <f t="shared" si="145"/>
        <v>0</v>
      </c>
      <c r="KW22" s="17"/>
      <c r="KX22" s="17"/>
      <c r="KY22" s="122">
        <f t="shared" si="146"/>
        <v>0</v>
      </c>
      <c r="KZ22" s="16">
        <f t="shared" si="147"/>
        <v>81721</v>
      </c>
      <c r="LA22" s="18">
        <f t="shared" si="148"/>
        <v>0</v>
      </c>
      <c r="LB22" s="122">
        <f t="shared" si="149"/>
        <v>81721</v>
      </c>
      <c r="LC22" s="16"/>
      <c r="LD22" s="17"/>
      <c r="LE22" s="122">
        <f t="shared" si="150"/>
        <v>0</v>
      </c>
      <c r="LF22" s="17"/>
      <c r="LG22" s="17"/>
      <c r="LH22" s="122">
        <f t="shared" si="151"/>
        <v>0</v>
      </c>
      <c r="LI22" s="17"/>
      <c r="LJ22" s="17"/>
      <c r="LK22" s="122">
        <f t="shared" si="152"/>
        <v>0</v>
      </c>
      <c r="LL22" s="16">
        <f t="shared" si="153"/>
        <v>0</v>
      </c>
      <c r="LM22" s="17">
        <f t="shared" si="154"/>
        <v>0</v>
      </c>
      <c r="LN22" s="122">
        <f t="shared" si="155"/>
        <v>0</v>
      </c>
      <c r="LO22" s="26"/>
      <c r="LP22" s="17"/>
      <c r="LQ22" s="122">
        <f t="shared" si="156"/>
        <v>0</v>
      </c>
      <c r="LR22" s="17"/>
      <c r="LS22" s="17"/>
      <c r="LT22" s="122">
        <f t="shared" si="157"/>
        <v>0</v>
      </c>
      <c r="LU22" s="16"/>
      <c r="LV22" s="17"/>
      <c r="LW22" s="122">
        <f t="shared" si="158"/>
        <v>0</v>
      </c>
      <c r="LX22" s="16"/>
      <c r="LY22" s="17"/>
      <c r="LZ22" s="122">
        <f t="shared" si="159"/>
        <v>0</v>
      </c>
      <c r="MA22" s="16"/>
      <c r="MB22" s="17"/>
      <c r="MC22" s="122">
        <f t="shared" si="160"/>
        <v>0</v>
      </c>
      <c r="MD22" s="16"/>
      <c r="ME22" s="17"/>
      <c r="MF22" s="122">
        <f t="shared" si="161"/>
        <v>0</v>
      </c>
      <c r="MG22" s="16">
        <f t="shared" si="162"/>
        <v>0</v>
      </c>
      <c r="MH22" s="17">
        <f t="shared" si="163"/>
        <v>0</v>
      </c>
      <c r="MI22" s="122">
        <f t="shared" si="164"/>
        <v>0</v>
      </c>
      <c r="MJ22" s="16"/>
      <c r="MK22" s="17"/>
      <c r="ML22" s="122">
        <f t="shared" si="165"/>
        <v>0</v>
      </c>
      <c r="MM22" s="16"/>
      <c r="MN22" s="17"/>
      <c r="MO22" s="122">
        <f t="shared" si="166"/>
        <v>0</v>
      </c>
      <c r="MP22" s="16"/>
      <c r="MQ22" s="17"/>
      <c r="MR22" s="122">
        <f t="shared" si="167"/>
        <v>0</v>
      </c>
      <c r="MS22" s="16">
        <f t="shared" si="3"/>
        <v>0</v>
      </c>
      <c r="MT22" s="18">
        <f t="shared" si="4"/>
        <v>0</v>
      </c>
      <c r="MU22" s="122">
        <f t="shared" si="4"/>
        <v>0</v>
      </c>
      <c r="MV22" s="16"/>
      <c r="MW22" s="17"/>
      <c r="MX22" s="122">
        <f t="shared" si="168"/>
        <v>0</v>
      </c>
      <c r="MY22" s="16"/>
      <c r="MZ22" s="17"/>
      <c r="NA22" s="122">
        <f t="shared" si="169"/>
        <v>0</v>
      </c>
      <c r="NB22" s="16"/>
      <c r="NC22" s="17"/>
      <c r="ND22" s="122">
        <f t="shared" si="170"/>
        <v>0</v>
      </c>
      <c r="NE22" s="16"/>
      <c r="NF22" s="17"/>
      <c r="NG22" s="122">
        <f t="shared" si="171"/>
        <v>0</v>
      </c>
      <c r="NH22" s="16"/>
      <c r="NI22" s="17"/>
      <c r="NJ22" s="122">
        <f t="shared" si="172"/>
        <v>0</v>
      </c>
      <c r="NK22" s="16"/>
      <c r="NL22" s="17"/>
      <c r="NM22" s="122">
        <f t="shared" si="173"/>
        <v>0</v>
      </c>
      <c r="NN22" s="16"/>
      <c r="NO22" s="17"/>
      <c r="NP22" s="122">
        <f t="shared" si="174"/>
        <v>0</v>
      </c>
      <c r="NQ22" s="16"/>
      <c r="NR22" s="17"/>
      <c r="NS22" s="122">
        <f t="shared" si="175"/>
        <v>0</v>
      </c>
      <c r="NT22" s="16"/>
      <c r="NU22" s="17"/>
      <c r="NV22" s="122">
        <f t="shared" si="176"/>
        <v>0</v>
      </c>
      <c r="NW22" s="16"/>
      <c r="NX22" s="17"/>
      <c r="NY22" s="122">
        <f t="shared" si="177"/>
        <v>0</v>
      </c>
      <c r="NZ22" s="16">
        <f t="shared" si="178"/>
        <v>0</v>
      </c>
      <c r="OA22" s="18">
        <f t="shared" si="179"/>
        <v>0</v>
      </c>
      <c r="OB22" s="122">
        <f t="shared" si="180"/>
        <v>0</v>
      </c>
      <c r="OC22" s="16"/>
      <c r="OD22" s="17"/>
      <c r="OE22" s="122">
        <f t="shared" si="181"/>
        <v>0</v>
      </c>
      <c r="OF22" s="16"/>
      <c r="OG22" s="17"/>
      <c r="OH22" s="122">
        <f t="shared" si="182"/>
        <v>0</v>
      </c>
      <c r="OI22" s="16"/>
      <c r="OJ22" s="17"/>
      <c r="OK22" s="122">
        <f t="shared" si="183"/>
        <v>0</v>
      </c>
      <c r="OL22" s="16"/>
      <c r="OM22" s="17"/>
      <c r="ON22" s="122">
        <f t="shared" si="184"/>
        <v>0</v>
      </c>
      <c r="OO22" s="16">
        <f t="shared" si="185"/>
        <v>0</v>
      </c>
      <c r="OP22" s="17">
        <f t="shared" si="186"/>
        <v>0</v>
      </c>
      <c r="OQ22" s="122">
        <f t="shared" si="187"/>
        <v>0</v>
      </c>
      <c r="OR22" s="16">
        <f t="shared" si="188"/>
        <v>0</v>
      </c>
      <c r="OS22" s="17">
        <f t="shared" si="189"/>
        <v>0</v>
      </c>
      <c r="OT22" s="122">
        <f t="shared" si="190"/>
        <v>0</v>
      </c>
      <c r="OU22" s="26"/>
      <c r="OV22" s="17"/>
      <c r="OW22" s="122">
        <f t="shared" si="191"/>
        <v>0</v>
      </c>
      <c r="OX22" s="17"/>
      <c r="OY22" s="17"/>
      <c r="OZ22" s="122">
        <f t="shared" si="192"/>
        <v>0</v>
      </c>
      <c r="PA22" s="17"/>
      <c r="PB22" s="17"/>
      <c r="PC22" s="122">
        <f t="shared" si="193"/>
        <v>0</v>
      </c>
      <c r="PD22" s="16"/>
      <c r="PE22" s="17"/>
      <c r="PF22" s="122">
        <f t="shared" si="194"/>
        <v>0</v>
      </c>
      <c r="PG22" s="26"/>
      <c r="PH22" s="17"/>
      <c r="PI22" s="122">
        <f t="shared" si="195"/>
        <v>0</v>
      </c>
      <c r="PJ22" s="17"/>
      <c r="PK22" s="17"/>
      <c r="PL22" s="122">
        <f t="shared" si="196"/>
        <v>0</v>
      </c>
      <c r="PM22" s="17"/>
      <c r="PN22" s="17"/>
      <c r="PO22" s="122">
        <f t="shared" si="197"/>
        <v>0</v>
      </c>
      <c r="PP22" s="17"/>
      <c r="PQ22" s="17"/>
      <c r="PR22" s="122">
        <f t="shared" si="198"/>
        <v>0</v>
      </c>
      <c r="PS22" s="16">
        <f t="shared" si="199"/>
        <v>0</v>
      </c>
      <c r="PT22" s="17">
        <f t="shared" si="200"/>
        <v>0</v>
      </c>
      <c r="PU22" s="122">
        <f t="shared" si="201"/>
        <v>0</v>
      </c>
      <c r="PV22" s="16"/>
      <c r="PW22" s="17"/>
      <c r="PX22" s="122">
        <f t="shared" si="202"/>
        <v>0</v>
      </c>
      <c r="PY22" s="16"/>
      <c r="PZ22" s="17"/>
      <c r="QA22" s="122">
        <f t="shared" si="203"/>
        <v>0</v>
      </c>
      <c r="QB22" s="16"/>
      <c r="QC22" s="17"/>
      <c r="QD22" s="122">
        <f t="shared" si="204"/>
        <v>0</v>
      </c>
      <c r="QE22" s="16">
        <f t="shared" si="205"/>
        <v>0</v>
      </c>
      <c r="QF22" s="17">
        <f t="shared" si="206"/>
        <v>0</v>
      </c>
      <c r="QG22" s="122">
        <f t="shared" si="207"/>
        <v>0</v>
      </c>
      <c r="QH22" s="16">
        <f t="shared" si="208"/>
        <v>0</v>
      </c>
      <c r="QI22" s="18">
        <f t="shared" si="209"/>
        <v>0</v>
      </c>
      <c r="QJ22" s="122">
        <f t="shared" si="210"/>
        <v>0</v>
      </c>
      <c r="QK22" s="16">
        <f t="shared" si="5"/>
        <v>85721</v>
      </c>
      <c r="QL22" s="17">
        <f t="shared" si="6"/>
        <v>3130</v>
      </c>
      <c r="QM22" s="122">
        <f t="shared" si="6"/>
        <v>88851</v>
      </c>
      <c r="QN22" s="16">
        <f t="shared" si="7"/>
        <v>143526</v>
      </c>
      <c r="QO22" s="17">
        <f t="shared" si="8"/>
        <v>3130</v>
      </c>
      <c r="QP22" s="122">
        <f t="shared" si="9"/>
        <v>146656</v>
      </c>
      <c r="QQ22" s="53"/>
    </row>
    <row r="23" spans="1:459" s="52" customFormat="1" x14ac:dyDescent="0.25">
      <c r="A23" s="1">
        <v>13</v>
      </c>
      <c r="B23" s="165" t="s">
        <v>273</v>
      </c>
      <c r="C23" s="142"/>
      <c r="D23" s="12"/>
      <c r="E23" s="116">
        <f t="shared" si="10"/>
        <v>0</v>
      </c>
      <c r="F23" s="142"/>
      <c r="G23" s="12"/>
      <c r="H23" s="115">
        <f t="shared" si="11"/>
        <v>0</v>
      </c>
      <c r="I23" s="12"/>
      <c r="J23" s="12"/>
      <c r="K23" s="115">
        <f t="shared" si="12"/>
        <v>0</v>
      </c>
      <c r="L23" s="12"/>
      <c r="M23" s="12"/>
      <c r="N23" s="115">
        <f t="shared" si="13"/>
        <v>0</v>
      </c>
      <c r="O23" s="27"/>
      <c r="P23" s="12"/>
      <c r="Q23" s="115">
        <f t="shared" si="14"/>
        <v>0</v>
      </c>
      <c r="R23" s="12"/>
      <c r="S23" s="12"/>
      <c r="T23" s="115">
        <f t="shared" si="15"/>
        <v>0</v>
      </c>
      <c r="U23" s="12"/>
      <c r="V23" s="12"/>
      <c r="W23" s="115">
        <f t="shared" si="16"/>
        <v>0</v>
      </c>
      <c r="X23" s="12"/>
      <c r="Y23" s="12"/>
      <c r="Z23" s="115">
        <f t="shared" si="17"/>
        <v>0</v>
      </c>
      <c r="AA23" s="27">
        <f t="shared" si="18"/>
        <v>0</v>
      </c>
      <c r="AB23" s="12">
        <f t="shared" si="18"/>
        <v>0</v>
      </c>
      <c r="AC23" s="115">
        <f t="shared" si="19"/>
        <v>0</v>
      </c>
      <c r="AD23" s="12"/>
      <c r="AE23" s="12"/>
      <c r="AF23" s="116">
        <f t="shared" si="20"/>
        <v>0</v>
      </c>
      <c r="AG23" s="11">
        <f t="shared" si="21"/>
        <v>0</v>
      </c>
      <c r="AH23" s="13">
        <f t="shared" si="22"/>
        <v>0</v>
      </c>
      <c r="AI23" s="116">
        <f t="shared" si="0"/>
        <v>0</v>
      </c>
      <c r="AJ23" s="12"/>
      <c r="AK23" s="12"/>
      <c r="AL23" s="116">
        <f t="shared" si="23"/>
        <v>0</v>
      </c>
      <c r="AM23" s="27"/>
      <c r="AN23" s="12"/>
      <c r="AO23" s="116">
        <f t="shared" si="24"/>
        <v>0</v>
      </c>
      <c r="AP23" s="12"/>
      <c r="AQ23" s="12"/>
      <c r="AR23" s="116">
        <f t="shared" si="25"/>
        <v>0</v>
      </c>
      <c r="AS23" s="11"/>
      <c r="AT23" s="12"/>
      <c r="AU23" s="116">
        <f t="shared" si="26"/>
        <v>0</v>
      </c>
      <c r="AV23" s="12"/>
      <c r="AW23" s="12"/>
      <c r="AX23" s="116">
        <f t="shared" si="27"/>
        <v>0</v>
      </c>
      <c r="AY23" s="11"/>
      <c r="AZ23" s="12"/>
      <c r="BA23" s="116">
        <f t="shared" si="28"/>
        <v>0</v>
      </c>
      <c r="BB23" s="12"/>
      <c r="BC23" s="12"/>
      <c r="BD23" s="116">
        <f t="shared" si="29"/>
        <v>0</v>
      </c>
      <c r="BE23" s="12"/>
      <c r="BF23" s="12"/>
      <c r="BG23" s="116">
        <f t="shared" si="30"/>
        <v>0</v>
      </c>
      <c r="BH23" s="11"/>
      <c r="BI23" s="12"/>
      <c r="BJ23" s="116">
        <f t="shared" si="31"/>
        <v>0</v>
      </c>
      <c r="BK23" s="27"/>
      <c r="BL23" s="12"/>
      <c r="BM23" s="116">
        <f t="shared" si="32"/>
        <v>0</v>
      </c>
      <c r="BN23" s="12"/>
      <c r="BO23" s="12"/>
      <c r="BP23" s="116">
        <f t="shared" si="33"/>
        <v>0</v>
      </c>
      <c r="BQ23" s="12"/>
      <c r="BR23" s="12"/>
      <c r="BS23" s="116">
        <f t="shared" si="34"/>
        <v>0</v>
      </c>
      <c r="BT23" s="12"/>
      <c r="BU23" s="12"/>
      <c r="BV23" s="116">
        <f t="shared" si="35"/>
        <v>0</v>
      </c>
      <c r="BW23" s="11">
        <f t="shared" si="36"/>
        <v>0</v>
      </c>
      <c r="BX23" s="13">
        <f t="shared" si="37"/>
        <v>0</v>
      </c>
      <c r="BY23" s="116">
        <f t="shared" si="38"/>
        <v>0</v>
      </c>
      <c r="BZ23" s="12"/>
      <c r="CA23" s="12"/>
      <c r="CB23" s="116">
        <f t="shared" si="39"/>
        <v>0</v>
      </c>
      <c r="CC23" s="12"/>
      <c r="CD23" s="12"/>
      <c r="CE23" s="116">
        <f t="shared" si="40"/>
        <v>0</v>
      </c>
      <c r="CF23" s="12"/>
      <c r="CG23" s="12"/>
      <c r="CH23" s="116">
        <f t="shared" si="41"/>
        <v>0</v>
      </c>
      <c r="CI23" s="27"/>
      <c r="CJ23" s="12"/>
      <c r="CK23" s="116">
        <f t="shared" si="42"/>
        <v>0</v>
      </c>
      <c r="CL23" s="12"/>
      <c r="CM23" s="12"/>
      <c r="CN23" s="116">
        <f t="shared" si="43"/>
        <v>0</v>
      </c>
      <c r="CO23" s="12"/>
      <c r="CP23" s="12"/>
      <c r="CQ23" s="116">
        <f t="shared" si="44"/>
        <v>0</v>
      </c>
      <c r="CR23" s="12"/>
      <c r="CS23" s="12"/>
      <c r="CT23" s="116">
        <f t="shared" si="45"/>
        <v>0</v>
      </c>
      <c r="CU23" s="11">
        <f t="shared" si="46"/>
        <v>0</v>
      </c>
      <c r="CV23" s="12">
        <f t="shared" si="47"/>
        <v>0</v>
      </c>
      <c r="CW23" s="116">
        <f t="shared" si="48"/>
        <v>0</v>
      </c>
      <c r="CX23" s="12"/>
      <c r="CY23" s="12"/>
      <c r="CZ23" s="116">
        <f t="shared" si="49"/>
        <v>0</v>
      </c>
      <c r="DA23" s="12">
        <v>820000</v>
      </c>
      <c r="DB23" s="12"/>
      <c r="DC23" s="116">
        <f t="shared" si="50"/>
        <v>820000</v>
      </c>
      <c r="DD23" s="11">
        <v>738</v>
      </c>
      <c r="DE23" s="12"/>
      <c r="DF23" s="116">
        <f t="shared" si="51"/>
        <v>738</v>
      </c>
      <c r="DG23" s="27"/>
      <c r="DH23" s="12"/>
      <c r="DI23" s="116">
        <f t="shared" si="52"/>
        <v>0</v>
      </c>
      <c r="DJ23" s="12"/>
      <c r="DK23" s="12"/>
      <c r="DL23" s="116">
        <f t="shared" si="53"/>
        <v>0</v>
      </c>
      <c r="DM23" s="11">
        <f t="shared" si="54"/>
        <v>820738</v>
      </c>
      <c r="DN23" s="12">
        <f t="shared" si="55"/>
        <v>0</v>
      </c>
      <c r="DO23" s="116">
        <f t="shared" si="56"/>
        <v>820738</v>
      </c>
      <c r="DP23" s="12"/>
      <c r="DQ23" s="12"/>
      <c r="DR23" s="116">
        <f t="shared" si="57"/>
        <v>0</v>
      </c>
      <c r="DS23" s="27"/>
      <c r="DT23" s="12"/>
      <c r="DU23" s="116">
        <f t="shared" si="58"/>
        <v>0</v>
      </c>
      <c r="DV23" s="12"/>
      <c r="DW23" s="12"/>
      <c r="DX23" s="116">
        <f t="shared" si="59"/>
        <v>0</v>
      </c>
      <c r="DY23" s="12"/>
      <c r="DZ23" s="12"/>
      <c r="EA23" s="116">
        <f t="shared" si="60"/>
        <v>0</v>
      </c>
      <c r="EB23" s="11">
        <f t="shared" si="61"/>
        <v>0</v>
      </c>
      <c r="EC23" s="13">
        <f t="shared" si="62"/>
        <v>0</v>
      </c>
      <c r="ED23" s="116">
        <f t="shared" si="63"/>
        <v>0</v>
      </c>
      <c r="EE23" s="11"/>
      <c r="EF23" s="13"/>
      <c r="EG23" s="116">
        <f t="shared" si="64"/>
        <v>0</v>
      </c>
      <c r="EH23" s="13"/>
      <c r="EI23" s="13"/>
      <c r="EJ23" s="116">
        <f t="shared" si="65"/>
        <v>0</v>
      </c>
      <c r="EK23" s="11">
        <f t="shared" si="66"/>
        <v>0</v>
      </c>
      <c r="EL23" s="13">
        <f t="shared" si="67"/>
        <v>0</v>
      </c>
      <c r="EM23" s="116">
        <f t="shared" si="68"/>
        <v>0</v>
      </c>
      <c r="EN23" s="12"/>
      <c r="EO23" s="12"/>
      <c r="EP23" s="116">
        <f t="shared" si="69"/>
        <v>0</v>
      </c>
      <c r="EQ23" s="27"/>
      <c r="ER23" s="12"/>
      <c r="ES23" s="116">
        <f t="shared" si="70"/>
        <v>0</v>
      </c>
      <c r="ET23" s="11"/>
      <c r="EU23" s="12"/>
      <c r="EV23" s="116">
        <f t="shared" si="71"/>
        <v>0</v>
      </c>
      <c r="EW23" s="12"/>
      <c r="EX23" s="12"/>
      <c r="EY23" s="116">
        <f t="shared" si="72"/>
        <v>0</v>
      </c>
      <c r="EZ23" s="12"/>
      <c r="FA23" s="12"/>
      <c r="FB23" s="116">
        <f t="shared" si="73"/>
        <v>0</v>
      </c>
      <c r="FC23" s="27"/>
      <c r="FD23" s="12"/>
      <c r="FE23" s="116">
        <f t="shared" si="74"/>
        <v>0</v>
      </c>
      <c r="FF23" s="11"/>
      <c r="FG23" s="12"/>
      <c r="FH23" s="116">
        <f t="shared" si="75"/>
        <v>0</v>
      </c>
      <c r="FI23" s="12">
        <v>3000</v>
      </c>
      <c r="FJ23" s="12"/>
      <c r="FK23" s="116">
        <f t="shared" si="76"/>
        <v>3000</v>
      </c>
      <c r="FL23" s="11">
        <f t="shared" si="77"/>
        <v>3000</v>
      </c>
      <c r="FM23" s="13">
        <f t="shared" si="1"/>
        <v>0</v>
      </c>
      <c r="FN23" s="116">
        <f t="shared" si="2"/>
        <v>3000</v>
      </c>
      <c r="FO23" s="27">
        <v>66000</v>
      </c>
      <c r="FP23" s="12"/>
      <c r="FQ23" s="116">
        <f t="shared" si="78"/>
        <v>66000</v>
      </c>
      <c r="FR23" s="12"/>
      <c r="FS23" s="12"/>
      <c r="FT23" s="116">
        <f t="shared" si="79"/>
        <v>0</v>
      </c>
      <c r="FU23" s="12"/>
      <c r="FV23" s="12"/>
      <c r="FW23" s="116">
        <f t="shared" si="80"/>
        <v>0</v>
      </c>
      <c r="FX23" s="12"/>
      <c r="FY23" s="12"/>
      <c r="FZ23" s="116">
        <f t="shared" si="81"/>
        <v>0</v>
      </c>
      <c r="GA23" s="27"/>
      <c r="GB23" s="12"/>
      <c r="GC23" s="116">
        <f t="shared" si="82"/>
        <v>0</v>
      </c>
      <c r="GD23" s="12"/>
      <c r="GE23" s="12"/>
      <c r="GF23" s="116">
        <f t="shared" si="83"/>
        <v>0</v>
      </c>
      <c r="GG23" s="12">
        <v>870</v>
      </c>
      <c r="GH23" s="12">
        <v>700</v>
      </c>
      <c r="GI23" s="116">
        <f t="shared" si="84"/>
        <v>1570</v>
      </c>
      <c r="GJ23" s="11">
        <f t="shared" si="85"/>
        <v>66870</v>
      </c>
      <c r="GK23" s="13">
        <f t="shared" si="86"/>
        <v>700</v>
      </c>
      <c r="GL23" s="116">
        <f t="shared" si="87"/>
        <v>67570</v>
      </c>
      <c r="GM23" s="11"/>
      <c r="GN23" s="12"/>
      <c r="GO23" s="116">
        <f t="shared" si="88"/>
        <v>0</v>
      </c>
      <c r="GP23" s="12"/>
      <c r="GQ23" s="12"/>
      <c r="GR23" s="116">
        <f t="shared" si="89"/>
        <v>0</v>
      </c>
      <c r="GS23" s="11"/>
      <c r="GT23" s="12"/>
      <c r="GU23" s="116">
        <f t="shared" si="90"/>
        <v>0</v>
      </c>
      <c r="GV23" s="12">
        <v>400</v>
      </c>
      <c r="GW23" s="12"/>
      <c r="GX23" s="116">
        <f t="shared" si="91"/>
        <v>400</v>
      </c>
      <c r="GY23" s="11">
        <f t="shared" si="92"/>
        <v>400</v>
      </c>
      <c r="GZ23" s="13">
        <f t="shared" si="93"/>
        <v>0</v>
      </c>
      <c r="HA23" s="116">
        <f t="shared" si="94"/>
        <v>400</v>
      </c>
      <c r="HB23" s="12"/>
      <c r="HC23" s="12"/>
      <c r="HD23" s="116">
        <f t="shared" si="95"/>
        <v>0</v>
      </c>
      <c r="HE23" s="12"/>
      <c r="HF23" s="12"/>
      <c r="HG23" s="116">
        <f t="shared" si="96"/>
        <v>0</v>
      </c>
      <c r="HH23" s="11">
        <f t="shared" si="97"/>
        <v>0</v>
      </c>
      <c r="HI23" s="13">
        <f t="shared" si="98"/>
        <v>0</v>
      </c>
      <c r="HJ23" s="116">
        <f t="shared" si="99"/>
        <v>0</v>
      </c>
      <c r="HK23" s="11">
        <f t="shared" si="100"/>
        <v>891008</v>
      </c>
      <c r="HL23" s="12">
        <f t="shared" si="101"/>
        <v>700</v>
      </c>
      <c r="HM23" s="116">
        <f t="shared" si="102"/>
        <v>891708</v>
      </c>
      <c r="HN23" s="11">
        <v>7850</v>
      </c>
      <c r="HO23" s="12"/>
      <c r="HP23" s="116">
        <f t="shared" si="103"/>
        <v>7850</v>
      </c>
      <c r="HQ23" s="11">
        <v>14100</v>
      </c>
      <c r="HR23" s="12"/>
      <c r="HS23" s="116">
        <f t="shared" si="104"/>
        <v>14100</v>
      </c>
      <c r="HT23" s="12">
        <v>28448</v>
      </c>
      <c r="HU23" s="12">
        <f>3000</f>
        <v>3000</v>
      </c>
      <c r="HV23" s="116">
        <f t="shared" si="105"/>
        <v>31448</v>
      </c>
      <c r="HW23" s="27"/>
      <c r="HX23" s="12"/>
      <c r="HY23" s="116">
        <f t="shared" si="106"/>
        <v>0</v>
      </c>
      <c r="HZ23" s="11"/>
      <c r="IA23" s="12"/>
      <c r="IB23" s="116">
        <f t="shared" si="107"/>
        <v>0</v>
      </c>
      <c r="IC23" s="11">
        <v>98088</v>
      </c>
      <c r="ID23" s="12"/>
      <c r="IE23" s="116">
        <f t="shared" si="108"/>
        <v>98088</v>
      </c>
      <c r="IF23" s="11">
        <v>2515</v>
      </c>
      <c r="IG23" s="12"/>
      <c r="IH23" s="116">
        <f t="shared" si="109"/>
        <v>2515</v>
      </c>
      <c r="II23" s="11">
        <f t="shared" si="110"/>
        <v>151001</v>
      </c>
      <c r="IJ23" s="13">
        <f t="shared" si="111"/>
        <v>3000</v>
      </c>
      <c r="IK23" s="116">
        <f t="shared" si="112"/>
        <v>154001</v>
      </c>
      <c r="IL23" s="11"/>
      <c r="IM23" s="12"/>
      <c r="IN23" s="116">
        <f t="shared" si="113"/>
        <v>0</v>
      </c>
      <c r="IO23" s="11"/>
      <c r="IP23" s="12"/>
      <c r="IQ23" s="116">
        <f t="shared" si="114"/>
        <v>0</v>
      </c>
      <c r="IR23" s="11">
        <f t="shared" si="115"/>
        <v>0</v>
      </c>
      <c r="IS23" s="13">
        <f t="shared" si="116"/>
        <v>0</v>
      </c>
      <c r="IT23" s="116">
        <f t="shared" si="117"/>
        <v>0</v>
      </c>
      <c r="IU23" s="11"/>
      <c r="IV23" s="12"/>
      <c r="IW23" s="116">
        <f t="shared" si="118"/>
        <v>0</v>
      </c>
      <c r="IX23" s="11"/>
      <c r="IY23" s="12"/>
      <c r="IZ23" s="116">
        <f t="shared" si="119"/>
        <v>0</v>
      </c>
      <c r="JA23" s="11">
        <f t="shared" si="120"/>
        <v>0</v>
      </c>
      <c r="JB23" s="13">
        <f t="shared" si="121"/>
        <v>0</v>
      </c>
      <c r="JC23" s="116">
        <f t="shared" si="122"/>
        <v>0</v>
      </c>
      <c r="JD23" s="11"/>
      <c r="JE23" s="12"/>
      <c r="JF23" s="116">
        <f t="shared" si="123"/>
        <v>0</v>
      </c>
      <c r="JG23" s="11"/>
      <c r="JH23" s="12"/>
      <c r="JI23" s="116">
        <f t="shared" si="124"/>
        <v>0</v>
      </c>
      <c r="JJ23" s="11">
        <f t="shared" si="125"/>
        <v>0</v>
      </c>
      <c r="JK23" s="13">
        <f t="shared" si="126"/>
        <v>0</v>
      </c>
      <c r="JL23" s="116">
        <f t="shared" si="127"/>
        <v>0</v>
      </c>
      <c r="JM23" s="11"/>
      <c r="JN23" s="12"/>
      <c r="JO23" s="116">
        <f t="shared" si="128"/>
        <v>0</v>
      </c>
      <c r="JP23" s="11"/>
      <c r="JQ23" s="12"/>
      <c r="JR23" s="116">
        <f t="shared" si="129"/>
        <v>0</v>
      </c>
      <c r="JS23" s="11"/>
      <c r="JT23" s="12"/>
      <c r="JU23" s="116">
        <f t="shared" si="130"/>
        <v>0</v>
      </c>
      <c r="JV23" s="11"/>
      <c r="JW23" s="12"/>
      <c r="JX23" s="116">
        <f t="shared" si="131"/>
        <v>0</v>
      </c>
      <c r="JY23" s="11">
        <f t="shared" si="132"/>
        <v>0</v>
      </c>
      <c r="JZ23" s="13">
        <f t="shared" si="133"/>
        <v>0</v>
      </c>
      <c r="KA23" s="116">
        <f t="shared" si="134"/>
        <v>0</v>
      </c>
      <c r="KB23" s="12"/>
      <c r="KC23" s="12"/>
      <c r="KD23" s="116">
        <f t="shared" si="135"/>
        <v>0</v>
      </c>
      <c r="KE23" s="11"/>
      <c r="KF23" s="12"/>
      <c r="KG23" s="116">
        <f t="shared" si="136"/>
        <v>0</v>
      </c>
      <c r="KH23" s="12"/>
      <c r="KI23" s="12"/>
      <c r="KJ23" s="116">
        <f t="shared" si="137"/>
        <v>0</v>
      </c>
      <c r="KK23" s="11">
        <f t="shared" si="138"/>
        <v>0</v>
      </c>
      <c r="KL23" s="13">
        <f t="shared" si="139"/>
        <v>0</v>
      </c>
      <c r="KM23" s="116">
        <f t="shared" si="140"/>
        <v>0</v>
      </c>
      <c r="KN23" s="14"/>
      <c r="KO23" s="12"/>
      <c r="KP23" s="116">
        <f t="shared" si="141"/>
        <v>0</v>
      </c>
      <c r="KQ23" s="11"/>
      <c r="KR23" s="12"/>
      <c r="KS23" s="116">
        <f t="shared" si="142"/>
        <v>0</v>
      </c>
      <c r="KT23" s="11">
        <f t="shared" si="143"/>
        <v>0</v>
      </c>
      <c r="KU23" s="13">
        <f t="shared" si="144"/>
        <v>0</v>
      </c>
      <c r="KV23" s="116">
        <f t="shared" si="145"/>
        <v>0</v>
      </c>
      <c r="KW23" s="12"/>
      <c r="KX23" s="12"/>
      <c r="KY23" s="116">
        <f t="shared" si="146"/>
        <v>0</v>
      </c>
      <c r="KZ23" s="11">
        <f t="shared" si="147"/>
        <v>151001</v>
      </c>
      <c r="LA23" s="13">
        <f t="shared" si="148"/>
        <v>3000</v>
      </c>
      <c r="LB23" s="116">
        <f t="shared" si="149"/>
        <v>154001</v>
      </c>
      <c r="LC23" s="11"/>
      <c r="LD23" s="12"/>
      <c r="LE23" s="116">
        <f t="shared" si="150"/>
        <v>0</v>
      </c>
      <c r="LF23" s="12"/>
      <c r="LG23" s="12"/>
      <c r="LH23" s="116">
        <f t="shared" si="151"/>
        <v>0</v>
      </c>
      <c r="LI23" s="12"/>
      <c r="LJ23" s="12"/>
      <c r="LK23" s="116">
        <f t="shared" si="152"/>
        <v>0</v>
      </c>
      <c r="LL23" s="11">
        <f t="shared" si="153"/>
        <v>0</v>
      </c>
      <c r="LM23" s="12">
        <f t="shared" si="154"/>
        <v>0</v>
      </c>
      <c r="LN23" s="116">
        <f t="shared" si="155"/>
        <v>0</v>
      </c>
      <c r="LO23" s="27"/>
      <c r="LP23" s="12"/>
      <c r="LQ23" s="116">
        <f t="shared" si="156"/>
        <v>0</v>
      </c>
      <c r="LR23" s="12"/>
      <c r="LS23" s="12"/>
      <c r="LT23" s="116">
        <f t="shared" si="157"/>
        <v>0</v>
      </c>
      <c r="LU23" s="11"/>
      <c r="LV23" s="12"/>
      <c r="LW23" s="116">
        <f t="shared" si="158"/>
        <v>0</v>
      </c>
      <c r="LX23" s="11"/>
      <c r="LY23" s="12"/>
      <c r="LZ23" s="116">
        <f t="shared" si="159"/>
        <v>0</v>
      </c>
      <c r="MA23" s="11"/>
      <c r="MB23" s="12"/>
      <c r="MC23" s="116">
        <f t="shared" si="160"/>
        <v>0</v>
      </c>
      <c r="MD23" s="11"/>
      <c r="ME23" s="12"/>
      <c r="MF23" s="116">
        <f t="shared" si="161"/>
        <v>0</v>
      </c>
      <c r="MG23" s="11">
        <f t="shared" si="162"/>
        <v>0</v>
      </c>
      <c r="MH23" s="12">
        <f t="shared" si="163"/>
        <v>0</v>
      </c>
      <c r="MI23" s="116">
        <f t="shared" si="164"/>
        <v>0</v>
      </c>
      <c r="MJ23" s="11"/>
      <c r="MK23" s="12"/>
      <c r="ML23" s="116">
        <f t="shared" si="165"/>
        <v>0</v>
      </c>
      <c r="MM23" s="11"/>
      <c r="MN23" s="12"/>
      <c r="MO23" s="116">
        <f t="shared" si="166"/>
        <v>0</v>
      </c>
      <c r="MP23" s="11"/>
      <c r="MQ23" s="12"/>
      <c r="MR23" s="116">
        <f t="shared" si="167"/>
        <v>0</v>
      </c>
      <c r="MS23" s="11">
        <f t="shared" si="3"/>
        <v>0</v>
      </c>
      <c r="MT23" s="13">
        <f t="shared" si="4"/>
        <v>0</v>
      </c>
      <c r="MU23" s="116">
        <f t="shared" si="4"/>
        <v>0</v>
      </c>
      <c r="MV23" s="11"/>
      <c r="MW23" s="12"/>
      <c r="MX23" s="116">
        <f t="shared" si="168"/>
        <v>0</v>
      </c>
      <c r="MY23" s="11"/>
      <c r="MZ23" s="12"/>
      <c r="NA23" s="116">
        <f t="shared" si="169"/>
        <v>0</v>
      </c>
      <c r="NB23" s="11"/>
      <c r="NC23" s="12"/>
      <c r="ND23" s="116">
        <f t="shared" si="170"/>
        <v>0</v>
      </c>
      <c r="NE23" s="11"/>
      <c r="NF23" s="12"/>
      <c r="NG23" s="116">
        <f t="shared" si="171"/>
        <v>0</v>
      </c>
      <c r="NH23" s="11"/>
      <c r="NI23" s="12"/>
      <c r="NJ23" s="116">
        <f t="shared" si="172"/>
        <v>0</v>
      </c>
      <c r="NK23" s="11"/>
      <c r="NL23" s="12"/>
      <c r="NM23" s="116">
        <f t="shared" si="173"/>
        <v>0</v>
      </c>
      <c r="NN23" s="11"/>
      <c r="NO23" s="12"/>
      <c r="NP23" s="116">
        <f t="shared" si="174"/>
        <v>0</v>
      </c>
      <c r="NQ23" s="11"/>
      <c r="NR23" s="12"/>
      <c r="NS23" s="116">
        <f t="shared" si="175"/>
        <v>0</v>
      </c>
      <c r="NT23" s="11"/>
      <c r="NU23" s="12"/>
      <c r="NV23" s="116">
        <f t="shared" si="176"/>
        <v>0</v>
      </c>
      <c r="NW23" s="11"/>
      <c r="NX23" s="12"/>
      <c r="NY23" s="116">
        <f t="shared" si="177"/>
        <v>0</v>
      </c>
      <c r="NZ23" s="11">
        <f t="shared" si="178"/>
        <v>0</v>
      </c>
      <c r="OA23" s="13">
        <f t="shared" si="179"/>
        <v>0</v>
      </c>
      <c r="OB23" s="116">
        <f t="shared" si="180"/>
        <v>0</v>
      </c>
      <c r="OC23" s="11"/>
      <c r="OD23" s="12"/>
      <c r="OE23" s="116">
        <f t="shared" si="181"/>
        <v>0</v>
      </c>
      <c r="OF23" s="11"/>
      <c r="OG23" s="12"/>
      <c r="OH23" s="116">
        <f t="shared" si="182"/>
        <v>0</v>
      </c>
      <c r="OI23" s="11"/>
      <c r="OJ23" s="12"/>
      <c r="OK23" s="116">
        <f t="shared" si="183"/>
        <v>0</v>
      </c>
      <c r="OL23" s="11"/>
      <c r="OM23" s="12"/>
      <c r="ON23" s="116">
        <f t="shared" si="184"/>
        <v>0</v>
      </c>
      <c r="OO23" s="11">
        <f t="shared" si="185"/>
        <v>0</v>
      </c>
      <c r="OP23" s="12">
        <f t="shared" si="186"/>
        <v>0</v>
      </c>
      <c r="OQ23" s="116">
        <f t="shared" si="187"/>
        <v>0</v>
      </c>
      <c r="OR23" s="11">
        <f t="shared" si="188"/>
        <v>0</v>
      </c>
      <c r="OS23" s="12">
        <f t="shared" si="189"/>
        <v>0</v>
      </c>
      <c r="OT23" s="116">
        <f t="shared" si="190"/>
        <v>0</v>
      </c>
      <c r="OU23" s="27"/>
      <c r="OV23" s="12"/>
      <c r="OW23" s="116">
        <f t="shared" si="191"/>
        <v>0</v>
      </c>
      <c r="OX23" s="12"/>
      <c r="OY23" s="12"/>
      <c r="OZ23" s="116">
        <f t="shared" si="192"/>
        <v>0</v>
      </c>
      <c r="PA23" s="12"/>
      <c r="PB23" s="12"/>
      <c r="PC23" s="116">
        <f t="shared" si="193"/>
        <v>0</v>
      </c>
      <c r="PD23" s="11"/>
      <c r="PE23" s="12"/>
      <c r="PF23" s="116">
        <f t="shared" si="194"/>
        <v>0</v>
      </c>
      <c r="PG23" s="27"/>
      <c r="PH23" s="12"/>
      <c r="PI23" s="116">
        <f t="shared" si="195"/>
        <v>0</v>
      </c>
      <c r="PJ23" s="12"/>
      <c r="PK23" s="12"/>
      <c r="PL23" s="116">
        <f t="shared" si="196"/>
        <v>0</v>
      </c>
      <c r="PM23" s="12"/>
      <c r="PN23" s="12"/>
      <c r="PO23" s="116">
        <f t="shared" si="197"/>
        <v>0</v>
      </c>
      <c r="PP23" s="12"/>
      <c r="PQ23" s="12"/>
      <c r="PR23" s="116">
        <f t="shared" si="198"/>
        <v>0</v>
      </c>
      <c r="PS23" s="11">
        <f t="shared" si="199"/>
        <v>0</v>
      </c>
      <c r="PT23" s="12">
        <f t="shared" si="200"/>
        <v>0</v>
      </c>
      <c r="PU23" s="116">
        <f t="shared" si="201"/>
        <v>0</v>
      </c>
      <c r="PV23" s="11"/>
      <c r="PW23" s="12"/>
      <c r="PX23" s="116">
        <f t="shared" si="202"/>
        <v>0</v>
      </c>
      <c r="PY23" s="11"/>
      <c r="PZ23" s="12"/>
      <c r="QA23" s="116">
        <f t="shared" si="203"/>
        <v>0</v>
      </c>
      <c r="QB23" s="11"/>
      <c r="QC23" s="12"/>
      <c r="QD23" s="116">
        <f t="shared" si="204"/>
        <v>0</v>
      </c>
      <c r="QE23" s="11">
        <f t="shared" si="205"/>
        <v>0</v>
      </c>
      <c r="QF23" s="12">
        <f t="shared" si="206"/>
        <v>0</v>
      </c>
      <c r="QG23" s="116">
        <f t="shared" si="207"/>
        <v>0</v>
      </c>
      <c r="QH23" s="11">
        <f t="shared" si="208"/>
        <v>0</v>
      </c>
      <c r="QI23" s="13">
        <f t="shared" si="209"/>
        <v>0</v>
      </c>
      <c r="QJ23" s="116">
        <f t="shared" si="210"/>
        <v>0</v>
      </c>
      <c r="QK23" s="11">
        <f t="shared" si="5"/>
        <v>1042009</v>
      </c>
      <c r="QL23" s="12">
        <f t="shared" si="6"/>
        <v>3700</v>
      </c>
      <c r="QM23" s="116">
        <f t="shared" si="6"/>
        <v>1045709</v>
      </c>
      <c r="QN23" s="11">
        <f t="shared" si="7"/>
        <v>1042009</v>
      </c>
      <c r="QO23" s="12">
        <f t="shared" si="8"/>
        <v>3700</v>
      </c>
      <c r="QP23" s="116">
        <f t="shared" si="9"/>
        <v>1045709</v>
      </c>
      <c r="QQ23" s="51"/>
    </row>
    <row r="24" spans="1:459" s="58" customFormat="1" ht="16.5" thickBot="1" x14ac:dyDescent="0.3">
      <c r="A24" s="5">
        <v>14</v>
      </c>
      <c r="B24" s="166" t="s">
        <v>274</v>
      </c>
      <c r="C24" s="143"/>
      <c r="D24" s="24"/>
      <c r="E24" s="118">
        <f t="shared" si="10"/>
        <v>0</v>
      </c>
      <c r="F24" s="143"/>
      <c r="G24" s="24"/>
      <c r="H24" s="117">
        <f t="shared" si="11"/>
        <v>0</v>
      </c>
      <c r="I24" s="24"/>
      <c r="J24" s="24"/>
      <c r="K24" s="117">
        <f t="shared" si="12"/>
        <v>0</v>
      </c>
      <c r="L24" s="24"/>
      <c r="M24" s="24"/>
      <c r="N24" s="117">
        <f t="shared" si="13"/>
        <v>0</v>
      </c>
      <c r="O24" s="28"/>
      <c r="P24" s="24"/>
      <c r="Q24" s="117">
        <f t="shared" si="14"/>
        <v>0</v>
      </c>
      <c r="R24" s="24"/>
      <c r="S24" s="24"/>
      <c r="T24" s="117">
        <f t="shared" si="15"/>
        <v>0</v>
      </c>
      <c r="U24" s="24"/>
      <c r="V24" s="24"/>
      <c r="W24" s="117">
        <f t="shared" si="16"/>
        <v>0</v>
      </c>
      <c r="X24" s="24"/>
      <c r="Y24" s="24"/>
      <c r="Z24" s="117">
        <f t="shared" si="17"/>
        <v>0</v>
      </c>
      <c r="AA24" s="28">
        <f t="shared" si="18"/>
        <v>0</v>
      </c>
      <c r="AB24" s="24">
        <f t="shared" si="18"/>
        <v>0</v>
      </c>
      <c r="AC24" s="117">
        <f t="shared" si="19"/>
        <v>0</v>
      </c>
      <c r="AD24" s="24"/>
      <c r="AE24" s="24"/>
      <c r="AF24" s="118">
        <f t="shared" si="20"/>
        <v>0</v>
      </c>
      <c r="AG24" s="23">
        <f t="shared" si="21"/>
        <v>0</v>
      </c>
      <c r="AH24" s="29">
        <f t="shared" si="22"/>
        <v>0</v>
      </c>
      <c r="AI24" s="118">
        <f t="shared" si="0"/>
        <v>0</v>
      </c>
      <c r="AJ24" s="24"/>
      <c r="AK24" s="24"/>
      <c r="AL24" s="118">
        <f t="shared" si="23"/>
        <v>0</v>
      </c>
      <c r="AM24" s="28"/>
      <c r="AN24" s="24"/>
      <c r="AO24" s="118">
        <f t="shared" si="24"/>
        <v>0</v>
      </c>
      <c r="AP24" s="24"/>
      <c r="AQ24" s="24"/>
      <c r="AR24" s="118">
        <f t="shared" si="25"/>
        <v>0</v>
      </c>
      <c r="AS24" s="23"/>
      <c r="AT24" s="24"/>
      <c r="AU24" s="118">
        <f t="shared" si="26"/>
        <v>0</v>
      </c>
      <c r="AV24" s="24"/>
      <c r="AW24" s="24"/>
      <c r="AX24" s="118">
        <f t="shared" si="27"/>
        <v>0</v>
      </c>
      <c r="AY24" s="23"/>
      <c r="AZ24" s="24"/>
      <c r="BA24" s="118">
        <f t="shared" si="28"/>
        <v>0</v>
      </c>
      <c r="BB24" s="24"/>
      <c r="BC24" s="24"/>
      <c r="BD24" s="118">
        <f t="shared" si="29"/>
        <v>0</v>
      </c>
      <c r="BE24" s="24"/>
      <c r="BF24" s="24"/>
      <c r="BG24" s="118">
        <f t="shared" si="30"/>
        <v>0</v>
      </c>
      <c r="BH24" s="23"/>
      <c r="BI24" s="24"/>
      <c r="BJ24" s="118">
        <f t="shared" si="31"/>
        <v>0</v>
      </c>
      <c r="BK24" s="28"/>
      <c r="BL24" s="24"/>
      <c r="BM24" s="118">
        <f t="shared" si="32"/>
        <v>0</v>
      </c>
      <c r="BN24" s="24"/>
      <c r="BO24" s="24"/>
      <c r="BP24" s="118">
        <f t="shared" si="33"/>
        <v>0</v>
      </c>
      <c r="BQ24" s="24"/>
      <c r="BR24" s="24"/>
      <c r="BS24" s="118">
        <f t="shared" si="34"/>
        <v>0</v>
      </c>
      <c r="BT24" s="24"/>
      <c r="BU24" s="24"/>
      <c r="BV24" s="118">
        <f t="shared" si="35"/>
        <v>0</v>
      </c>
      <c r="BW24" s="23">
        <f t="shared" si="36"/>
        <v>0</v>
      </c>
      <c r="BX24" s="29">
        <f t="shared" si="37"/>
        <v>0</v>
      </c>
      <c r="BY24" s="118">
        <f t="shared" si="38"/>
        <v>0</v>
      </c>
      <c r="BZ24" s="24"/>
      <c r="CA24" s="24"/>
      <c r="CB24" s="118">
        <f t="shared" si="39"/>
        <v>0</v>
      </c>
      <c r="CC24" s="24"/>
      <c r="CD24" s="24"/>
      <c r="CE24" s="118">
        <f t="shared" si="40"/>
        <v>0</v>
      </c>
      <c r="CF24" s="24"/>
      <c r="CG24" s="24"/>
      <c r="CH24" s="118">
        <f t="shared" si="41"/>
        <v>0</v>
      </c>
      <c r="CI24" s="28"/>
      <c r="CJ24" s="24"/>
      <c r="CK24" s="118">
        <f t="shared" si="42"/>
        <v>0</v>
      </c>
      <c r="CL24" s="24"/>
      <c r="CM24" s="24"/>
      <c r="CN24" s="118">
        <f t="shared" si="43"/>
        <v>0</v>
      </c>
      <c r="CO24" s="24"/>
      <c r="CP24" s="24"/>
      <c r="CQ24" s="118">
        <f t="shared" si="44"/>
        <v>0</v>
      </c>
      <c r="CR24" s="24"/>
      <c r="CS24" s="24"/>
      <c r="CT24" s="118">
        <f t="shared" si="45"/>
        <v>0</v>
      </c>
      <c r="CU24" s="23">
        <f t="shared" si="46"/>
        <v>0</v>
      </c>
      <c r="CV24" s="24">
        <f t="shared" si="47"/>
        <v>0</v>
      </c>
      <c r="CW24" s="118">
        <f t="shared" si="48"/>
        <v>0</v>
      </c>
      <c r="CX24" s="24"/>
      <c r="CY24" s="24"/>
      <c r="CZ24" s="118">
        <f t="shared" si="49"/>
        <v>0</v>
      </c>
      <c r="DA24" s="24"/>
      <c r="DB24" s="24"/>
      <c r="DC24" s="118">
        <f t="shared" si="50"/>
        <v>0</v>
      </c>
      <c r="DD24" s="23"/>
      <c r="DE24" s="24"/>
      <c r="DF24" s="118">
        <f t="shared" si="51"/>
        <v>0</v>
      </c>
      <c r="DG24" s="28"/>
      <c r="DH24" s="24"/>
      <c r="DI24" s="118">
        <f t="shared" si="52"/>
        <v>0</v>
      </c>
      <c r="DJ24" s="24"/>
      <c r="DK24" s="24"/>
      <c r="DL24" s="118">
        <f t="shared" si="53"/>
        <v>0</v>
      </c>
      <c r="DM24" s="23">
        <f t="shared" si="54"/>
        <v>0</v>
      </c>
      <c r="DN24" s="24">
        <f t="shared" si="55"/>
        <v>0</v>
      </c>
      <c r="DO24" s="118">
        <f t="shared" si="56"/>
        <v>0</v>
      </c>
      <c r="DP24" s="24"/>
      <c r="DQ24" s="24"/>
      <c r="DR24" s="118">
        <f t="shared" si="57"/>
        <v>0</v>
      </c>
      <c r="DS24" s="28"/>
      <c r="DT24" s="24"/>
      <c r="DU24" s="118">
        <f t="shared" si="58"/>
        <v>0</v>
      </c>
      <c r="DV24" s="24"/>
      <c r="DW24" s="24"/>
      <c r="DX24" s="118">
        <f t="shared" si="59"/>
        <v>0</v>
      </c>
      <c r="DY24" s="24"/>
      <c r="DZ24" s="24"/>
      <c r="EA24" s="118">
        <f t="shared" si="60"/>
        <v>0</v>
      </c>
      <c r="EB24" s="23">
        <f t="shared" si="61"/>
        <v>0</v>
      </c>
      <c r="EC24" s="29">
        <f t="shared" si="62"/>
        <v>0</v>
      </c>
      <c r="ED24" s="118">
        <f t="shared" si="63"/>
        <v>0</v>
      </c>
      <c r="EE24" s="23"/>
      <c r="EF24" s="29"/>
      <c r="EG24" s="118">
        <f t="shared" si="64"/>
        <v>0</v>
      </c>
      <c r="EH24" s="29"/>
      <c r="EI24" s="29"/>
      <c r="EJ24" s="118">
        <f t="shared" si="65"/>
        <v>0</v>
      </c>
      <c r="EK24" s="23">
        <f t="shared" si="66"/>
        <v>0</v>
      </c>
      <c r="EL24" s="29">
        <f t="shared" si="67"/>
        <v>0</v>
      </c>
      <c r="EM24" s="118">
        <f t="shared" si="68"/>
        <v>0</v>
      </c>
      <c r="EN24" s="24"/>
      <c r="EO24" s="24"/>
      <c r="EP24" s="118">
        <f t="shared" si="69"/>
        <v>0</v>
      </c>
      <c r="EQ24" s="28"/>
      <c r="ER24" s="24"/>
      <c r="ES24" s="118">
        <f t="shared" si="70"/>
        <v>0</v>
      </c>
      <c r="ET24" s="23"/>
      <c r="EU24" s="24"/>
      <c r="EV24" s="118">
        <f t="shared" si="71"/>
        <v>0</v>
      </c>
      <c r="EW24" s="24"/>
      <c r="EX24" s="24"/>
      <c r="EY24" s="118">
        <f t="shared" si="72"/>
        <v>0</v>
      </c>
      <c r="EZ24" s="24"/>
      <c r="FA24" s="24"/>
      <c r="FB24" s="118">
        <f t="shared" si="73"/>
        <v>0</v>
      </c>
      <c r="FC24" s="28"/>
      <c r="FD24" s="24"/>
      <c r="FE24" s="118">
        <f t="shared" si="74"/>
        <v>0</v>
      </c>
      <c r="FF24" s="23"/>
      <c r="FG24" s="24"/>
      <c r="FH24" s="118">
        <f t="shared" si="75"/>
        <v>0</v>
      </c>
      <c r="FI24" s="24"/>
      <c r="FJ24" s="24"/>
      <c r="FK24" s="118">
        <f t="shared" si="76"/>
        <v>0</v>
      </c>
      <c r="FL24" s="23">
        <f t="shared" si="77"/>
        <v>0</v>
      </c>
      <c r="FM24" s="29">
        <f t="shared" si="1"/>
        <v>0</v>
      </c>
      <c r="FN24" s="118">
        <f t="shared" si="2"/>
        <v>0</v>
      </c>
      <c r="FO24" s="28"/>
      <c r="FP24" s="24"/>
      <c r="FQ24" s="118">
        <f t="shared" si="78"/>
        <v>0</v>
      </c>
      <c r="FR24" s="24"/>
      <c r="FS24" s="24"/>
      <c r="FT24" s="118">
        <f t="shared" si="79"/>
        <v>0</v>
      </c>
      <c r="FU24" s="24"/>
      <c r="FV24" s="24"/>
      <c r="FW24" s="118">
        <f t="shared" si="80"/>
        <v>0</v>
      </c>
      <c r="FX24" s="24"/>
      <c r="FY24" s="24"/>
      <c r="FZ24" s="118">
        <f t="shared" si="81"/>
        <v>0</v>
      </c>
      <c r="GA24" s="28"/>
      <c r="GB24" s="24"/>
      <c r="GC24" s="118">
        <f t="shared" si="82"/>
        <v>0</v>
      </c>
      <c r="GD24" s="24"/>
      <c r="GE24" s="24"/>
      <c r="GF24" s="118">
        <f t="shared" si="83"/>
        <v>0</v>
      </c>
      <c r="GG24" s="24"/>
      <c r="GH24" s="24"/>
      <c r="GI24" s="118">
        <f t="shared" si="84"/>
        <v>0</v>
      </c>
      <c r="GJ24" s="23">
        <f t="shared" si="85"/>
        <v>0</v>
      </c>
      <c r="GK24" s="29">
        <f t="shared" si="86"/>
        <v>0</v>
      </c>
      <c r="GL24" s="118">
        <f t="shared" si="87"/>
        <v>0</v>
      </c>
      <c r="GM24" s="23"/>
      <c r="GN24" s="24"/>
      <c r="GO24" s="118">
        <f t="shared" si="88"/>
        <v>0</v>
      </c>
      <c r="GP24" s="24"/>
      <c r="GQ24" s="24"/>
      <c r="GR24" s="118">
        <f t="shared" si="89"/>
        <v>0</v>
      </c>
      <c r="GS24" s="23"/>
      <c r="GT24" s="24"/>
      <c r="GU24" s="118">
        <f t="shared" si="90"/>
        <v>0</v>
      </c>
      <c r="GV24" s="24"/>
      <c r="GW24" s="24"/>
      <c r="GX24" s="118">
        <f t="shared" si="91"/>
        <v>0</v>
      </c>
      <c r="GY24" s="23">
        <f t="shared" si="92"/>
        <v>0</v>
      </c>
      <c r="GZ24" s="29">
        <f t="shared" si="93"/>
        <v>0</v>
      </c>
      <c r="HA24" s="118">
        <f t="shared" si="94"/>
        <v>0</v>
      </c>
      <c r="HB24" s="24"/>
      <c r="HC24" s="24"/>
      <c r="HD24" s="118">
        <f t="shared" si="95"/>
        <v>0</v>
      </c>
      <c r="HE24" s="24"/>
      <c r="HF24" s="24"/>
      <c r="HG24" s="118">
        <f t="shared" si="96"/>
        <v>0</v>
      </c>
      <c r="HH24" s="23">
        <f t="shared" si="97"/>
        <v>0</v>
      </c>
      <c r="HI24" s="29">
        <f t="shared" si="98"/>
        <v>0</v>
      </c>
      <c r="HJ24" s="118">
        <f t="shared" si="99"/>
        <v>0</v>
      </c>
      <c r="HK24" s="23">
        <f t="shared" si="100"/>
        <v>0</v>
      </c>
      <c r="HL24" s="24">
        <f t="shared" si="101"/>
        <v>0</v>
      </c>
      <c r="HM24" s="118">
        <f t="shared" si="102"/>
        <v>0</v>
      </c>
      <c r="HN24" s="23"/>
      <c r="HO24" s="24"/>
      <c r="HP24" s="118">
        <f t="shared" si="103"/>
        <v>0</v>
      </c>
      <c r="HQ24" s="23"/>
      <c r="HR24" s="24"/>
      <c r="HS24" s="118">
        <f t="shared" si="104"/>
        <v>0</v>
      </c>
      <c r="HT24" s="24"/>
      <c r="HU24" s="24"/>
      <c r="HV24" s="118">
        <f t="shared" si="105"/>
        <v>0</v>
      </c>
      <c r="HW24" s="28"/>
      <c r="HX24" s="24"/>
      <c r="HY24" s="118">
        <f t="shared" si="106"/>
        <v>0</v>
      </c>
      <c r="HZ24" s="23"/>
      <c r="IA24" s="24"/>
      <c r="IB24" s="118">
        <f t="shared" si="107"/>
        <v>0</v>
      </c>
      <c r="IC24" s="23"/>
      <c r="ID24" s="24"/>
      <c r="IE24" s="118">
        <f t="shared" si="108"/>
        <v>0</v>
      </c>
      <c r="IF24" s="23"/>
      <c r="IG24" s="24"/>
      <c r="IH24" s="118">
        <f t="shared" si="109"/>
        <v>0</v>
      </c>
      <c r="II24" s="23">
        <f t="shared" si="110"/>
        <v>0</v>
      </c>
      <c r="IJ24" s="29">
        <f t="shared" si="111"/>
        <v>0</v>
      </c>
      <c r="IK24" s="118">
        <f t="shared" si="112"/>
        <v>0</v>
      </c>
      <c r="IL24" s="23"/>
      <c r="IM24" s="24"/>
      <c r="IN24" s="118">
        <f t="shared" si="113"/>
        <v>0</v>
      </c>
      <c r="IO24" s="23"/>
      <c r="IP24" s="24"/>
      <c r="IQ24" s="118">
        <f t="shared" si="114"/>
        <v>0</v>
      </c>
      <c r="IR24" s="23">
        <f t="shared" si="115"/>
        <v>0</v>
      </c>
      <c r="IS24" s="29">
        <f t="shared" si="116"/>
        <v>0</v>
      </c>
      <c r="IT24" s="118">
        <f t="shared" si="117"/>
        <v>0</v>
      </c>
      <c r="IU24" s="23"/>
      <c r="IV24" s="24"/>
      <c r="IW24" s="118">
        <f t="shared" si="118"/>
        <v>0</v>
      </c>
      <c r="IX24" s="23"/>
      <c r="IY24" s="24"/>
      <c r="IZ24" s="118">
        <f t="shared" si="119"/>
        <v>0</v>
      </c>
      <c r="JA24" s="23">
        <f t="shared" si="120"/>
        <v>0</v>
      </c>
      <c r="JB24" s="29">
        <f t="shared" si="121"/>
        <v>0</v>
      </c>
      <c r="JC24" s="118">
        <f t="shared" si="122"/>
        <v>0</v>
      </c>
      <c r="JD24" s="23"/>
      <c r="JE24" s="24"/>
      <c r="JF24" s="118">
        <f t="shared" si="123"/>
        <v>0</v>
      </c>
      <c r="JG24" s="23"/>
      <c r="JH24" s="24"/>
      <c r="JI24" s="118">
        <f t="shared" si="124"/>
        <v>0</v>
      </c>
      <c r="JJ24" s="23">
        <f t="shared" si="125"/>
        <v>0</v>
      </c>
      <c r="JK24" s="29">
        <f t="shared" si="126"/>
        <v>0</v>
      </c>
      <c r="JL24" s="118">
        <f t="shared" si="127"/>
        <v>0</v>
      </c>
      <c r="JM24" s="23"/>
      <c r="JN24" s="24"/>
      <c r="JO24" s="118">
        <f t="shared" si="128"/>
        <v>0</v>
      </c>
      <c r="JP24" s="23"/>
      <c r="JQ24" s="24"/>
      <c r="JR24" s="118">
        <f t="shared" si="129"/>
        <v>0</v>
      </c>
      <c r="JS24" s="23"/>
      <c r="JT24" s="24"/>
      <c r="JU24" s="118">
        <f t="shared" si="130"/>
        <v>0</v>
      </c>
      <c r="JV24" s="23"/>
      <c r="JW24" s="24"/>
      <c r="JX24" s="118">
        <f t="shared" si="131"/>
        <v>0</v>
      </c>
      <c r="JY24" s="23">
        <f t="shared" si="132"/>
        <v>0</v>
      </c>
      <c r="JZ24" s="29">
        <f t="shared" si="133"/>
        <v>0</v>
      </c>
      <c r="KA24" s="118">
        <f t="shared" si="134"/>
        <v>0</v>
      </c>
      <c r="KB24" s="24"/>
      <c r="KC24" s="24"/>
      <c r="KD24" s="118">
        <f t="shared" si="135"/>
        <v>0</v>
      </c>
      <c r="KE24" s="23"/>
      <c r="KF24" s="24"/>
      <c r="KG24" s="118">
        <f t="shared" si="136"/>
        <v>0</v>
      </c>
      <c r="KH24" s="24"/>
      <c r="KI24" s="24"/>
      <c r="KJ24" s="118">
        <f t="shared" si="137"/>
        <v>0</v>
      </c>
      <c r="KK24" s="23">
        <f t="shared" si="138"/>
        <v>0</v>
      </c>
      <c r="KL24" s="29">
        <f t="shared" si="139"/>
        <v>0</v>
      </c>
      <c r="KM24" s="118">
        <f t="shared" si="140"/>
        <v>0</v>
      </c>
      <c r="KN24" s="78"/>
      <c r="KO24" s="24"/>
      <c r="KP24" s="118">
        <f t="shared" si="141"/>
        <v>0</v>
      </c>
      <c r="KQ24" s="23"/>
      <c r="KR24" s="24"/>
      <c r="KS24" s="118">
        <f t="shared" si="142"/>
        <v>0</v>
      </c>
      <c r="KT24" s="23">
        <f t="shared" si="143"/>
        <v>0</v>
      </c>
      <c r="KU24" s="29">
        <f t="shared" si="144"/>
        <v>0</v>
      </c>
      <c r="KV24" s="118">
        <f t="shared" si="145"/>
        <v>0</v>
      </c>
      <c r="KW24" s="24"/>
      <c r="KX24" s="24"/>
      <c r="KY24" s="118">
        <f t="shared" si="146"/>
        <v>0</v>
      </c>
      <c r="KZ24" s="23">
        <f t="shared" si="147"/>
        <v>0</v>
      </c>
      <c r="LA24" s="29">
        <f t="shared" si="148"/>
        <v>0</v>
      </c>
      <c r="LB24" s="118">
        <f t="shared" si="149"/>
        <v>0</v>
      </c>
      <c r="LC24" s="23">
        <v>10000</v>
      </c>
      <c r="LD24" s="24"/>
      <c r="LE24" s="118">
        <f t="shared" si="150"/>
        <v>10000</v>
      </c>
      <c r="LF24" s="24">
        <v>498333</v>
      </c>
      <c r="LG24" s="24">
        <f>-263-50-9146+15071-13249-1822+50-735-74404-14945-5961-4445-47385-2000</f>
        <v>-159284</v>
      </c>
      <c r="LH24" s="118">
        <f t="shared" si="151"/>
        <v>339049</v>
      </c>
      <c r="LI24" s="24"/>
      <c r="LJ24" s="24"/>
      <c r="LK24" s="118">
        <f t="shared" si="152"/>
        <v>0</v>
      </c>
      <c r="LL24" s="23">
        <f t="shared" si="153"/>
        <v>498333</v>
      </c>
      <c r="LM24" s="24">
        <f t="shared" si="154"/>
        <v>-159284</v>
      </c>
      <c r="LN24" s="118">
        <f t="shared" si="155"/>
        <v>339049</v>
      </c>
      <c r="LO24" s="28">
        <v>11000</v>
      </c>
      <c r="LP24" s="24"/>
      <c r="LQ24" s="118">
        <f t="shared" si="156"/>
        <v>11000</v>
      </c>
      <c r="LR24" s="24">
        <v>4000</v>
      </c>
      <c r="LS24" s="24"/>
      <c r="LT24" s="118">
        <f t="shared" si="157"/>
        <v>4000</v>
      </c>
      <c r="LU24" s="23"/>
      <c r="LV24" s="24">
        <v>0</v>
      </c>
      <c r="LW24" s="118">
        <f t="shared" si="158"/>
        <v>0</v>
      </c>
      <c r="LX24" s="23"/>
      <c r="LY24" s="24"/>
      <c r="LZ24" s="118">
        <f t="shared" si="159"/>
        <v>0</v>
      </c>
      <c r="MA24" s="23">
        <v>16722</v>
      </c>
      <c r="MB24" s="24"/>
      <c r="MC24" s="118">
        <f t="shared" si="160"/>
        <v>16722</v>
      </c>
      <c r="MD24" s="23">
        <v>5000</v>
      </c>
      <c r="ME24" s="24"/>
      <c r="MF24" s="118">
        <f t="shared" si="161"/>
        <v>5000</v>
      </c>
      <c r="MG24" s="23">
        <f t="shared" si="162"/>
        <v>36722</v>
      </c>
      <c r="MH24" s="24">
        <f t="shared" si="163"/>
        <v>0</v>
      </c>
      <c r="MI24" s="118">
        <f t="shared" si="164"/>
        <v>36722</v>
      </c>
      <c r="MJ24" s="23"/>
      <c r="MK24" s="24"/>
      <c r="ML24" s="118">
        <f t="shared" si="165"/>
        <v>0</v>
      </c>
      <c r="MM24" s="23"/>
      <c r="MN24" s="24"/>
      <c r="MO24" s="118">
        <f t="shared" si="166"/>
        <v>0</v>
      </c>
      <c r="MP24" s="23"/>
      <c r="MQ24" s="24"/>
      <c r="MR24" s="118">
        <f t="shared" si="167"/>
        <v>0</v>
      </c>
      <c r="MS24" s="23">
        <f t="shared" si="3"/>
        <v>545055</v>
      </c>
      <c r="MT24" s="29">
        <f t="shared" si="4"/>
        <v>-159284</v>
      </c>
      <c r="MU24" s="118">
        <f t="shared" si="4"/>
        <v>385771</v>
      </c>
      <c r="MV24" s="23"/>
      <c r="MW24" s="24"/>
      <c r="MX24" s="118">
        <f t="shared" si="168"/>
        <v>0</v>
      </c>
      <c r="MY24" s="23"/>
      <c r="MZ24" s="24"/>
      <c r="NA24" s="118">
        <f t="shared" si="169"/>
        <v>0</v>
      </c>
      <c r="NB24" s="23"/>
      <c r="NC24" s="24"/>
      <c r="ND24" s="118">
        <f t="shared" si="170"/>
        <v>0</v>
      </c>
      <c r="NE24" s="23"/>
      <c r="NF24" s="24"/>
      <c r="NG24" s="118">
        <f t="shared" si="171"/>
        <v>0</v>
      </c>
      <c r="NH24" s="23"/>
      <c r="NI24" s="24"/>
      <c r="NJ24" s="118">
        <f t="shared" si="172"/>
        <v>0</v>
      </c>
      <c r="NK24" s="23"/>
      <c r="NL24" s="24"/>
      <c r="NM24" s="118">
        <f t="shared" si="173"/>
        <v>0</v>
      </c>
      <c r="NN24" s="23"/>
      <c r="NO24" s="24"/>
      <c r="NP24" s="118">
        <f t="shared" si="174"/>
        <v>0</v>
      </c>
      <c r="NQ24" s="23"/>
      <c r="NR24" s="24"/>
      <c r="NS24" s="118">
        <f t="shared" si="175"/>
        <v>0</v>
      </c>
      <c r="NT24" s="23"/>
      <c r="NU24" s="24"/>
      <c r="NV24" s="118">
        <f t="shared" si="176"/>
        <v>0</v>
      </c>
      <c r="NW24" s="23"/>
      <c r="NX24" s="24"/>
      <c r="NY24" s="118">
        <f t="shared" si="177"/>
        <v>0</v>
      </c>
      <c r="NZ24" s="23">
        <f t="shared" si="178"/>
        <v>0</v>
      </c>
      <c r="OA24" s="29">
        <f t="shared" si="179"/>
        <v>0</v>
      </c>
      <c r="OB24" s="118">
        <f t="shared" si="180"/>
        <v>0</v>
      </c>
      <c r="OC24" s="23"/>
      <c r="OD24" s="24"/>
      <c r="OE24" s="118">
        <f t="shared" si="181"/>
        <v>0</v>
      </c>
      <c r="OF24" s="23"/>
      <c r="OG24" s="24"/>
      <c r="OH24" s="118">
        <f t="shared" si="182"/>
        <v>0</v>
      </c>
      <c r="OI24" s="23"/>
      <c r="OJ24" s="24"/>
      <c r="OK24" s="118">
        <f t="shared" si="183"/>
        <v>0</v>
      </c>
      <c r="OL24" s="23"/>
      <c r="OM24" s="24"/>
      <c r="ON24" s="118">
        <f t="shared" si="184"/>
        <v>0</v>
      </c>
      <c r="OO24" s="23">
        <f t="shared" si="185"/>
        <v>0</v>
      </c>
      <c r="OP24" s="24">
        <f t="shared" si="186"/>
        <v>0</v>
      </c>
      <c r="OQ24" s="118">
        <f t="shared" si="187"/>
        <v>0</v>
      </c>
      <c r="OR24" s="23">
        <f t="shared" si="188"/>
        <v>0</v>
      </c>
      <c r="OS24" s="24">
        <f t="shared" si="189"/>
        <v>0</v>
      </c>
      <c r="OT24" s="118">
        <f t="shared" si="190"/>
        <v>0</v>
      </c>
      <c r="OU24" s="28"/>
      <c r="OV24" s="24"/>
      <c r="OW24" s="118">
        <f t="shared" si="191"/>
        <v>0</v>
      </c>
      <c r="OX24" s="24"/>
      <c r="OY24" s="24"/>
      <c r="OZ24" s="118">
        <f t="shared" si="192"/>
        <v>0</v>
      </c>
      <c r="PA24" s="24"/>
      <c r="PB24" s="24"/>
      <c r="PC24" s="118">
        <f t="shared" si="193"/>
        <v>0</v>
      </c>
      <c r="PD24" s="23"/>
      <c r="PE24" s="24"/>
      <c r="PF24" s="118">
        <f t="shared" si="194"/>
        <v>0</v>
      </c>
      <c r="PG24" s="28"/>
      <c r="PH24" s="24"/>
      <c r="PI24" s="118">
        <f t="shared" si="195"/>
        <v>0</v>
      </c>
      <c r="PJ24" s="24"/>
      <c r="PK24" s="24"/>
      <c r="PL24" s="118">
        <f t="shared" si="196"/>
        <v>0</v>
      </c>
      <c r="PM24" s="24"/>
      <c r="PN24" s="24"/>
      <c r="PO24" s="118">
        <f t="shared" si="197"/>
        <v>0</v>
      </c>
      <c r="PP24" s="24"/>
      <c r="PQ24" s="24"/>
      <c r="PR24" s="118">
        <f t="shared" si="198"/>
        <v>0</v>
      </c>
      <c r="PS24" s="23">
        <f t="shared" si="199"/>
        <v>0</v>
      </c>
      <c r="PT24" s="24">
        <f t="shared" si="200"/>
        <v>0</v>
      </c>
      <c r="PU24" s="118">
        <f t="shared" si="201"/>
        <v>0</v>
      </c>
      <c r="PV24" s="23"/>
      <c r="PW24" s="24"/>
      <c r="PX24" s="118">
        <f t="shared" si="202"/>
        <v>0</v>
      </c>
      <c r="PY24" s="23"/>
      <c r="PZ24" s="24"/>
      <c r="QA24" s="118">
        <f t="shared" si="203"/>
        <v>0</v>
      </c>
      <c r="QB24" s="23"/>
      <c r="QC24" s="24"/>
      <c r="QD24" s="118">
        <f t="shared" si="204"/>
        <v>0</v>
      </c>
      <c r="QE24" s="23">
        <f t="shared" si="205"/>
        <v>0</v>
      </c>
      <c r="QF24" s="24">
        <f t="shared" si="206"/>
        <v>0</v>
      </c>
      <c r="QG24" s="118">
        <f t="shared" si="207"/>
        <v>0</v>
      </c>
      <c r="QH24" s="23">
        <f t="shared" si="208"/>
        <v>0</v>
      </c>
      <c r="QI24" s="29">
        <f t="shared" si="209"/>
        <v>0</v>
      </c>
      <c r="QJ24" s="118">
        <f t="shared" si="210"/>
        <v>0</v>
      </c>
      <c r="QK24" s="23">
        <f t="shared" si="5"/>
        <v>545055</v>
      </c>
      <c r="QL24" s="24">
        <f t="shared" si="6"/>
        <v>-159284</v>
      </c>
      <c r="QM24" s="118">
        <f t="shared" si="6"/>
        <v>385771</v>
      </c>
      <c r="QN24" s="23">
        <f t="shared" si="7"/>
        <v>545055</v>
      </c>
      <c r="QO24" s="24">
        <f t="shared" si="8"/>
        <v>-159284</v>
      </c>
      <c r="QP24" s="118">
        <f t="shared" si="9"/>
        <v>385771</v>
      </c>
      <c r="QQ24" s="57"/>
    </row>
    <row r="25" spans="1:459" s="82" customFormat="1" ht="16.5" thickBot="1" x14ac:dyDescent="0.3">
      <c r="A25" s="79">
        <v>15</v>
      </c>
      <c r="B25" s="167" t="s">
        <v>275</v>
      </c>
      <c r="C25" s="144">
        <f>C22+C23+C24</f>
        <v>46511</v>
      </c>
      <c r="D25" s="35">
        <f>D22+D23+D24</f>
        <v>0</v>
      </c>
      <c r="E25" s="120">
        <f t="shared" si="10"/>
        <v>46511</v>
      </c>
      <c r="F25" s="144">
        <f>F22+F23+F24</f>
        <v>1191</v>
      </c>
      <c r="G25" s="35">
        <f>G22+G23+G24</f>
        <v>0</v>
      </c>
      <c r="H25" s="119">
        <f t="shared" si="11"/>
        <v>1191</v>
      </c>
      <c r="I25" s="35">
        <f>I22+I23+I24</f>
        <v>3841</v>
      </c>
      <c r="J25" s="35">
        <f>J22+J23+J24</f>
        <v>0</v>
      </c>
      <c r="K25" s="119">
        <f t="shared" si="12"/>
        <v>3841</v>
      </c>
      <c r="L25" s="35">
        <f>L22+L23+L24</f>
        <v>1017</v>
      </c>
      <c r="M25" s="35">
        <f>M22+M23+M24</f>
        <v>0</v>
      </c>
      <c r="N25" s="119">
        <f t="shared" si="13"/>
        <v>1017</v>
      </c>
      <c r="O25" s="86">
        <f>O22+O23+O24</f>
        <v>1838</v>
      </c>
      <c r="P25" s="35">
        <f>P22+P23+P24</f>
        <v>0</v>
      </c>
      <c r="Q25" s="119">
        <f t="shared" si="14"/>
        <v>1838</v>
      </c>
      <c r="R25" s="35">
        <f>R22+R23+R24</f>
        <v>331</v>
      </c>
      <c r="S25" s="35">
        <f>S22+S23+S24</f>
        <v>0</v>
      </c>
      <c r="T25" s="119">
        <f t="shared" si="15"/>
        <v>331</v>
      </c>
      <c r="U25" s="35">
        <f>U22+U23+U24</f>
        <v>0</v>
      </c>
      <c r="V25" s="35">
        <f>V22+V23+V24</f>
        <v>0</v>
      </c>
      <c r="W25" s="119">
        <f t="shared" si="16"/>
        <v>0</v>
      </c>
      <c r="X25" s="35">
        <f>X22+X23+X24</f>
        <v>0</v>
      </c>
      <c r="Y25" s="35">
        <f>Y22+Y23+Y24</f>
        <v>0</v>
      </c>
      <c r="Z25" s="119">
        <f t="shared" si="17"/>
        <v>0</v>
      </c>
      <c r="AA25" s="86">
        <f t="shared" si="18"/>
        <v>8218</v>
      </c>
      <c r="AB25" s="35">
        <f t="shared" si="18"/>
        <v>0</v>
      </c>
      <c r="AC25" s="119">
        <f t="shared" si="19"/>
        <v>8218</v>
      </c>
      <c r="AD25" s="35">
        <f>AD22+AD23+AD24</f>
        <v>3076</v>
      </c>
      <c r="AE25" s="35">
        <f>AE22+AE23+AE24</f>
        <v>0</v>
      </c>
      <c r="AF25" s="120">
        <f t="shared" si="20"/>
        <v>3076</v>
      </c>
      <c r="AG25" s="34">
        <f t="shared" si="21"/>
        <v>57805</v>
      </c>
      <c r="AH25" s="36">
        <f t="shared" si="22"/>
        <v>0</v>
      </c>
      <c r="AI25" s="120">
        <f t="shared" si="0"/>
        <v>57805</v>
      </c>
      <c r="AJ25" s="35">
        <f>AJ22+AJ23+AJ24</f>
        <v>0</v>
      </c>
      <c r="AK25" s="35">
        <f>AK22+AK23+AK24</f>
        <v>0</v>
      </c>
      <c r="AL25" s="120">
        <f t="shared" si="23"/>
        <v>0</v>
      </c>
      <c r="AM25" s="86">
        <f>AM22+AM23+AM24</f>
        <v>0</v>
      </c>
      <c r="AN25" s="35">
        <f>AN22+AN23+AN24</f>
        <v>0</v>
      </c>
      <c r="AO25" s="120">
        <f t="shared" si="24"/>
        <v>0</v>
      </c>
      <c r="AP25" s="35">
        <f>AP22+AP23+AP24</f>
        <v>0</v>
      </c>
      <c r="AQ25" s="35">
        <f>AQ22+AQ23+AQ24</f>
        <v>0</v>
      </c>
      <c r="AR25" s="120">
        <f t="shared" si="25"/>
        <v>0</v>
      </c>
      <c r="AS25" s="34">
        <f>AS22+AS23+AS24</f>
        <v>0</v>
      </c>
      <c r="AT25" s="35">
        <f>AT22+AT23+AT24</f>
        <v>0</v>
      </c>
      <c r="AU25" s="120">
        <f t="shared" si="26"/>
        <v>0</v>
      </c>
      <c r="AV25" s="35">
        <f>AV22+AV23+AV24</f>
        <v>0</v>
      </c>
      <c r="AW25" s="35">
        <f>AW22+AW23+AW24</f>
        <v>0</v>
      </c>
      <c r="AX25" s="120">
        <f t="shared" si="27"/>
        <v>0</v>
      </c>
      <c r="AY25" s="34">
        <f>AY22+AY23+AY24</f>
        <v>0</v>
      </c>
      <c r="AZ25" s="35">
        <f>AZ22+AZ23+AZ24</f>
        <v>0</v>
      </c>
      <c r="BA25" s="120">
        <f t="shared" si="28"/>
        <v>0</v>
      </c>
      <c r="BB25" s="35">
        <f>BB22+BB23+BB24</f>
        <v>0</v>
      </c>
      <c r="BC25" s="35">
        <f>BC22+BC23+BC24</f>
        <v>0</v>
      </c>
      <c r="BD25" s="120">
        <f t="shared" si="29"/>
        <v>0</v>
      </c>
      <c r="BE25" s="35">
        <f>BE22+BE23+BE24</f>
        <v>0</v>
      </c>
      <c r="BF25" s="35">
        <f>BF22+BF23+BF24</f>
        <v>0</v>
      </c>
      <c r="BG25" s="120">
        <f t="shared" si="30"/>
        <v>0</v>
      </c>
      <c r="BH25" s="34">
        <f>BH22+BH23+BH24</f>
        <v>0</v>
      </c>
      <c r="BI25" s="35">
        <f>BI22+BI23+BI24</f>
        <v>0</v>
      </c>
      <c r="BJ25" s="120">
        <f t="shared" si="31"/>
        <v>0</v>
      </c>
      <c r="BK25" s="86">
        <f>BK22+BK23+BK24</f>
        <v>0</v>
      </c>
      <c r="BL25" s="35">
        <f>BL22+BL23+BL24</f>
        <v>0</v>
      </c>
      <c r="BM25" s="120">
        <f t="shared" si="32"/>
        <v>0</v>
      </c>
      <c r="BN25" s="35">
        <f>BN22+BN23+BN24</f>
        <v>0</v>
      </c>
      <c r="BO25" s="35">
        <f>BO22+BO23+BO24</f>
        <v>0</v>
      </c>
      <c r="BP25" s="120">
        <f t="shared" si="33"/>
        <v>0</v>
      </c>
      <c r="BQ25" s="35">
        <f>BQ22+BQ23+BQ24</f>
        <v>0</v>
      </c>
      <c r="BR25" s="35">
        <f>BR22+BR23+BR24</f>
        <v>0</v>
      </c>
      <c r="BS25" s="120">
        <f t="shared" si="34"/>
        <v>0</v>
      </c>
      <c r="BT25" s="35">
        <f>BT22+BT23+BT24</f>
        <v>0</v>
      </c>
      <c r="BU25" s="35">
        <f>BU22+BU23+BU24</f>
        <v>0</v>
      </c>
      <c r="BV25" s="120">
        <f t="shared" si="35"/>
        <v>0</v>
      </c>
      <c r="BW25" s="34">
        <f t="shared" si="36"/>
        <v>0</v>
      </c>
      <c r="BX25" s="36">
        <f t="shared" si="37"/>
        <v>0</v>
      </c>
      <c r="BY25" s="120">
        <f t="shared" si="38"/>
        <v>0</v>
      </c>
      <c r="BZ25" s="35">
        <f>BZ22+BZ23+BZ24</f>
        <v>0</v>
      </c>
      <c r="CA25" s="35">
        <f>CA22+CA23+CA24</f>
        <v>0</v>
      </c>
      <c r="CB25" s="120">
        <f t="shared" si="39"/>
        <v>0</v>
      </c>
      <c r="CC25" s="35">
        <f>CC22+CC23+CC24</f>
        <v>0</v>
      </c>
      <c r="CD25" s="35">
        <f>CD22+CD23+CD24</f>
        <v>0</v>
      </c>
      <c r="CE25" s="120">
        <f t="shared" si="40"/>
        <v>0</v>
      </c>
      <c r="CF25" s="35">
        <f>CF22+CF23+CF24</f>
        <v>0</v>
      </c>
      <c r="CG25" s="35">
        <f>CG22+CG23+CG24</f>
        <v>0</v>
      </c>
      <c r="CH25" s="120">
        <f t="shared" si="41"/>
        <v>0</v>
      </c>
      <c r="CI25" s="86">
        <f>CI22+CI23+CI24</f>
        <v>0</v>
      </c>
      <c r="CJ25" s="35">
        <f>CJ22+CJ23+CJ24</f>
        <v>0</v>
      </c>
      <c r="CK25" s="120">
        <f t="shared" si="42"/>
        <v>0</v>
      </c>
      <c r="CL25" s="35">
        <f>CL22+CL23+CL24</f>
        <v>0</v>
      </c>
      <c r="CM25" s="35">
        <f>CM22+CM23+CM24</f>
        <v>0</v>
      </c>
      <c r="CN25" s="120">
        <f t="shared" si="43"/>
        <v>0</v>
      </c>
      <c r="CO25" s="35">
        <f>CO22+CO23+CO24</f>
        <v>0</v>
      </c>
      <c r="CP25" s="35">
        <f>CP22+CP23+CP24</f>
        <v>0</v>
      </c>
      <c r="CQ25" s="120">
        <f t="shared" si="44"/>
        <v>0</v>
      </c>
      <c r="CR25" s="35">
        <f>CR22+CR23+CR24</f>
        <v>0</v>
      </c>
      <c r="CS25" s="35">
        <f>CS22+CS23+CS24</f>
        <v>0</v>
      </c>
      <c r="CT25" s="120">
        <f t="shared" si="45"/>
        <v>0</v>
      </c>
      <c r="CU25" s="34">
        <f t="shared" si="46"/>
        <v>0</v>
      </c>
      <c r="CV25" s="35">
        <f t="shared" si="47"/>
        <v>0</v>
      </c>
      <c r="CW25" s="120">
        <f t="shared" si="48"/>
        <v>0</v>
      </c>
      <c r="CX25" s="35">
        <f>CX22+CX23+CX24</f>
        <v>0</v>
      </c>
      <c r="CY25" s="35">
        <f>CY22+CY23+CY24</f>
        <v>0</v>
      </c>
      <c r="CZ25" s="120">
        <f t="shared" si="49"/>
        <v>0</v>
      </c>
      <c r="DA25" s="35">
        <f>DA22+DA23+DA24</f>
        <v>820000</v>
      </c>
      <c r="DB25" s="35">
        <f>DB22+DB23+DB24</f>
        <v>0</v>
      </c>
      <c r="DC25" s="120">
        <f t="shared" si="50"/>
        <v>820000</v>
      </c>
      <c r="DD25" s="34">
        <f>DD22+DD23+DD24</f>
        <v>738</v>
      </c>
      <c r="DE25" s="35">
        <f>DE22+DE23+DE24</f>
        <v>0</v>
      </c>
      <c r="DF25" s="120">
        <f t="shared" si="51"/>
        <v>738</v>
      </c>
      <c r="DG25" s="86">
        <f>DG22+DG23+DG24</f>
        <v>0</v>
      </c>
      <c r="DH25" s="35">
        <f>DH22+DH23+DH24</f>
        <v>0</v>
      </c>
      <c r="DI25" s="120">
        <f t="shared" si="52"/>
        <v>0</v>
      </c>
      <c r="DJ25" s="35">
        <f>DJ22+DJ23+DJ24</f>
        <v>0</v>
      </c>
      <c r="DK25" s="35">
        <f>DK22+DK23+DK24</f>
        <v>3130</v>
      </c>
      <c r="DL25" s="120">
        <f t="shared" si="53"/>
        <v>3130</v>
      </c>
      <c r="DM25" s="34">
        <f t="shared" si="54"/>
        <v>820738</v>
      </c>
      <c r="DN25" s="35">
        <f t="shared" si="55"/>
        <v>3130</v>
      </c>
      <c r="DO25" s="120">
        <f t="shared" si="56"/>
        <v>823868</v>
      </c>
      <c r="DP25" s="35">
        <f>DP22+DP23+DP24</f>
        <v>0</v>
      </c>
      <c r="DQ25" s="35">
        <f>DQ22+DQ23+DQ24</f>
        <v>0</v>
      </c>
      <c r="DR25" s="120">
        <f t="shared" si="57"/>
        <v>0</v>
      </c>
      <c r="DS25" s="86">
        <f>DS22+DS23+DS24</f>
        <v>0</v>
      </c>
      <c r="DT25" s="35">
        <f>DT22+DT23+DT24</f>
        <v>0</v>
      </c>
      <c r="DU25" s="120">
        <f t="shared" si="58"/>
        <v>0</v>
      </c>
      <c r="DV25" s="35">
        <f>DV22+DV23+DV24</f>
        <v>0</v>
      </c>
      <c r="DW25" s="35">
        <f>DW22+DW23+DW24</f>
        <v>0</v>
      </c>
      <c r="DX25" s="120">
        <f t="shared" si="59"/>
        <v>0</v>
      </c>
      <c r="DY25" s="35">
        <f>DY22+DY23+DY24</f>
        <v>0</v>
      </c>
      <c r="DZ25" s="35">
        <f>DZ22+DZ23+DZ24</f>
        <v>0</v>
      </c>
      <c r="EA25" s="120">
        <f t="shared" si="60"/>
        <v>0</v>
      </c>
      <c r="EB25" s="34">
        <f t="shared" si="61"/>
        <v>0</v>
      </c>
      <c r="EC25" s="36">
        <f t="shared" si="62"/>
        <v>0</v>
      </c>
      <c r="ED25" s="120">
        <f t="shared" si="63"/>
        <v>0</v>
      </c>
      <c r="EE25" s="34">
        <f>EE22+EE23+EE24</f>
        <v>0</v>
      </c>
      <c r="EF25" s="36">
        <f>EF22+EF23+EF24</f>
        <v>0</v>
      </c>
      <c r="EG25" s="120">
        <f t="shared" si="64"/>
        <v>0</v>
      </c>
      <c r="EH25" s="36">
        <f>EH22+EH23+EH24</f>
        <v>0</v>
      </c>
      <c r="EI25" s="36">
        <f>EI22+EI23+EI24</f>
        <v>0</v>
      </c>
      <c r="EJ25" s="120">
        <f t="shared" si="65"/>
        <v>0</v>
      </c>
      <c r="EK25" s="34">
        <f t="shared" si="66"/>
        <v>0</v>
      </c>
      <c r="EL25" s="36">
        <f t="shared" si="67"/>
        <v>0</v>
      </c>
      <c r="EM25" s="120">
        <f t="shared" si="68"/>
        <v>0</v>
      </c>
      <c r="EN25" s="35">
        <f t="shared" ref="EN25" si="641">EN22+EN23+EN24</f>
        <v>0</v>
      </c>
      <c r="EO25" s="35">
        <f t="shared" ref="EO25" si="642">EO22+EO23+EO24</f>
        <v>0</v>
      </c>
      <c r="EP25" s="120">
        <f t="shared" si="69"/>
        <v>0</v>
      </c>
      <c r="EQ25" s="86">
        <f t="shared" ref="EQ25" si="643">EQ22+EQ23+EQ24</f>
        <v>0</v>
      </c>
      <c r="ER25" s="35">
        <f t="shared" ref="ER25" si="644">ER22+ER23+ER24</f>
        <v>0</v>
      </c>
      <c r="ES25" s="120">
        <f t="shared" si="70"/>
        <v>0</v>
      </c>
      <c r="ET25" s="34">
        <f t="shared" ref="ET25:EU25" si="645">ET22+ET23+ET24</f>
        <v>0</v>
      </c>
      <c r="EU25" s="35">
        <f t="shared" si="645"/>
        <v>0</v>
      </c>
      <c r="EV25" s="120">
        <f t="shared" si="71"/>
        <v>0</v>
      </c>
      <c r="EW25" s="35">
        <f t="shared" ref="EW25" si="646">EW22+EW23+EW24</f>
        <v>0</v>
      </c>
      <c r="EX25" s="35"/>
      <c r="EY25" s="120">
        <f t="shared" si="72"/>
        <v>0</v>
      </c>
      <c r="EZ25" s="35">
        <f t="shared" ref="EZ25" si="647">EZ22+EZ23+EZ24</f>
        <v>0</v>
      </c>
      <c r="FA25" s="35">
        <f t="shared" ref="FA25" si="648">FA22+FA23+FA24</f>
        <v>0</v>
      </c>
      <c r="FB25" s="120">
        <f t="shared" si="73"/>
        <v>0</v>
      </c>
      <c r="FC25" s="86">
        <f t="shared" ref="FC25" si="649">FC22+FC23+FC24</f>
        <v>0</v>
      </c>
      <c r="FD25" s="35">
        <f t="shared" ref="FD25" si="650">FD22+FD23+FD24</f>
        <v>0</v>
      </c>
      <c r="FE25" s="120">
        <f t="shared" si="74"/>
        <v>0</v>
      </c>
      <c r="FF25" s="34">
        <f t="shared" ref="FF25:FG25" si="651">FF22+FF23+FF24</f>
        <v>0</v>
      </c>
      <c r="FG25" s="35">
        <f t="shared" si="651"/>
        <v>0</v>
      </c>
      <c r="FH25" s="120">
        <f t="shared" si="75"/>
        <v>0</v>
      </c>
      <c r="FI25" s="35">
        <f t="shared" ref="FI25:FJ25" si="652">FI22+FI23+FI24</f>
        <v>3000</v>
      </c>
      <c r="FJ25" s="35">
        <f t="shared" si="652"/>
        <v>0</v>
      </c>
      <c r="FK25" s="120">
        <f t="shared" si="76"/>
        <v>3000</v>
      </c>
      <c r="FL25" s="34">
        <f t="shared" si="77"/>
        <v>3000</v>
      </c>
      <c r="FM25" s="36">
        <f t="shared" si="1"/>
        <v>0</v>
      </c>
      <c r="FN25" s="120">
        <f t="shared" si="2"/>
        <v>3000</v>
      </c>
      <c r="FO25" s="86">
        <f t="shared" ref="FO25" si="653">FO22+FO23+FO24</f>
        <v>70000</v>
      </c>
      <c r="FP25" s="35">
        <f t="shared" ref="FP25" si="654">FP22+FP23+FP24</f>
        <v>0</v>
      </c>
      <c r="FQ25" s="120">
        <f t="shared" si="78"/>
        <v>70000</v>
      </c>
      <c r="FR25" s="35">
        <f t="shared" ref="FR25" si="655">FR22+FR23+FR24</f>
        <v>0</v>
      </c>
      <c r="FS25" s="35">
        <f t="shared" ref="FS25" si="656">FS22+FS23+FS24</f>
        <v>0</v>
      </c>
      <c r="FT25" s="120">
        <f t="shared" si="79"/>
        <v>0</v>
      </c>
      <c r="FU25" s="35">
        <f t="shared" ref="FU25" si="657">FU22+FU23+FU24</f>
        <v>0</v>
      </c>
      <c r="FV25" s="35">
        <f t="shared" ref="FV25" si="658">FV22+FV23+FV24</f>
        <v>0</v>
      </c>
      <c r="FW25" s="120">
        <f t="shared" si="80"/>
        <v>0</v>
      </c>
      <c r="FX25" s="35">
        <f t="shared" ref="FX25" si="659">FX22+FX23+FX24</f>
        <v>0</v>
      </c>
      <c r="FY25" s="35">
        <f t="shared" ref="FY25" si="660">FY22+FY23+FY24</f>
        <v>0</v>
      </c>
      <c r="FZ25" s="120">
        <f t="shared" si="81"/>
        <v>0</v>
      </c>
      <c r="GA25" s="86">
        <f t="shared" ref="GA25" si="661">GA22+GA23+GA24</f>
        <v>0</v>
      </c>
      <c r="GB25" s="35">
        <f t="shared" ref="GB25" si="662">GB22+GB23+GB24</f>
        <v>0</v>
      </c>
      <c r="GC25" s="120">
        <f t="shared" si="82"/>
        <v>0</v>
      </c>
      <c r="GD25" s="35">
        <f t="shared" ref="GD25" si="663">GD22+GD23+GD24</f>
        <v>0</v>
      </c>
      <c r="GE25" s="35">
        <f t="shared" ref="GE25" si="664">GE22+GE23+GE24</f>
        <v>0</v>
      </c>
      <c r="GF25" s="120">
        <f t="shared" si="83"/>
        <v>0</v>
      </c>
      <c r="GG25" s="35">
        <f t="shared" ref="GG25" si="665">GG22+GG23+GG24</f>
        <v>870</v>
      </c>
      <c r="GH25" s="35">
        <f t="shared" ref="GH25" si="666">GH22+GH23+GH24</f>
        <v>700</v>
      </c>
      <c r="GI25" s="120">
        <f t="shared" si="84"/>
        <v>1570</v>
      </c>
      <c r="GJ25" s="34">
        <f t="shared" si="85"/>
        <v>70870</v>
      </c>
      <c r="GK25" s="36">
        <f t="shared" si="86"/>
        <v>700</v>
      </c>
      <c r="GL25" s="120">
        <f t="shared" si="87"/>
        <v>71570</v>
      </c>
      <c r="GM25" s="34">
        <f t="shared" ref="GM25:GN25" si="667">GM22+GM23+GM24</f>
        <v>0</v>
      </c>
      <c r="GN25" s="35">
        <f t="shared" si="667"/>
        <v>0</v>
      </c>
      <c r="GO25" s="120">
        <f t="shared" si="88"/>
        <v>0</v>
      </c>
      <c r="GP25" s="35">
        <f t="shared" ref="GP25" si="668">GP22+GP23+GP24</f>
        <v>0</v>
      </c>
      <c r="GQ25" s="35">
        <f t="shared" ref="GQ25" si="669">GQ22+GQ23+GQ24</f>
        <v>0</v>
      </c>
      <c r="GR25" s="120">
        <f t="shared" si="89"/>
        <v>0</v>
      </c>
      <c r="GS25" s="34">
        <f t="shared" ref="GS25:GT25" si="670">GS22+GS23+GS24</f>
        <v>0</v>
      </c>
      <c r="GT25" s="35">
        <f t="shared" si="670"/>
        <v>0</v>
      </c>
      <c r="GU25" s="120">
        <f t="shared" si="90"/>
        <v>0</v>
      </c>
      <c r="GV25" s="35">
        <f t="shared" ref="GV25" si="671">GV22+GV23+GV24</f>
        <v>400</v>
      </c>
      <c r="GW25" s="35">
        <f t="shared" ref="GW25" si="672">GW22+GW23+GW24</f>
        <v>0</v>
      </c>
      <c r="GX25" s="120">
        <f t="shared" si="91"/>
        <v>400</v>
      </c>
      <c r="GY25" s="34">
        <f t="shared" si="92"/>
        <v>400</v>
      </c>
      <c r="GZ25" s="36">
        <f t="shared" si="93"/>
        <v>0</v>
      </c>
      <c r="HA25" s="120">
        <f t="shared" si="94"/>
        <v>400</v>
      </c>
      <c r="HB25" s="35">
        <f t="shared" ref="HB25" si="673">HB22+HB23+HB24</f>
        <v>0</v>
      </c>
      <c r="HC25" s="35">
        <f t="shared" ref="HC25" si="674">HC22+HC23+HC24</f>
        <v>0</v>
      </c>
      <c r="HD25" s="120">
        <f t="shared" si="95"/>
        <v>0</v>
      </c>
      <c r="HE25" s="35">
        <f t="shared" ref="HE25" si="675">HE22+HE23+HE24</f>
        <v>0</v>
      </c>
      <c r="HF25" s="35">
        <f t="shared" ref="HF25" si="676">HF22+HF23+HF24</f>
        <v>0</v>
      </c>
      <c r="HG25" s="120">
        <f t="shared" si="96"/>
        <v>0</v>
      </c>
      <c r="HH25" s="34">
        <f t="shared" si="97"/>
        <v>0</v>
      </c>
      <c r="HI25" s="36">
        <f t="shared" si="98"/>
        <v>0</v>
      </c>
      <c r="HJ25" s="120">
        <f t="shared" si="99"/>
        <v>0</v>
      </c>
      <c r="HK25" s="34">
        <f t="shared" si="100"/>
        <v>895008</v>
      </c>
      <c r="HL25" s="35">
        <f t="shared" si="101"/>
        <v>3830</v>
      </c>
      <c r="HM25" s="120">
        <f t="shared" si="102"/>
        <v>898838</v>
      </c>
      <c r="HN25" s="34">
        <f t="shared" ref="HN25:HO25" si="677">HN22+HN23+HN24</f>
        <v>7850</v>
      </c>
      <c r="HO25" s="35">
        <f t="shared" si="677"/>
        <v>0</v>
      </c>
      <c r="HP25" s="120">
        <f t="shared" si="103"/>
        <v>7850</v>
      </c>
      <c r="HQ25" s="34">
        <f t="shared" ref="HQ25:HR25" si="678">HQ22+HQ23+HQ24</f>
        <v>14100</v>
      </c>
      <c r="HR25" s="35">
        <f t="shared" si="678"/>
        <v>0</v>
      </c>
      <c r="HS25" s="120">
        <f t="shared" si="104"/>
        <v>14100</v>
      </c>
      <c r="HT25" s="35">
        <f t="shared" ref="HT25" si="679">HT22+HT23+HT24</f>
        <v>28448</v>
      </c>
      <c r="HU25" s="35">
        <f t="shared" ref="HU25" si="680">HU22+HU23+HU24</f>
        <v>3000</v>
      </c>
      <c r="HV25" s="120">
        <f t="shared" si="105"/>
        <v>31448</v>
      </c>
      <c r="HW25" s="86">
        <f t="shared" ref="HW25" si="681">HW22+HW23+HW24</f>
        <v>81721</v>
      </c>
      <c r="HX25" s="35">
        <f t="shared" ref="HX25" si="682">HX22+HX23+HX24</f>
        <v>0</v>
      </c>
      <c r="HY25" s="120">
        <f t="shared" si="106"/>
        <v>81721</v>
      </c>
      <c r="HZ25" s="34">
        <f t="shared" ref="HZ25:IA25" si="683">HZ22+HZ23+HZ24</f>
        <v>0</v>
      </c>
      <c r="IA25" s="35">
        <f t="shared" si="683"/>
        <v>0</v>
      </c>
      <c r="IB25" s="120">
        <f t="shared" si="107"/>
        <v>0</v>
      </c>
      <c r="IC25" s="34">
        <f t="shared" ref="IC25:ID25" si="684">IC22+IC23+IC24</f>
        <v>98088</v>
      </c>
      <c r="ID25" s="35">
        <f t="shared" si="684"/>
        <v>0</v>
      </c>
      <c r="IE25" s="120">
        <f t="shared" si="108"/>
        <v>98088</v>
      </c>
      <c r="IF25" s="34">
        <f t="shared" ref="IF25:IG25" si="685">IF22+IF23+IF24</f>
        <v>2515</v>
      </c>
      <c r="IG25" s="35">
        <f t="shared" si="685"/>
        <v>0</v>
      </c>
      <c r="IH25" s="120">
        <f t="shared" si="109"/>
        <v>2515</v>
      </c>
      <c r="II25" s="34">
        <f t="shared" si="110"/>
        <v>232722</v>
      </c>
      <c r="IJ25" s="36">
        <f t="shared" si="111"/>
        <v>3000</v>
      </c>
      <c r="IK25" s="120">
        <f t="shared" si="112"/>
        <v>235722</v>
      </c>
      <c r="IL25" s="34">
        <f t="shared" ref="IL25:IM25" si="686">IL22+IL23+IL24</f>
        <v>0</v>
      </c>
      <c r="IM25" s="35">
        <f t="shared" si="686"/>
        <v>0</v>
      </c>
      <c r="IN25" s="120">
        <f t="shared" si="113"/>
        <v>0</v>
      </c>
      <c r="IO25" s="34">
        <f t="shared" ref="IO25:IP25" si="687">IO22+IO23+IO24</f>
        <v>0</v>
      </c>
      <c r="IP25" s="35">
        <f t="shared" si="687"/>
        <v>0</v>
      </c>
      <c r="IQ25" s="120">
        <f t="shared" si="114"/>
        <v>0</v>
      </c>
      <c r="IR25" s="34">
        <f t="shared" si="115"/>
        <v>0</v>
      </c>
      <c r="IS25" s="36">
        <f t="shared" si="116"/>
        <v>0</v>
      </c>
      <c r="IT25" s="120">
        <f t="shared" si="117"/>
        <v>0</v>
      </c>
      <c r="IU25" s="34">
        <f t="shared" ref="IU25:IV25" si="688">IU22+IU23+IU24</f>
        <v>0</v>
      </c>
      <c r="IV25" s="35">
        <f t="shared" si="688"/>
        <v>0</v>
      </c>
      <c r="IW25" s="120">
        <f t="shared" si="118"/>
        <v>0</v>
      </c>
      <c r="IX25" s="34">
        <f t="shared" ref="IX25:IY25" si="689">IX22+IX23+IX24</f>
        <v>0</v>
      </c>
      <c r="IY25" s="35">
        <f t="shared" si="689"/>
        <v>0</v>
      </c>
      <c r="IZ25" s="120">
        <f t="shared" si="119"/>
        <v>0</v>
      </c>
      <c r="JA25" s="34">
        <f t="shared" si="120"/>
        <v>0</v>
      </c>
      <c r="JB25" s="36">
        <f t="shared" si="121"/>
        <v>0</v>
      </c>
      <c r="JC25" s="120">
        <f t="shared" si="122"/>
        <v>0</v>
      </c>
      <c r="JD25" s="34">
        <f t="shared" ref="JD25:JE25" si="690">JD22+JD23+JD24</f>
        <v>0</v>
      </c>
      <c r="JE25" s="35">
        <f t="shared" si="690"/>
        <v>0</v>
      </c>
      <c r="JF25" s="120">
        <f t="shared" si="123"/>
        <v>0</v>
      </c>
      <c r="JG25" s="34">
        <f t="shared" ref="JG25:JH25" si="691">JG22+JG23+JG24</f>
        <v>0</v>
      </c>
      <c r="JH25" s="35">
        <f t="shared" si="691"/>
        <v>0</v>
      </c>
      <c r="JI25" s="120">
        <f t="shared" si="124"/>
        <v>0</v>
      </c>
      <c r="JJ25" s="34">
        <f t="shared" si="125"/>
        <v>0</v>
      </c>
      <c r="JK25" s="36">
        <f t="shared" si="126"/>
        <v>0</v>
      </c>
      <c r="JL25" s="120">
        <f t="shared" si="127"/>
        <v>0</v>
      </c>
      <c r="JM25" s="34">
        <f t="shared" ref="JM25:JN25" si="692">JM22+JM23+JM24</f>
        <v>0</v>
      </c>
      <c r="JN25" s="35">
        <f t="shared" si="692"/>
        <v>0</v>
      </c>
      <c r="JO25" s="120">
        <f t="shared" si="128"/>
        <v>0</v>
      </c>
      <c r="JP25" s="34">
        <f t="shared" ref="JP25:JQ25" si="693">JP22+JP23+JP24</f>
        <v>0</v>
      </c>
      <c r="JQ25" s="35">
        <f t="shared" si="693"/>
        <v>0</v>
      </c>
      <c r="JR25" s="120">
        <f t="shared" si="129"/>
        <v>0</v>
      </c>
      <c r="JS25" s="34">
        <f t="shared" ref="JS25:JT25" si="694">JS22+JS23+JS24</f>
        <v>0</v>
      </c>
      <c r="JT25" s="35">
        <f t="shared" si="694"/>
        <v>0</v>
      </c>
      <c r="JU25" s="120">
        <f t="shared" si="130"/>
        <v>0</v>
      </c>
      <c r="JV25" s="34">
        <f t="shared" ref="JV25:JW25" si="695">JV22+JV23+JV24</f>
        <v>0</v>
      </c>
      <c r="JW25" s="35">
        <f t="shared" si="695"/>
        <v>0</v>
      </c>
      <c r="JX25" s="120">
        <f t="shared" si="131"/>
        <v>0</v>
      </c>
      <c r="JY25" s="34">
        <f t="shared" si="132"/>
        <v>0</v>
      </c>
      <c r="JZ25" s="36">
        <f t="shared" si="133"/>
        <v>0</v>
      </c>
      <c r="KA25" s="120">
        <f t="shared" si="134"/>
        <v>0</v>
      </c>
      <c r="KB25" s="35">
        <f t="shared" ref="KB25" si="696">KB22+KB23+KB24</f>
        <v>0</v>
      </c>
      <c r="KC25" s="35">
        <f t="shared" ref="KC25" si="697">KC22+KC23+KC24</f>
        <v>0</v>
      </c>
      <c r="KD25" s="120">
        <f t="shared" si="135"/>
        <v>0</v>
      </c>
      <c r="KE25" s="34">
        <f t="shared" ref="KE25:KF25" si="698">KE22+KE23+KE24</f>
        <v>0</v>
      </c>
      <c r="KF25" s="35">
        <f t="shared" si="698"/>
        <v>0</v>
      </c>
      <c r="KG25" s="120">
        <f t="shared" si="136"/>
        <v>0</v>
      </c>
      <c r="KH25" s="35">
        <f t="shared" ref="KH25" si="699">KH22+KH23+KH24</f>
        <v>0</v>
      </c>
      <c r="KI25" s="35">
        <f t="shared" ref="KI25" si="700">KI22+KI23+KI24</f>
        <v>0</v>
      </c>
      <c r="KJ25" s="120">
        <f t="shared" si="137"/>
        <v>0</v>
      </c>
      <c r="KK25" s="34">
        <f t="shared" si="138"/>
        <v>0</v>
      </c>
      <c r="KL25" s="36">
        <f t="shared" si="139"/>
        <v>0</v>
      </c>
      <c r="KM25" s="120">
        <f t="shared" si="140"/>
        <v>0</v>
      </c>
      <c r="KN25" s="80">
        <f t="shared" ref="KN25:KO25" si="701">KN22+KN23+KN24</f>
        <v>0</v>
      </c>
      <c r="KO25" s="35">
        <f t="shared" si="701"/>
        <v>0</v>
      </c>
      <c r="KP25" s="120">
        <f t="shared" si="141"/>
        <v>0</v>
      </c>
      <c r="KQ25" s="34">
        <f t="shared" ref="KQ25:KR25" si="702">KQ22+KQ23+KQ24</f>
        <v>0</v>
      </c>
      <c r="KR25" s="35">
        <f t="shared" si="702"/>
        <v>0</v>
      </c>
      <c r="KS25" s="120">
        <f t="shared" si="142"/>
        <v>0</v>
      </c>
      <c r="KT25" s="34">
        <f t="shared" si="143"/>
        <v>0</v>
      </c>
      <c r="KU25" s="36">
        <f t="shared" si="144"/>
        <v>0</v>
      </c>
      <c r="KV25" s="120">
        <f t="shared" si="145"/>
        <v>0</v>
      </c>
      <c r="KW25" s="35">
        <f t="shared" ref="KW25" si="703">KW22+KW23+KW24</f>
        <v>0</v>
      </c>
      <c r="KX25" s="35">
        <f t="shared" ref="KX25" si="704">KX22+KX23+KX24</f>
        <v>0</v>
      </c>
      <c r="KY25" s="120">
        <f t="shared" si="146"/>
        <v>0</v>
      </c>
      <c r="KZ25" s="34">
        <f t="shared" si="147"/>
        <v>232722</v>
      </c>
      <c r="LA25" s="36">
        <f t="shared" si="148"/>
        <v>3000</v>
      </c>
      <c r="LB25" s="120">
        <f t="shared" si="149"/>
        <v>235722</v>
      </c>
      <c r="LC25" s="34">
        <f t="shared" ref="LC25:LD25" si="705">LC22+LC23+LC24</f>
        <v>10000</v>
      </c>
      <c r="LD25" s="35">
        <f t="shared" si="705"/>
        <v>0</v>
      </c>
      <c r="LE25" s="120">
        <f t="shared" si="150"/>
        <v>10000</v>
      </c>
      <c r="LF25" s="35">
        <f t="shared" ref="LF25" si="706">LF22+LF23+LF24</f>
        <v>498333</v>
      </c>
      <c r="LG25" s="35">
        <f t="shared" ref="LG25" si="707">LG22+LG23+LG24</f>
        <v>-159284</v>
      </c>
      <c r="LH25" s="120">
        <f t="shared" si="151"/>
        <v>339049</v>
      </c>
      <c r="LI25" s="35">
        <f t="shared" ref="LI25" si="708">LI22+LI23+LI24</f>
        <v>0</v>
      </c>
      <c r="LJ25" s="35">
        <f t="shared" ref="LJ25" si="709">LJ22+LJ23+LJ24</f>
        <v>0</v>
      </c>
      <c r="LK25" s="120">
        <f t="shared" si="152"/>
        <v>0</v>
      </c>
      <c r="LL25" s="34">
        <f t="shared" si="153"/>
        <v>498333</v>
      </c>
      <c r="LM25" s="35">
        <f t="shared" si="154"/>
        <v>-159284</v>
      </c>
      <c r="LN25" s="120">
        <f t="shared" si="155"/>
        <v>339049</v>
      </c>
      <c r="LO25" s="86">
        <f t="shared" ref="LO25" si="710">LO22+LO23+LO24</f>
        <v>11000</v>
      </c>
      <c r="LP25" s="35">
        <f t="shared" ref="LP25" si="711">LP22+LP23+LP24</f>
        <v>0</v>
      </c>
      <c r="LQ25" s="120">
        <f t="shared" si="156"/>
        <v>11000</v>
      </c>
      <c r="LR25" s="35">
        <f t="shared" ref="LR25" si="712">LR22+LR23+LR24</f>
        <v>4000</v>
      </c>
      <c r="LS25" s="35">
        <f t="shared" ref="LS25" si="713">LS22+LS23+LS24</f>
        <v>0</v>
      </c>
      <c r="LT25" s="120">
        <f t="shared" si="157"/>
        <v>4000</v>
      </c>
      <c r="LU25" s="34">
        <f t="shared" ref="LU25:LV25" si="714">LU22+LU23+LU24</f>
        <v>0</v>
      </c>
      <c r="LV25" s="35">
        <f t="shared" si="714"/>
        <v>0</v>
      </c>
      <c r="LW25" s="120">
        <f t="shared" si="158"/>
        <v>0</v>
      </c>
      <c r="LX25" s="34">
        <f t="shared" ref="LX25:LY25" si="715">LX22+LX23+LX24</f>
        <v>0</v>
      </c>
      <c r="LY25" s="35">
        <f t="shared" si="715"/>
        <v>0</v>
      </c>
      <c r="LZ25" s="120">
        <f t="shared" si="159"/>
        <v>0</v>
      </c>
      <c r="MA25" s="34">
        <f t="shared" ref="MA25:MB25" si="716">MA22+MA23+MA24</f>
        <v>16722</v>
      </c>
      <c r="MB25" s="35">
        <f t="shared" si="716"/>
        <v>0</v>
      </c>
      <c r="MC25" s="120">
        <f t="shared" si="160"/>
        <v>16722</v>
      </c>
      <c r="MD25" s="34">
        <f t="shared" ref="MD25:ME25" si="717">MD22+MD23+MD24</f>
        <v>5000</v>
      </c>
      <c r="ME25" s="35">
        <f t="shared" si="717"/>
        <v>0</v>
      </c>
      <c r="MF25" s="120">
        <f t="shared" si="161"/>
        <v>5000</v>
      </c>
      <c r="MG25" s="34">
        <f t="shared" si="162"/>
        <v>36722</v>
      </c>
      <c r="MH25" s="35">
        <f t="shared" si="163"/>
        <v>0</v>
      </c>
      <c r="MI25" s="120">
        <f t="shared" si="164"/>
        <v>36722</v>
      </c>
      <c r="MJ25" s="34">
        <f t="shared" ref="MJ25:MK25" si="718">MJ22+MJ23+MJ24</f>
        <v>0</v>
      </c>
      <c r="MK25" s="35">
        <f t="shared" si="718"/>
        <v>0</v>
      </c>
      <c r="ML25" s="120">
        <f t="shared" si="165"/>
        <v>0</v>
      </c>
      <c r="MM25" s="34">
        <f t="shared" ref="MM25:MN25" si="719">MM22+MM23+MM24</f>
        <v>0</v>
      </c>
      <c r="MN25" s="35">
        <f t="shared" si="719"/>
        <v>0</v>
      </c>
      <c r="MO25" s="120">
        <f t="shared" si="166"/>
        <v>0</v>
      </c>
      <c r="MP25" s="34">
        <f t="shared" ref="MP25:MQ25" si="720">MP22+MP23+MP24</f>
        <v>0</v>
      </c>
      <c r="MQ25" s="35">
        <f t="shared" si="720"/>
        <v>0</v>
      </c>
      <c r="MR25" s="120">
        <f t="shared" si="167"/>
        <v>0</v>
      </c>
      <c r="MS25" s="34">
        <f t="shared" si="3"/>
        <v>545055</v>
      </c>
      <c r="MT25" s="36">
        <f t="shared" si="4"/>
        <v>-159284</v>
      </c>
      <c r="MU25" s="120">
        <f t="shared" si="4"/>
        <v>385771</v>
      </c>
      <c r="MV25" s="34">
        <f t="shared" ref="MV25:MW25" si="721">MV22+MV23+MV24</f>
        <v>0</v>
      </c>
      <c r="MW25" s="35">
        <f t="shared" si="721"/>
        <v>0</v>
      </c>
      <c r="MX25" s="120">
        <f t="shared" si="168"/>
        <v>0</v>
      </c>
      <c r="MY25" s="34">
        <f t="shared" ref="MY25:MZ25" si="722">MY22+MY23+MY24</f>
        <v>0</v>
      </c>
      <c r="MZ25" s="35">
        <f t="shared" si="722"/>
        <v>0</v>
      </c>
      <c r="NA25" s="120">
        <f t="shared" si="169"/>
        <v>0</v>
      </c>
      <c r="NB25" s="34">
        <f t="shared" ref="NB25:NC25" si="723">NB22+NB23+NB24</f>
        <v>0</v>
      </c>
      <c r="NC25" s="35">
        <f t="shared" si="723"/>
        <v>0</v>
      </c>
      <c r="ND25" s="120">
        <f t="shared" si="170"/>
        <v>0</v>
      </c>
      <c r="NE25" s="34">
        <f t="shared" ref="NE25:NF25" si="724">NE22+NE23+NE24</f>
        <v>0</v>
      </c>
      <c r="NF25" s="35">
        <f t="shared" si="724"/>
        <v>0</v>
      </c>
      <c r="NG25" s="120">
        <f t="shared" si="171"/>
        <v>0</v>
      </c>
      <c r="NH25" s="34">
        <f t="shared" ref="NH25:NI25" si="725">NH22+NH23+NH24</f>
        <v>0</v>
      </c>
      <c r="NI25" s="35">
        <f t="shared" si="725"/>
        <v>0</v>
      </c>
      <c r="NJ25" s="120">
        <f t="shared" si="172"/>
        <v>0</v>
      </c>
      <c r="NK25" s="34">
        <f t="shared" ref="NK25:NL25" si="726">NK22+NK23+NK24</f>
        <v>0</v>
      </c>
      <c r="NL25" s="35">
        <f t="shared" si="726"/>
        <v>0</v>
      </c>
      <c r="NM25" s="120">
        <f t="shared" si="173"/>
        <v>0</v>
      </c>
      <c r="NN25" s="34">
        <f t="shared" ref="NN25:NO25" si="727">NN22+NN23+NN24</f>
        <v>0</v>
      </c>
      <c r="NO25" s="35">
        <f t="shared" si="727"/>
        <v>0</v>
      </c>
      <c r="NP25" s="120">
        <f t="shared" si="174"/>
        <v>0</v>
      </c>
      <c r="NQ25" s="34">
        <f t="shared" ref="NQ25:NR25" si="728">NQ22+NQ23+NQ24</f>
        <v>0</v>
      </c>
      <c r="NR25" s="35">
        <f t="shared" si="728"/>
        <v>0</v>
      </c>
      <c r="NS25" s="120">
        <f t="shared" si="175"/>
        <v>0</v>
      </c>
      <c r="NT25" s="34">
        <f t="shared" ref="NT25:NU25" si="729">NT22+NT23+NT24</f>
        <v>0</v>
      </c>
      <c r="NU25" s="35">
        <f t="shared" si="729"/>
        <v>0</v>
      </c>
      <c r="NV25" s="120">
        <f t="shared" si="176"/>
        <v>0</v>
      </c>
      <c r="NW25" s="34">
        <f t="shared" ref="NW25:NX25" si="730">NW22+NW23+NW24</f>
        <v>0</v>
      </c>
      <c r="NX25" s="35">
        <f t="shared" si="730"/>
        <v>0</v>
      </c>
      <c r="NY25" s="120">
        <f t="shared" si="177"/>
        <v>0</v>
      </c>
      <c r="NZ25" s="34">
        <f t="shared" si="178"/>
        <v>0</v>
      </c>
      <c r="OA25" s="36">
        <f t="shared" si="179"/>
        <v>0</v>
      </c>
      <c r="OB25" s="120">
        <f t="shared" si="180"/>
        <v>0</v>
      </c>
      <c r="OC25" s="34">
        <f t="shared" ref="OC25:OD25" si="731">OC22+OC23+OC24</f>
        <v>0</v>
      </c>
      <c r="OD25" s="35">
        <f t="shared" si="731"/>
        <v>0</v>
      </c>
      <c r="OE25" s="120">
        <f t="shared" si="181"/>
        <v>0</v>
      </c>
      <c r="OF25" s="34">
        <f t="shared" ref="OF25:OG25" si="732">OF22+OF23+OF24</f>
        <v>0</v>
      </c>
      <c r="OG25" s="35">
        <f t="shared" si="732"/>
        <v>0</v>
      </c>
      <c r="OH25" s="120">
        <f t="shared" si="182"/>
        <v>0</v>
      </c>
      <c r="OI25" s="34">
        <f t="shared" ref="OI25:OJ25" si="733">OI22+OI23+OI24</f>
        <v>0</v>
      </c>
      <c r="OJ25" s="35">
        <f t="shared" si="733"/>
        <v>0</v>
      </c>
      <c r="OK25" s="120">
        <f t="shared" si="183"/>
        <v>0</v>
      </c>
      <c r="OL25" s="34">
        <f t="shared" ref="OL25:OM25" si="734">OL22+OL23+OL24</f>
        <v>0</v>
      </c>
      <c r="OM25" s="35">
        <f t="shared" si="734"/>
        <v>0</v>
      </c>
      <c r="ON25" s="120">
        <f t="shared" si="184"/>
        <v>0</v>
      </c>
      <c r="OO25" s="34">
        <f t="shared" si="185"/>
        <v>0</v>
      </c>
      <c r="OP25" s="35">
        <f t="shared" si="186"/>
        <v>0</v>
      </c>
      <c r="OQ25" s="120">
        <f t="shared" si="187"/>
        <v>0</v>
      </c>
      <c r="OR25" s="34">
        <f t="shared" si="188"/>
        <v>0</v>
      </c>
      <c r="OS25" s="35">
        <f t="shared" si="189"/>
        <v>0</v>
      </c>
      <c r="OT25" s="120">
        <f t="shared" si="190"/>
        <v>0</v>
      </c>
      <c r="OU25" s="86">
        <f t="shared" ref="OU25" si="735">OU22+OU23+OU24</f>
        <v>0</v>
      </c>
      <c r="OV25" s="35">
        <f t="shared" ref="OV25" si="736">OV22+OV23+OV24</f>
        <v>0</v>
      </c>
      <c r="OW25" s="120">
        <f t="shared" si="191"/>
        <v>0</v>
      </c>
      <c r="OX25" s="35">
        <f t="shared" ref="OX25" si="737">OX22+OX23+OX24</f>
        <v>0</v>
      </c>
      <c r="OY25" s="35">
        <f t="shared" ref="OY25" si="738">OY22+OY23+OY24</f>
        <v>0</v>
      </c>
      <c r="OZ25" s="120">
        <f t="shared" si="192"/>
        <v>0</v>
      </c>
      <c r="PA25" s="35">
        <f t="shared" ref="PA25" si="739">PA22+PA23+PA24</f>
        <v>0</v>
      </c>
      <c r="PB25" s="35">
        <f t="shared" ref="PB25" si="740">PB22+PB23+PB24</f>
        <v>0</v>
      </c>
      <c r="PC25" s="120">
        <f t="shared" si="193"/>
        <v>0</v>
      </c>
      <c r="PD25" s="34">
        <f t="shared" ref="PD25:PE25" si="741">PD22+PD23+PD24</f>
        <v>0</v>
      </c>
      <c r="PE25" s="35">
        <f t="shared" si="741"/>
        <v>0</v>
      </c>
      <c r="PF25" s="120">
        <f t="shared" si="194"/>
        <v>0</v>
      </c>
      <c r="PG25" s="86">
        <f t="shared" ref="PG25" si="742">PG22+PG23+PG24</f>
        <v>0</v>
      </c>
      <c r="PH25" s="35">
        <f t="shared" ref="PH25" si="743">PH22+PH23+PH24</f>
        <v>0</v>
      </c>
      <c r="PI25" s="120">
        <f t="shared" si="195"/>
        <v>0</v>
      </c>
      <c r="PJ25" s="35">
        <f t="shared" ref="PJ25" si="744">PJ22+PJ23+PJ24</f>
        <v>0</v>
      </c>
      <c r="PK25" s="35">
        <f t="shared" ref="PK25" si="745">PK22+PK23+PK24</f>
        <v>0</v>
      </c>
      <c r="PL25" s="120">
        <f t="shared" si="196"/>
        <v>0</v>
      </c>
      <c r="PM25" s="35">
        <f t="shared" ref="PM25" si="746">PM22+PM23+PM24</f>
        <v>0</v>
      </c>
      <c r="PN25" s="35">
        <f t="shared" ref="PN25" si="747">PN22+PN23+PN24</f>
        <v>0</v>
      </c>
      <c r="PO25" s="120">
        <f t="shared" si="197"/>
        <v>0</v>
      </c>
      <c r="PP25" s="35">
        <f t="shared" ref="PP25" si="748">PP22+PP23+PP24</f>
        <v>0</v>
      </c>
      <c r="PQ25" s="35">
        <f t="shared" ref="PQ25" si="749">PQ22+PQ23+PQ24</f>
        <v>0</v>
      </c>
      <c r="PR25" s="120">
        <f t="shared" si="198"/>
        <v>0</v>
      </c>
      <c r="PS25" s="34">
        <f t="shared" si="199"/>
        <v>0</v>
      </c>
      <c r="PT25" s="35">
        <f t="shared" si="200"/>
        <v>0</v>
      </c>
      <c r="PU25" s="120">
        <f t="shared" si="201"/>
        <v>0</v>
      </c>
      <c r="PV25" s="34">
        <f t="shared" ref="PV25:PW25" si="750">PV22+PV23+PV24</f>
        <v>0</v>
      </c>
      <c r="PW25" s="35">
        <f t="shared" si="750"/>
        <v>0</v>
      </c>
      <c r="PX25" s="120">
        <f t="shared" si="202"/>
        <v>0</v>
      </c>
      <c r="PY25" s="34">
        <f t="shared" ref="PY25:PZ25" si="751">PY22+PY23+PY24</f>
        <v>0</v>
      </c>
      <c r="PZ25" s="35">
        <f t="shared" si="751"/>
        <v>0</v>
      </c>
      <c r="QA25" s="120">
        <f t="shared" si="203"/>
        <v>0</v>
      </c>
      <c r="QB25" s="34">
        <f t="shared" ref="QB25:QC25" si="752">QB22+QB23+QB24</f>
        <v>0</v>
      </c>
      <c r="QC25" s="35">
        <f t="shared" si="752"/>
        <v>0</v>
      </c>
      <c r="QD25" s="120">
        <f t="shared" si="204"/>
        <v>0</v>
      </c>
      <c r="QE25" s="34">
        <f t="shared" si="205"/>
        <v>0</v>
      </c>
      <c r="QF25" s="35">
        <f t="shared" si="206"/>
        <v>0</v>
      </c>
      <c r="QG25" s="120">
        <f t="shared" si="207"/>
        <v>0</v>
      </c>
      <c r="QH25" s="34">
        <f t="shared" si="208"/>
        <v>0</v>
      </c>
      <c r="QI25" s="36">
        <f t="shared" si="209"/>
        <v>0</v>
      </c>
      <c r="QJ25" s="120">
        <f t="shared" si="210"/>
        <v>0</v>
      </c>
      <c r="QK25" s="34">
        <f t="shared" si="5"/>
        <v>1672785</v>
      </c>
      <c r="QL25" s="35">
        <f t="shared" si="6"/>
        <v>-152454</v>
      </c>
      <c r="QM25" s="120">
        <f t="shared" si="6"/>
        <v>1520331</v>
      </c>
      <c r="QN25" s="34">
        <f t="shared" si="7"/>
        <v>1730590</v>
      </c>
      <c r="QO25" s="35">
        <f t="shared" si="8"/>
        <v>-152454</v>
      </c>
      <c r="QP25" s="120">
        <f t="shared" si="9"/>
        <v>1578136</v>
      </c>
      <c r="QQ25" s="81"/>
    </row>
    <row r="26" spans="1:459" s="49" customFormat="1" x14ac:dyDescent="0.25">
      <c r="A26" s="6">
        <v>16</v>
      </c>
      <c r="B26" s="164" t="s">
        <v>276</v>
      </c>
      <c r="C26" s="141"/>
      <c r="D26" s="8"/>
      <c r="E26" s="114">
        <f t="shared" si="10"/>
        <v>0</v>
      </c>
      <c r="F26" s="141"/>
      <c r="G26" s="8"/>
      <c r="H26" s="113">
        <f t="shared" si="11"/>
        <v>0</v>
      </c>
      <c r="I26" s="8"/>
      <c r="J26" s="8"/>
      <c r="K26" s="113">
        <f t="shared" si="12"/>
        <v>0</v>
      </c>
      <c r="L26" s="8"/>
      <c r="M26" s="8"/>
      <c r="N26" s="113">
        <f t="shared" si="13"/>
        <v>0</v>
      </c>
      <c r="O26" s="157"/>
      <c r="P26" s="8"/>
      <c r="Q26" s="113">
        <f t="shared" si="14"/>
        <v>0</v>
      </c>
      <c r="R26" s="8"/>
      <c r="S26" s="8"/>
      <c r="T26" s="113">
        <f t="shared" si="15"/>
        <v>0</v>
      </c>
      <c r="U26" s="8"/>
      <c r="V26" s="8"/>
      <c r="W26" s="113">
        <f t="shared" si="16"/>
        <v>0</v>
      </c>
      <c r="X26" s="8"/>
      <c r="Y26" s="8"/>
      <c r="Z26" s="113">
        <f t="shared" si="17"/>
        <v>0</v>
      </c>
      <c r="AA26" s="157">
        <f t="shared" si="18"/>
        <v>0</v>
      </c>
      <c r="AB26" s="8">
        <f t="shared" si="18"/>
        <v>0</v>
      </c>
      <c r="AC26" s="113">
        <f t="shared" si="19"/>
        <v>0</v>
      </c>
      <c r="AD26" s="8"/>
      <c r="AE26" s="8"/>
      <c r="AF26" s="114">
        <f t="shared" si="20"/>
        <v>0</v>
      </c>
      <c r="AG26" s="7">
        <f t="shared" si="21"/>
        <v>0</v>
      </c>
      <c r="AH26" s="9">
        <f t="shared" si="22"/>
        <v>0</v>
      </c>
      <c r="AI26" s="114">
        <f t="shared" si="0"/>
        <v>0</v>
      </c>
      <c r="AJ26" s="8"/>
      <c r="AK26" s="8"/>
      <c r="AL26" s="114">
        <f t="shared" si="23"/>
        <v>0</v>
      </c>
      <c r="AM26" s="157"/>
      <c r="AN26" s="8"/>
      <c r="AO26" s="114">
        <f t="shared" si="24"/>
        <v>0</v>
      </c>
      <c r="AP26" s="8"/>
      <c r="AQ26" s="8"/>
      <c r="AR26" s="114">
        <f t="shared" si="25"/>
        <v>0</v>
      </c>
      <c r="AS26" s="7"/>
      <c r="AT26" s="8"/>
      <c r="AU26" s="114">
        <f t="shared" si="26"/>
        <v>0</v>
      </c>
      <c r="AV26" s="8">
        <v>44589</v>
      </c>
      <c r="AW26" s="8"/>
      <c r="AX26" s="114">
        <f t="shared" si="27"/>
        <v>44589</v>
      </c>
      <c r="AY26" s="7">
        <v>1168</v>
      </c>
      <c r="AZ26" s="8">
        <f>157</f>
        <v>157</v>
      </c>
      <c r="BA26" s="114">
        <f t="shared" si="28"/>
        <v>1325</v>
      </c>
      <c r="BB26" s="8">
        <v>65507</v>
      </c>
      <c r="BC26" s="8"/>
      <c r="BD26" s="114">
        <f t="shared" si="29"/>
        <v>65507</v>
      </c>
      <c r="BE26" s="8">
        <v>20000</v>
      </c>
      <c r="BF26" s="8"/>
      <c r="BG26" s="114">
        <f t="shared" si="30"/>
        <v>20000</v>
      </c>
      <c r="BH26" s="7">
        <v>788</v>
      </c>
      <c r="BI26" s="8"/>
      <c r="BJ26" s="114">
        <f t="shared" si="31"/>
        <v>788</v>
      </c>
      <c r="BK26" s="157"/>
      <c r="BL26" s="8"/>
      <c r="BM26" s="114">
        <f t="shared" si="32"/>
        <v>0</v>
      </c>
      <c r="BN26" s="8"/>
      <c r="BO26" s="8"/>
      <c r="BP26" s="114">
        <f t="shared" si="33"/>
        <v>0</v>
      </c>
      <c r="BQ26" s="8"/>
      <c r="BR26" s="8"/>
      <c r="BS26" s="114">
        <f t="shared" si="34"/>
        <v>0</v>
      </c>
      <c r="BT26" s="8"/>
      <c r="BU26" s="8"/>
      <c r="BV26" s="114">
        <f t="shared" si="35"/>
        <v>0</v>
      </c>
      <c r="BW26" s="7">
        <f t="shared" si="36"/>
        <v>132052</v>
      </c>
      <c r="BX26" s="9">
        <f t="shared" si="37"/>
        <v>157</v>
      </c>
      <c r="BY26" s="114">
        <f t="shared" si="38"/>
        <v>132209</v>
      </c>
      <c r="BZ26" s="8"/>
      <c r="CA26" s="8"/>
      <c r="CB26" s="114">
        <f t="shared" si="39"/>
        <v>0</v>
      </c>
      <c r="CC26" s="8"/>
      <c r="CD26" s="8"/>
      <c r="CE26" s="114">
        <f t="shared" si="40"/>
        <v>0</v>
      </c>
      <c r="CF26" s="8"/>
      <c r="CG26" s="8"/>
      <c r="CH26" s="114">
        <f t="shared" si="41"/>
        <v>0</v>
      </c>
      <c r="CI26" s="157"/>
      <c r="CJ26" s="8"/>
      <c r="CK26" s="114">
        <f t="shared" si="42"/>
        <v>0</v>
      </c>
      <c r="CL26" s="8"/>
      <c r="CM26" s="8"/>
      <c r="CN26" s="114">
        <f t="shared" si="43"/>
        <v>0</v>
      </c>
      <c r="CO26" s="8"/>
      <c r="CP26" s="8"/>
      <c r="CQ26" s="114">
        <f t="shared" si="44"/>
        <v>0</v>
      </c>
      <c r="CR26" s="8"/>
      <c r="CS26" s="8"/>
      <c r="CT26" s="114">
        <f t="shared" si="45"/>
        <v>0</v>
      </c>
      <c r="CU26" s="7">
        <f t="shared" si="46"/>
        <v>0</v>
      </c>
      <c r="CV26" s="8">
        <f t="shared" si="47"/>
        <v>0</v>
      </c>
      <c r="CW26" s="114">
        <f t="shared" si="48"/>
        <v>0</v>
      </c>
      <c r="CX26" s="8"/>
      <c r="CY26" s="8"/>
      <c r="CZ26" s="114">
        <f t="shared" si="49"/>
        <v>0</v>
      </c>
      <c r="DA26" s="8"/>
      <c r="DB26" s="8"/>
      <c r="DC26" s="114">
        <f t="shared" si="50"/>
        <v>0</v>
      </c>
      <c r="DD26" s="7"/>
      <c r="DE26" s="8"/>
      <c r="DF26" s="114">
        <f t="shared" si="51"/>
        <v>0</v>
      </c>
      <c r="DG26" s="157"/>
      <c r="DH26" s="8"/>
      <c r="DI26" s="114">
        <f t="shared" si="52"/>
        <v>0</v>
      </c>
      <c r="DJ26" s="8"/>
      <c r="DK26" s="8"/>
      <c r="DL26" s="114">
        <f t="shared" si="53"/>
        <v>0</v>
      </c>
      <c r="DM26" s="7">
        <f t="shared" si="54"/>
        <v>0</v>
      </c>
      <c r="DN26" s="8">
        <f t="shared" si="55"/>
        <v>0</v>
      </c>
      <c r="DO26" s="114">
        <f t="shared" si="56"/>
        <v>0</v>
      </c>
      <c r="DP26" s="8"/>
      <c r="DQ26" s="8"/>
      <c r="DR26" s="114">
        <f t="shared" si="57"/>
        <v>0</v>
      </c>
      <c r="DS26" s="157"/>
      <c r="DT26" s="8"/>
      <c r="DU26" s="114">
        <f t="shared" si="58"/>
        <v>0</v>
      </c>
      <c r="DV26" s="8"/>
      <c r="DW26" s="8"/>
      <c r="DX26" s="114">
        <f t="shared" si="59"/>
        <v>0</v>
      </c>
      <c r="DY26" s="8"/>
      <c r="DZ26" s="8"/>
      <c r="EA26" s="114">
        <f t="shared" si="60"/>
        <v>0</v>
      </c>
      <c r="EB26" s="7">
        <f t="shared" si="61"/>
        <v>0</v>
      </c>
      <c r="EC26" s="9">
        <f t="shared" si="62"/>
        <v>0</v>
      </c>
      <c r="ED26" s="114">
        <f t="shared" si="63"/>
        <v>0</v>
      </c>
      <c r="EE26" s="7"/>
      <c r="EF26" s="9"/>
      <c r="EG26" s="114">
        <f t="shared" si="64"/>
        <v>0</v>
      </c>
      <c r="EH26" s="9"/>
      <c r="EI26" s="9"/>
      <c r="EJ26" s="114">
        <f t="shared" si="65"/>
        <v>0</v>
      </c>
      <c r="EK26" s="7">
        <f t="shared" si="66"/>
        <v>0</v>
      </c>
      <c r="EL26" s="9">
        <f t="shared" si="67"/>
        <v>0</v>
      </c>
      <c r="EM26" s="114">
        <f t="shared" si="68"/>
        <v>0</v>
      </c>
      <c r="EN26" s="8">
        <v>63713</v>
      </c>
      <c r="EO26" s="8"/>
      <c r="EP26" s="114">
        <f t="shared" si="69"/>
        <v>63713</v>
      </c>
      <c r="EQ26" s="157"/>
      <c r="ER26" s="8"/>
      <c r="ES26" s="114">
        <f t="shared" si="70"/>
        <v>0</v>
      </c>
      <c r="ET26" s="7"/>
      <c r="EU26" s="8"/>
      <c r="EV26" s="114">
        <f t="shared" si="71"/>
        <v>0</v>
      </c>
      <c r="EW26" s="8">
        <v>99000</v>
      </c>
      <c r="EX26" s="8"/>
      <c r="EY26" s="114">
        <f t="shared" si="72"/>
        <v>99000</v>
      </c>
      <c r="EZ26" s="8">
        <v>9000</v>
      </c>
      <c r="FA26" s="8"/>
      <c r="FB26" s="114">
        <f t="shared" si="73"/>
        <v>9000</v>
      </c>
      <c r="FC26" s="157"/>
      <c r="FD26" s="8"/>
      <c r="FE26" s="114">
        <f t="shared" si="74"/>
        <v>0</v>
      </c>
      <c r="FF26" s="7"/>
      <c r="FG26" s="8"/>
      <c r="FH26" s="114">
        <f t="shared" si="75"/>
        <v>0</v>
      </c>
      <c r="FI26" s="8"/>
      <c r="FJ26" s="8"/>
      <c r="FK26" s="114">
        <f t="shared" si="76"/>
        <v>0</v>
      </c>
      <c r="FL26" s="7">
        <f t="shared" si="77"/>
        <v>171713</v>
      </c>
      <c r="FM26" s="9">
        <f t="shared" si="1"/>
        <v>0</v>
      </c>
      <c r="FN26" s="114">
        <f t="shared" si="2"/>
        <v>171713</v>
      </c>
      <c r="FO26" s="157">
        <v>15000</v>
      </c>
      <c r="FP26" s="8"/>
      <c r="FQ26" s="114">
        <f t="shared" si="78"/>
        <v>15000</v>
      </c>
      <c r="FR26" s="8"/>
      <c r="FS26" s="8"/>
      <c r="FT26" s="114">
        <f t="shared" si="79"/>
        <v>0</v>
      </c>
      <c r="FU26" s="8"/>
      <c r="FV26" s="8"/>
      <c r="FW26" s="114">
        <f t="shared" si="80"/>
        <v>0</v>
      </c>
      <c r="FX26" s="8"/>
      <c r="FY26" s="8"/>
      <c r="FZ26" s="114">
        <f t="shared" si="81"/>
        <v>0</v>
      </c>
      <c r="GA26" s="157"/>
      <c r="GB26" s="8"/>
      <c r="GC26" s="114">
        <f t="shared" si="82"/>
        <v>0</v>
      </c>
      <c r="GD26" s="8"/>
      <c r="GE26" s="8"/>
      <c r="GF26" s="114">
        <f t="shared" si="83"/>
        <v>0</v>
      </c>
      <c r="GG26" s="8"/>
      <c r="GH26" s="8"/>
      <c r="GI26" s="114">
        <f t="shared" si="84"/>
        <v>0</v>
      </c>
      <c r="GJ26" s="7">
        <f t="shared" si="85"/>
        <v>15000</v>
      </c>
      <c r="GK26" s="9">
        <f t="shared" si="86"/>
        <v>0</v>
      </c>
      <c r="GL26" s="114">
        <f t="shared" si="87"/>
        <v>15000</v>
      </c>
      <c r="GM26" s="7"/>
      <c r="GN26" s="8"/>
      <c r="GO26" s="114">
        <f t="shared" si="88"/>
        <v>0</v>
      </c>
      <c r="GP26" s="8"/>
      <c r="GQ26" s="8"/>
      <c r="GR26" s="114">
        <f t="shared" si="89"/>
        <v>0</v>
      </c>
      <c r="GS26" s="7"/>
      <c r="GT26" s="8"/>
      <c r="GU26" s="114">
        <f t="shared" si="90"/>
        <v>0</v>
      </c>
      <c r="GV26" s="8"/>
      <c r="GW26" s="8"/>
      <c r="GX26" s="114">
        <f t="shared" si="91"/>
        <v>0</v>
      </c>
      <c r="GY26" s="7">
        <f t="shared" si="92"/>
        <v>0</v>
      </c>
      <c r="GZ26" s="9">
        <f t="shared" si="93"/>
        <v>0</v>
      </c>
      <c r="HA26" s="114">
        <f t="shared" si="94"/>
        <v>0</v>
      </c>
      <c r="HB26" s="8"/>
      <c r="HC26" s="8"/>
      <c r="HD26" s="114">
        <f t="shared" si="95"/>
        <v>0</v>
      </c>
      <c r="HE26" s="8"/>
      <c r="HF26" s="8"/>
      <c r="HG26" s="114">
        <f t="shared" si="96"/>
        <v>0</v>
      </c>
      <c r="HH26" s="7">
        <f t="shared" si="97"/>
        <v>0</v>
      </c>
      <c r="HI26" s="9">
        <f t="shared" si="98"/>
        <v>0</v>
      </c>
      <c r="HJ26" s="114">
        <f t="shared" si="99"/>
        <v>0</v>
      </c>
      <c r="HK26" s="7">
        <f t="shared" si="100"/>
        <v>186713</v>
      </c>
      <c r="HL26" s="8">
        <f t="shared" si="101"/>
        <v>0</v>
      </c>
      <c r="HM26" s="114">
        <f t="shared" si="102"/>
        <v>186713</v>
      </c>
      <c r="HN26" s="7"/>
      <c r="HO26" s="8"/>
      <c r="HP26" s="114">
        <f t="shared" si="103"/>
        <v>0</v>
      </c>
      <c r="HQ26" s="7"/>
      <c r="HR26" s="8"/>
      <c r="HS26" s="114">
        <f t="shared" si="104"/>
        <v>0</v>
      </c>
      <c r="HT26" s="8"/>
      <c r="HU26" s="8"/>
      <c r="HV26" s="114">
        <f t="shared" si="105"/>
        <v>0</v>
      </c>
      <c r="HW26" s="157"/>
      <c r="HX26" s="8"/>
      <c r="HY26" s="114">
        <f t="shared" si="106"/>
        <v>0</v>
      </c>
      <c r="HZ26" s="7"/>
      <c r="IA26" s="8"/>
      <c r="IB26" s="114">
        <f t="shared" si="107"/>
        <v>0</v>
      </c>
      <c r="IC26" s="7"/>
      <c r="ID26" s="8"/>
      <c r="IE26" s="114">
        <f t="shared" si="108"/>
        <v>0</v>
      </c>
      <c r="IF26" s="7"/>
      <c r="IG26" s="8"/>
      <c r="IH26" s="114">
        <f t="shared" si="109"/>
        <v>0</v>
      </c>
      <c r="II26" s="7">
        <f t="shared" si="110"/>
        <v>0</v>
      </c>
      <c r="IJ26" s="9">
        <f t="shared" si="111"/>
        <v>0</v>
      </c>
      <c r="IK26" s="114">
        <f t="shared" si="112"/>
        <v>0</v>
      </c>
      <c r="IL26" s="7"/>
      <c r="IM26" s="8"/>
      <c r="IN26" s="114">
        <f t="shared" si="113"/>
        <v>0</v>
      </c>
      <c r="IO26" s="7"/>
      <c r="IP26" s="8"/>
      <c r="IQ26" s="114">
        <f t="shared" si="114"/>
        <v>0</v>
      </c>
      <c r="IR26" s="7">
        <f t="shared" si="115"/>
        <v>0</v>
      </c>
      <c r="IS26" s="9">
        <f t="shared" si="116"/>
        <v>0</v>
      </c>
      <c r="IT26" s="114">
        <f t="shared" si="117"/>
        <v>0</v>
      </c>
      <c r="IU26" s="7"/>
      <c r="IV26" s="8"/>
      <c r="IW26" s="114">
        <f t="shared" si="118"/>
        <v>0</v>
      </c>
      <c r="IX26" s="7"/>
      <c r="IY26" s="8"/>
      <c r="IZ26" s="114">
        <f t="shared" si="119"/>
        <v>0</v>
      </c>
      <c r="JA26" s="7">
        <f t="shared" si="120"/>
        <v>0</v>
      </c>
      <c r="JB26" s="9">
        <f t="shared" si="121"/>
        <v>0</v>
      </c>
      <c r="JC26" s="114">
        <f t="shared" si="122"/>
        <v>0</v>
      </c>
      <c r="JD26" s="7"/>
      <c r="JE26" s="8"/>
      <c r="JF26" s="114">
        <f t="shared" si="123"/>
        <v>0</v>
      </c>
      <c r="JG26" s="7"/>
      <c r="JH26" s="8"/>
      <c r="JI26" s="114">
        <f t="shared" si="124"/>
        <v>0</v>
      </c>
      <c r="JJ26" s="7">
        <f t="shared" si="125"/>
        <v>0</v>
      </c>
      <c r="JK26" s="9">
        <f t="shared" si="126"/>
        <v>0</v>
      </c>
      <c r="JL26" s="114">
        <f t="shared" si="127"/>
        <v>0</v>
      </c>
      <c r="JM26" s="7"/>
      <c r="JN26" s="8"/>
      <c r="JO26" s="114">
        <f t="shared" si="128"/>
        <v>0</v>
      </c>
      <c r="JP26" s="7"/>
      <c r="JQ26" s="8"/>
      <c r="JR26" s="114">
        <f t="shared" si="129"/>
        <v>0</v>
      </c>
      <c r="JS26" s="7"/>
      <c r="JT26" s="8"/>
      <c r="JU26" s="114">
        <f t="shared" si="130"/>
        <v>0</v>
      </c>
      <c r="JV26" s="7"/>
      <c r="JW26" s="8"/>
      <c r="JX26" s="114">
        <f t="shared" si="131"/>
        <v>0</v>
      </c>
      <c r="JY26" s="7">
        <f t="shared" si="132"/>
        <v>0</v>
      </c>
      <c r="JZ26" s="9">
        <f t="shared" si="133"/>
        <v>0</v>
      </c>
      <c r="KA26" s="114">
        <f t="shared" si="134"/>
        <v>0</v>
      </c>
      <c r="KB26" s="8"/>
      <c r="KC26" s="8"/>
      <c r="KD26" s="114">
        <f t="shared" si="135"/>
        <v>0</v>
      </c>
      <c r="KE26" s="7"/>
      <c r="KF26" s="8"/>
      <c r="KG26" s="114">
        <f t="shared" si="136"/>
        <v>0</v>
      </c>
      <c r="KH26" s="8"/>
      <c r="KI26" s="8"/>
      <c r="KJ26" s="114">
        <f t="shared" si="137"/>
        <v>0</v>
      </c>
      <c r="KK26" s="7">
        <f t="shared" si="138"/>
        <v>0</v>
      </c>
      <c r="KL26" s="9">
        <f t="shared" si="139"/>
        <v>0</v>
      </c>
      <c r="KM26" s="114">
        <f t="shared" si="140"/>
        <v>0</v>
      </c>
      <c r="KN26" s="10"/>
      <c r="KO26" s="8"/>
      <c r="KP26" s="114">
        <f t="shared" si="141"/>
        <v>0</v>
      </c>
      <c r="KQ26" s="7"/>
      <c r="KR26" s="8"/>
      <c r="KS26" s="114">
        <f t="shared" si="142"/>
        <v>0</v>
      </c>
      <c r="KT26" s="7">
        <f t="shared" si="143"/>
        <v>0</v>
      </c>
      <c r="KU26" s="9">
        <f t="shared" si="144"/>
        <v>0</v>
      </c>
      <c r="KV26" s="114">
        <f t="shared" si="145"/>
        <v>0</v>
      </c>
      <c r="KW26" s="8"/>
      <c r="KX26" s="8"/>
      <c r="KY26" s="114">
        <f t="shared" si="146"/>
        <v>0</v>
      </c>
      <c r="KZ26" s="7">
        <f t="shared" si="147"/>
        <v>0</v>
      </c>
      <c r="LA26" s="9">
        <f t="shared" si="148"/>
        <v>0</v>
      </c>
      <c r="LB26" s="114">
        <f t="shared" si="149"/>
        <v>0</v>
      </c>
      <c r="LC26" s="7"/>
      <c r="LD26" s="8"/>
      <c r="LE26" s="114">
        <f t="shared" si="150"/>
        <v>0</v>
      </c>
      <c r="LF26" s="8"/>
      <c r="LG26" s="8"/>
      <c r="LH26" s="114">
        <f t="shared" si="151"/>
        <v>0</v>
      </c>
      <c r="LI26" s="8"/>
      <c r="LJ26" s="8"/>
      <c r="LK26" s="114">
        <f t="shared" si="152"/>
        <v>0</v>
      </c>
      <c r="LL26" s="7">
        <f t="shared" si="153"/>
        <v>0</v>
      </c>
      <c r="LM26" s="8">
        <f t="shared" si="154"/>
        <v>0</v>
      </c>
      <c r="LN26" s="114">
        <f t="shared" si="155"/>
        <v>0</v>
      </c>
      <c r="LO26" s="157"/>
      <c r="LP26" s="8"/>
      <c r="LQ26" s="114">
        <f t="shared" si="156"/>
        <v>0</v>
      </c>
      <c r="LR26" s="8"/>
      <c r="LS26" s="8"/>
      <c r="LT26" s="114">
        <f t="shared" si="157"/>
        <v>0</v>
      </c>
      <c r="LU26" s="7"/>
      <c r="LV26" s="8"/>
      <c r="LW26" s="114">
        <f t="shared" si="158"/>
        <v>0</v>
      </c>
      <c r="LX26" s="7"/>
      <c r="LY26" s="8"/>
      <c r="LZ26" s="114">
        <f t="shared" si="159"/>
        <v>0</v>
      </c>
      <c r="MA26" s="7"/>
      <c r="MB26" s="8"/>
      <c r="MC26" s="114">
        <f t="shared" si="160"/>
        <v>0</v>
      </c>
      <c r="MD26" s="7"/>
      <c r="ME26" s="8"/>
      <c r="MF26" s="114">
        <f t="shared" si="161"/>
        <v>0</v>
      </c>
      <c r="MG26" s="7">
        <f t="shared" si="162"/>
        <v>0</v>
      </c>
      <c r="MH26" s="8">
        <f t="shared" si="163"/>
        <v>0</v>
      </c>
      <c r="MI26" s="114">
        <f t="shared" si="164"/>
        <v>0</v>
      </c>
      <c r="MJ26" s="7"/>
      <c r="MK26" s="8"/>
      <c r="ML26" s="114">
        <f t="shared" si="165"/>
        <v>0</v>
      </c>
      <c r="MM26" s="7"/>
      <c r="MN26" s="8"/>
      <c r="MO26" s="114">
        <f t="shared" si="166"/>
        <v>0</v>
      </c>
      <c r="MP26" s="7"/>
      <c r="MQ26" s="8"/>
      <c r="MR26" s="114">
        <f t="shared" si="167"/>
        <v>0</v>
      </c>
      <c r="MS26" s="7">
        <f t="shared" si="3"/>
        <v>0</v>
      </c>
      <c r="MT26" s="9">
        <f t="shared" si="4"/>
        <v>0</v>
      </c>
      <c r="MU26" s="114">
        <f t="shared" si="4"/>
        <v>0</v>
      </c>
      <c r="MV26" s="7"/>
      <c r="MW26" s="8"/>
      <c r="MX26" s="114">
        <f t="shared" si="168"/>
        <v>0</v>
      </c>
      <c r="MY26" s="7"/>
      <c r="MZ26" s="8"/>
      <c r="NA26" s="114">
        <f t="shared" si="169"/>
        <v>0</v>
      </c>
      <c r="NB26" s="7"/>
      <c r="NC26" s="8"/>
      <c r="ND26" s="114">
        <f t="shared" si="170"/>
        <v>0</v>
      </c>
      <c r="NE26" s="7"/>
      <c r="NF26" s="8"/>
      <c r="NG26" s="114">
        <f t="shared" si="171"/>
        <v>0</v>
      </c>
      <c r="NH26" s="7"/>
      <c r="NI26" s="8"/>
      <c r="NJ26" s="114">
        <f t="shared" si="172"/>
        <v>0</v>
      </c>
      <c r="NK26" s="7"/>
      <c r="NL26" s="8"/>
      <c r="NM26" s="114">
        <f t="shared" si="173"/>
        <v>0</v>
      </c>
      <c r="NN26" s="7"/>
      <c r="NO26" s="8"/>
      <c r="NP26" s="114">
        <f t="shared" si="174"/>
        <v>0</v>
      </c>
      <c r="NQ26" s="7"/>
      <c r="NR26" s="8"/>
      <c r="NS26" s="114">
        <f t="shared" si="175"/>
        <v>0</v>
      </c>
      <c r="NT26" s="7"/>
      <c r="NU26" s="8"/>
      <c r="NV26" s="114">
        <f t="shared" si="176"/>
        <v>0</v>
      </c>
      <c r="NW26" s="7"/>
      <c r="NX26" s="8"/>
      <c r="NY26" s="114">
        <f t="shared" si="177"/>
        <v>0</v>
      </c>
      <c r="NZ26" s="7">
        <f t="shared" si="178"/>
        <v>0</v>
      </c>
      <c r="OA26" s="9">
        <f t="shared" si="179"/>
        <v>0</v>
      </c>
      <c r="OB26" s="114">
        <f t="shared" si="180"/>
        <v>0</v>
      </c>
      <c r="OC26" s="7"/>
      <c r="OD26" s="8"/>
      <c r="OE26" s="114">
        <f t="shared" si="181"/>
        <v>0</v>
      </c>
      <c r="OF26" s="7"/>
      <c r="OG26" s="8"/>
      <c r="OH26" s="114">
        <f t="shared" si="182"/>
        <v>0</v>
      </c>
      <c r="OI26" s="7"/>
      <c r="OJ26" s="8"/>
      <c r="OK26" s="114">
        <f t="shared" si="183"/>
        <v>0</v>
      </c>
      <c r="OL26" s="7"/>
      <c r="OM26" s="8"/>
      <c r="ON26" s="114">
        <f t="shared" si="184"/>
        <v>0</v>
      </c>
      <c r="OO26" s="7">
        <f t="shared" si="185"/>
        <v>0</v>
      </c>
      <c r="OP26" s="8">
        <f t="shared" si="186"/>
        <v>0</v>
      </c>
      <c r="OQ26" s="114">
        <f t="shared" si="187"/>
        <v>0</v>
      </c>
      <c r="OR26" s="7">
        <f t="shared" si="188"/>
        <v>0</v>
      </c>
      <c r="OS26" s="8">
        <f t="shared" si="189"/>
        <v>0</v>
      </c>
      <c r="OT26" s="114">
        <f t="shared" si="190"/>
        <v>0</v>
      </c>
      <c r="OU26" s="157"/>
      <c r="OV26" s="8"/>
      <c r="OW26" s="114">
        <f t="shared" si="191"/>
        <v>0</v>
      </c>
      <c r="OX26" s="8"/>
      <c r="OY26" s="8"/>
      <c r="OZ26" s="114">
        <f t="shared" si="192"/>
        <v>0</v>
      </c>
      <c r="PA26" s="8"/>
      <c r="PB26" s="8"/>
      <c r="PC26" s="114">
        <f t="shared" si="193"/>
        <v>0</v>
      </c>
      <c r="PD26" s="7"/>
      <c r="PE26" s="8"/>
      <c r="PF26" s="114">
        <f t="shared" si="194"/>
        <v>0</v>
      </c>
      <c r="PG26" s="157"/>
      <c r="PH26" s="8"/>
      <c r="PI26" s="114">
        <f t="shared" si="195"/>
        <v>0</v>
      </c>
      <c r="PJ26" s="8"/>
      <c r="PK26" s="8"/>
      <c r="PL26" s="114">
        <f t="shared" si="196"/>
        <v>0</v>
      </c>
      <c r="PM26" s="8"/>
      <c r="PN26" s="8"/>
      <c r="PO26" s="114">
        <f t="shared" si="197"/>
        <v>0</v>
      </c>
      <c r="PP26" s="8"/>
      <c r="PQ26" s="8"/>
      <c r="PR26" s="114">
        <f t="shared" si="198"/>
        <v>0</v>
      </c>
      <c r="PS26" s="7">
        <f t="shared" si="199"/>
        <v>0</v>
      </c>
      <c r="PT26" s="8">
        <f t="shared" si="200"/>
        <v>0</v>
      </c>
      <c r="PU26" s="114">
        <f t="shared" si="201"/>
        <v>0</v>
      </c>
      <c r="PV26" s="7"/>
      <c r="PW26" s="8"/>
      <c r="PX26" s="114">
        <f t="shared" si="202"/>
        <v>0</v>
      </c>
      <c r="PY26" s="7"/>
      <c r="PZ26" s="8"/>
      <c r="QA26" s="114">
        <f t="shared" si="203"/>
        <v>0</v>
      </c>
      <c r="QB26" s="7"/>
      <c r="QC26" s="8"/>
      <c r="QD26" s="114">
        <f t="shared" si="204"/>
        <v>0</v>
      </c>
      <c r="QE26" s="7">
        <f t="shared" si="205"/>
        <v>0</v>
      </c>
      <c r="QF26" s="8">
        <f t="shared" si="206"/>
        <v>0</v>
      </c>
      <c r="QG26" s="114">
        <f t="shared" si="207"/>
        <v>0</v>
      </c>
      <c r="QH26" s="7">
        <f t="shared" si="208"/>
        <v>0</v>
      </c>
      <c r="QI26" s="9">
        <f t="shared" si="209"/>
        <v>0</v>
      </c>
      <c r="QJ26" s="114">
        <f t="shared" si="210"/>
        <v>0</v>
      </c>
      <c r="QK26" s="7">
        <f t="shared" si="5"/>
        <v>186713</v>
      </c>
      <c r="QL26" s="8">
        <f t="shared" si="6"/>
        <v>0</v>
      </c>
      <c r="QM26" s="114">
        <f t="shared" si="6"/>
        <v>186713</v>
      </c>
      <c r="QN26" s="7">
        <f t="shared" si="7"/>
        <v>318765</v>
      </c>
      <c r="QO26" s="8">
        <f t="shared" si="8"/>
        <v>157</v>
      </c>
      <c r="QP26" s="114">
        <f t="shared" si="9"/>
        <v>318922</v>
      </c>
      <c r="QQ26" s="48"/>
    </row>
    <row r="27" spans="1:459" s="56" customFormat="1" ht="16.5" thickBot="1" x14ac:dyDescent="0.3">
      <c r="A27" s="4">
        <v>17</v>
      </c>
      <c r="B27" s="65" t="s">
        <v>369</v>
      </c>
      <c r="C27" s="146"/>
      <c r="D27" s="22"/>
      <c r="E27" s="124">
        <f t="shared" si="10"/>
        <v>0</v>
      </c>
      <c r="F27" s="146"/>
      <c r="G27" s="22"/>
      <c r="H27" s="123">
        <f t="shared" si="11"/>
        <v>0</v>
      </c>
      <c r="I27" s="22"/>
      <c r="J27" s="22"/>
      <c r="K27" s="123">
        <f t="shared" si="12"/>
        <v>0</v>
      </c>
      <c r="L27" s="22"/>
      <c r="M27" s="22"/>
      <c r="N27" s="123">
        <f t="shared" si="13"/>
        <v>0</v>
      </c>
      <c r="O27" s="158"/>
      <c r="P27" s="22"/>
      <c r="Q27" s="123">
        <f t="shared" si="14"/>
        <v>0</v>
      </c>
      <c r="R27" s="22"/>
      <c r="S27" s="22"/>
      <c r="T27" s="123">
        <f t="shared" si="15"/>
        <v>0</v>
      </c>
      <c r="U27" s="22"/>
      <c r="V27" s="22"/>
      <c r="W27" s="123">
        <f t="shared" si="16"/>
        <v>0</v>
      </c>
      <c r="X27" s="22"/>
      <c r="Y27" s="22"/>
      <c r="Z27" s="123">
        <f t="shared" si="17"/>
        <v>0</v>
      </c>
      <c r="AA27" s="158">
        <f t="shared" ref="AA27" si="753">F27+I27+L27+O27+R27+U27+X27</f>
        <v>0</v>
      </c>
      <c r="AB27" s="22">
        <f t="shared" ref="AB27" si="754">G27+J27+M27+P27+S27+V27+Y27</f>
        <v>0</v>
      </c>
      <c r="AC27" s="123">
        <f t="shared" ref="AC27" si="755">SUM(AA27:AB27)</f>
        <v>0</v>
      </c>
      <c r="AD27" s="22"/>
      <c r="AE27" s="22"/>
      <c r="AF27" s="124">
        <f t="shared" si="20"/>
        <v>0</v>
      </c>
      <c r="AG27" s="20">
        <f t="shared" ref="AG27" si="756">+AA27+AD27+C27</f>
        <v>0</v>
      </c>
      <c r="AH27" s="21">
        <f t="shared" ref="AH27" si="757">+AB27+AE27+D27</f>
        <v>0</v>
      </c>
      <c r="AI27" s="124">
        <f t="shared" ref="AI27" si="758">+AC27+AF27+E27</f>
        <v>0</v>
      </c>
      <c r="AJ27" s="22"/>
      <c r="AK27" s="22"/>
      <c r="AL27" s="124">
        <f t="shared" si="23"/>
        <v>0</v>
      </c>
      <c r="AM27" s="158"/>
      <c r="AN27" s="22"/>
      <c r="AO27" s="124">
        <f t="shared" si="24"/>
        <v>0</v>
      </c>
      <c r="AP27" s="22"/>
      <c r="AQ27" s="22"/>
      <c r="AR27" s="124">
        <f t="shared" si="25"/>
        <v>0</v>
      </c>
      <c r="AS27" s="20"/>
      <c r="AT27" s="22"/>
      <c r="AU27" s="124">
        <f t="shared" si="26"/>
        <v>0</v>
      </c>
      <c r="AV27" s="22"/>
      <c r="AW27" s="22"/>
      <c r="AX27" s="124">
        <f t="shared" si="27"/>
        <v>0</v>
      </c>
      <c r="AY27" s="20"/>
      <c r="AZ27" s="22"/>
      <c r="BA27" s="124">
        <f t="shared" si="28"/>
        <v>0</v>
      </c>
      <c r="BB27" s="22"/>
      <c r="BC27" s="22"/>
      <c r="BD27" s="124">
        <f t="shared" si="29"/>
        <v>0</v>
      </c>
      <c r="BE27" s="22"/>
      <c r="BF27" s="22"/>
      <c r="BG27" s="124">
        <f t="shared" si="30"/>
        <v>0</v>
      </c>
      <c r="BH27" s="20"/>
      <c r="BI27" s="22"/>
      <c r="BJ27" s="124">
        <f t="shared" si="31"/>
        <v>0</v>
      </c>
      <c r="BK27" s="158"/>
      <c r="BL27" s="22"/>
      <c r="BM27" s="124">
        <f t="shared" si="32"/>
        <v>0</v>
      </c>
      <c r="BN27" s="22"/>
      <c r="BO27" s="22"/>
      <c r="BP27" s="124">
        <f t="shared" si="33"/>
        <v>0</v>
      </c>
      <c r="BQ27" s="22"/>
      <c r="BR27" s="22"/>
      <c r="BS27" s="124">
        <f t="shared" si="34"/>
        <v>0</v>
      </c>
      <c r="BT27" s="22"/>
      <c r="BU27" s="22"/>
      <c r="BV27" s="124">
        <f t="shared" si="35"/>
        <v>0</v>
      </c>
      <c r="BW27" s="20">
        <f t="shared" ref="BW27" si="759">AJ27+AM27+AP27+AS27+AV27+AY27+BB27+BE27+BH27+BK27+BN27+BQ27+BT27</f>
        <v>0</v>
      </c>
      <c r="BX27" s="21">
        <f t="shared" ref="BX27" si="760">AK27+AN27+AQ27+AT27+AW27+AZ27+BC27+BF27+BI27+BL27+BO27+BR27+BU27</f>
        <v>0</v>
      </c>
      <c r="BY27" s="124">
        <f t="shared" ref="BY27" si="761">AL27+AO27+AR27+AU27+AX27+BA27+BD27+BG27+BJ27+BM27+BP27+BS27+BV27</f>
        <v>0</v>
      </c>
      <c r="BZ27" s="22"/>
      <c r="CA27" s="22"/>
      <c r="CB27" s="124">
        <f t="shared" si="39"/>
        <v>0</v>
      </c>
      <c r="CC27" s="22"/>
      <c r="CD27" s="22"/>
      <c r="CE27" s="124">
        <f t="shared" si="40"/>
        <v>0</v>
      </c>
      <c r="CF27" s="22"/>
      <c r="CG27" s="22"/>
      <c r="CH27" s="124">
        <f t="shared" si="41"/>
        <v>0</v>
      </c>
      <c r="CI27" s="158"/>
      <c r="CJ27" s="22"/>
      <c r="CK27" s="124">
        <f t="shared" si="42"/>
        <v>0</v>
      </c>
      <c r="CL27" s="22"/>
      <c r="CM27" s="22"/>
      <c r="CN27" s="124">
        <f t="shared" si="43"/>
        <v>0</v>
      </c>
      <c r="CO27" s="22"/>
      <c r="CP27" s="22"/>
      <c r="CQ27" s="124">
        <f t="shared" si="44"/>
        <v>0</v>
      </c>
      <c r="CR27" s="22"/>
      <c r="CS27" s="22"/>
      <c r="CT27" s="124">
        <f t="shared" si="45"/>
        <v>0</v>
      </c>
      <c r="CU27" s="20">
        <f t="shared" ref="CU27" si="762">BZ27+CC27+CF27+CI27+CL27+CO27+CR27</f>
        <v>0</v>
      </c>
      <c r="CV27" s="22">
        <f t="shared" ref="CV27" si="763">CA27+CD27+CG27+CJ27+CM27+CP27+CS27</f>
        <v>0</v>
      </c>
      <c r="CW27" s="124">
        <f t="shared" ref="CW27" si="764">CB27+CE27+CH27+CK27+CN27+CQ27+CT27</f>
        <v>0</v>
      </c>
      <c r="CX27" s="22"/>
      <c r="CY27" s="22"/>
      <c r="CZ27" s="124">
        <f t="shared" si="49"/>
        <v>0</v>
      </c>
      <c r="DA27" s="22"/>
      <c r="DB27" s="22"/>
      <c r="DC27" s="124">
        <f t="shared" si="50"/>
        <v>0</v>
      </c>
      <c r="DD27" s="20"/>
      <c r="DE27" s="22"/>
      <c r="DF27" s="124">
        <f t="shared" si="51"/>
        <v>0</v>
      </c>
      <c r="DG27" s="158"/>
      <c r="DH27" s="22"/>
      <c r="DI27" s="124">
        <f t="shared" si="52"/>
        <v>0</v>
      </c>
      <c r="DJ27" s="22"/>
      <c r="DK27" s="22"/>
      <c r="DL27" s="124">
        <f t="shared" si="53"/>
        <v>0</v>
      </c>
      <c r="DM27" s="20">
        <f t="shared" ref="DM27" si="765">CX27+DA27+DD27+DG27+DJ27</f>
        <v>0</v>
      </c>
      <c r="DN27" s="22">
        <f t="shared" ref="DN27" si="766">CY27+DB27+DE27+DH27+DK27</f>
        <v>0</v>
      </c>
      <c r="DO27" s="124">
        <f t="shared" ref="DO27" si="767">CZ27+DC27+DF27+DI27+DL27</f>
        <v>0</v>
      </c>
      <c r="DP27" s="22"/>
      <c r="DQ27" s="22"/>
      <c r="DR27" s="124">
        <f t="shared" si="57"/>
        <v>0</v>
      </c>
      <c r="DS27" s="158"/>
      <c r="DT27" s="22"/>
      <c r="DU27" s="124">
        <f t="shared" si="58"/>
        <v>0</v>
      </c>
      <c r="DV27" s="22"/>
      <c r="DW27" s="22"/>
      <c r="DX27" s="124">
        <f t="shared" si="59"/>
        <v>0</v>
      </c>
      <c r="DY27" s="22"/>
      <c r="DZ27" s="22"/>
      <c r="EA27" s="124">
        <f t="shared" si="60"/>
        <v>0</v>
      </c>
      <c r="EB27" s="20">
        <f t="shared" ref="EB27" si="768">DP27+DS27+DV27+DY27</f>
        <v>0</v>
      </c>
      <c r="EC27" s="21">
        <f t="shared" ref="EC27" si="769">DQ27+DT27+DW27+DZ27</f>
        <v>0</v>
      </c>
      <c r="ED27" s="124">
        <f t="shared" ref="ED27" si="770">DR27+DU27+DX27+EA27</f>
        <v>0</v>
      </c>
      <c r="EE27" s="20"/>
      <c r="EF27" s="21"/>
      <c r="EG27" s="124">
        <f t="shared" si="64"/>
        <v>0</v>
      </c>
      <c r="EH27" s="21"/>
      <c r="EI27" s="21"/>
      <c r="EJ27" s="124">
        <f t="shared" si="65"/>
        <v>0</v>
      </c>
      <c r="EK27" s="20">
        <f t="shared" ref="EK27" si="771">EE27+EH27</f>
        <v>0</v>
      </c>
      <c r="EL27" s="21">
        <f t="shared" ref="EL27" si="772">EF27+EI27</f>
        <v>0</v>
      </c>
      <c r="EM27" s="124">
        <f t="shared" ref="EM27" si="773">EG27+EJ27</f>
        <v>0</v>
      </c>
      <c r="EN27" s="22"/>
      <c r="EO27" s="22"/>
      <c r="EP27" s="124">
        <f t="shared" si="69"/>
        <v>0</v>
      </c>
      <c r="EQ27" s="158"/>
      <c r="ER27" s="22"/>
      <c r="ES27" s="124">
        <f t="shared" si="70"/>
        <v>0</v>
      </c>
      <c r="ET27" s="20"/>
      <c r="EU27" s="22"/>
      <c r="EV27" s="124">
        <f t="shared" si="71"/>
        <v>0</v>
      </c>
      <c r="EW27" s="22"/>
      <c r="EX27" s="22"/>
      <c r="EY27" s="124">
        <f t="shared" si="72"/>
        <v>0</v>
      </c>
      <c r="EZ27" s="22"/>
      <c r="FA27" s="22"/>
      <c r="FB27" s="124">
        <f t="shared" si="73"/>
        <v>0</v>
      </c>
      <c r="FC27" s="158"/>
      <c r="FD27" s="22"/>
      <c r="FE27" s="124">
        <f t="shared" si="74"/>
        <v>0</v>
      </c>
      <c r="FF27" s="20"/>
      <c r="FG27" s="22"/>
      <c r="FH27" s="124">
        <f t="shared" si="75"/>
        <v>0</v>
      </c>
      <c r="FI27" s="22"/>
      <c r="FJ27" s="22"/>
      <c r="FK27" s="124">
        <f t="shared" si="76"/>
        <v>0</v>
      </c>
      <c r="FL27" s="20">
        <f t="shared" ref="FL27" si="774">EN27+EQ27+ET27+EW27+EZ27+FC27+FF27+FI27</f>
        <v>0</v>
      </c>
      <c r="FM27" s="21">
        <f t="shared" ref="FM27" si="775">EO27+ER27+EU27+EX27+FA27+FD27+FG27+FJ27</f>
        <v>0</v>
      </c>
      <c r="FN27" s="124">
        <f t="shared" ref="FN27" si="776">EP27+ES27+EV27+EY27+FB27+FE27+FH27+FK27</f>
        <v>0</v>
      </c>
      <c r="FO27" s="158"/>
      <c r="FP27" s="22"/>
      <c r="FQ27" s="124">
        <f t="shared" si="78"/>
        <v>0</v>
      </c>
      <c r="FR27" s="22"/>
      <c r="FS27" s="22"/>
      <c r="FT27" s="124">
        <f t="shared" si="79"/>
        <v>0</v>
      </c>
      <c r="FU27" s="22"/>
      <c r="FV27" s="22"/>
      <c r="FW27" s="124">
        <f t="shared" si="80"/>
        <v>0</v>
      </c>
      <c r="FX27" s="22"/>
      <c r="FY27" s="22"/>
      <c r="FZ27" s="124">
        <f t="shared" si="81"/>
        <v>0</v>
      </c>
      <c r="GA27" s="158"/>
      <c r="GB27" s="22"/>
      <c r="GC27" s="124">
        <f t="shared" si="82"/>
        <v>0</v>
      </c>
      <c r="GD27" s="22"/>
      <c r="GE27" s="22"/>
      <c r="GF27" s="124">
        <f t="shared" si="83"/>
        <v>0</v>
      </c>
      <c r="GG27" s="22"/>
      <c r="GH27" s="22"/>
      <c r="GI27" s="124">
        <f t="shared" si="84"/>
        <v>0</v>
      </c>
      <c r="GJ27" s="20">
        <f t="shared" ref="GJ27" si="777">FO27+FR27+FU27+FX27+GA27+GD27+GG27</f>
        <v>0</v>
      </c>
      <c r="GK27" s="21">
        <f t="shared" ref="GK27" si="778">FP27+FS27+FV27+FY27+GB27+GE27+GH27</f>
        <v>0</v>
      </c>
      <c r="GL27" s="124">
        <f t="shared" ref="GL27" si="779">FQ27+FT27+FW27+FZ27+GC27+GF27+GI27</f>
        <v>0</v>
      </c>
      <c r="GM27" s="20"/>
      <c r="GN27" s="22"/>
      <c r="GO27" s="124">
        <f t="shared" si="88"/>
        <v>0</v>
      </c>
      <c r="GP27" s="22"/>
      <c r="GQ27" s="22"/>
      <c r="GR27" s="124">
        <f t="shared" si="89"/>
        <v>0</v>
      </c>
      <c r="GS27" s="20"/>
      <c r="GT27" s="22"/>
      <c r="GU27" s="124">
        <f t="shared" si="90"/>
        <v>0</v>
      </c>
      <c r="GV27" s="22"/>
      <c r="GW27" s="22"/>
      <c r="GX27" s="124">
        <f t="shared" si="91"/>
        <v>0</v>
      </c>
      <c r="GY27" s="20">
        <f t="shared" ref="GY27" si="780">GM27+GP27+GS27+GV27</f>
        <v>0</v>
      </c>
      <c r="GZ27" s="21">
        <f t="shared" ref="GZ27" si="781">GN27+GQ27+GT27+GW27</f>
        <v>0</v>
      </c>
      <c r="HA27" s="124">
        <f t="shared" ref="HA27" si="782">GO27+GR27+GU27+GX27</f>
        <v>0</v>
      </c>
      <c r="HB27" s="22"/>
      <c r="HC27" s="22"/>
      <c r="HD27" s="124">
        <f t="shared" si="95"/>
        <v>0</v>
      </c>
      <c r="HE27" s="22"/>
      <c r="HF27" s="22"/>
      <c r="HG27" s="124">
        <f t="shared" si="96"/>
        <v>0</v>
      </c>
      <c r="HH27" s="20">
        <f t="shared" ref="HH27" si="783">HB27+HE27</f>
        <v>0</v>
      </c>
      <c r="HI27" s="21">
        <f t="shared" ref="HI27" si="784">HC27+HF27</f>
        <v>0</v>
      </c>
      <c r="HJ27" s="124">
        <f t="shared" ref="HJ27" si="785">HD27+HG27</f>
        <v>0</v>
      </c>
      <c r="HK27" s="20">
        <f t="shared" ref="HK27" si="786">CU27+DM27+EB27+EK27+FL27+GJ27+GY27+HH27</f>
        <v>0</v>
      </c>
      <c r="HL27" s="22">
        <f t="shared" ref="HL27" si="787">CV27+DN27+EC27+EL27+FM27+GK27+GZ27+HI27</f>
        <v>0</v>
      </c>
      <c r="HM27" s="124">
        <f t="shared" ref="HM27" si="788">CW27+DO27+ED27+EM27+FN27+GL27+HA27+HJ27</f>
        <v>0</v>
      </c>
      <c r="HN27" s="20"/>
      <c r="HO27" s="22"/>
      <c r="HP27" s="124">
        <f t="shared" si="103"/>
        <v>0</v>
      </c>
      <c r="HQ27" s="20"/>
      <c r="HR27" s="22"/>
      <c r="HS27" s="124">
        <f t="shared" si="104"/>
        <v>0</v>
      </c>
      <c r="HT27" s="22"/>
      <c r="HU27" s="22"/>
      <c r="HV27" s="124">
        <f t="shared" si="105"/>
        <v>0</v>
      </c>
      <c r="HW27" s="158"/>
      <c r="HX27" s="22"/>
      <c r="HY27" s="124">
        <f t="shared" si="106"/>
        <v>0</v>
      </c>
      <c r="HZ27" s="20"/>
      <c r="IA27" s="22"/>
      <c r="IB27" s="124">
        <f t="shared" si="107"/>
        <v>0</v>
      </c>
      <c r="IC27" s="20"/>
      <c r="ID27" s="22"/>
      <c r="IE27" s="124">
        <f t="shared" si="108"/>
        <v>0</v>
      </c>
      <c r="IF27" s="20"/>
      <c r="IG27" s="22"/>
      <c r="IH27" s="124">
        <f t="shared" si="109"/>
        <v>0</v>
      </c>
      <c r="II27" s="20">
        <f t="shared" ref="II27" si="789">HN27+HQ27+HT27+HW27+HZ27+IC27+IF27</f>
        <v>0</v>
      </c>
      <c r="IJ27" s="21">
        <f t="shared" ref="IJ27" si="790">HO27+HR27+HU27+HX27+IA27+ID27+IG27</f>
        <v>0</v>
      </c>
      <c r="IK27" s="124">
        <f t="shared" ref="IK27" si="791">HP27+HS27+HV27+HY27+IB27+IE27+IH27</f>
        <v>0</v>
      </c>
      <c r="IL27" s="20"/>
      <c r="IM27" s="22"/>
      <c r="IN27" s="124">
        <f t="shared" si="113"/>
        <v>0</v>
      </c>
      <c r="IO27" s="20">
        <v>86156</v>
      </c>
      <c r="IP27" s="22"/>
      <c r="IQ27" s="124">
        <f t="shared" si="114"/>
        <v>86156</v>
      </c>
      <c r="IR27" s="20">
        <f t="shared" ref="IR27" si="792">IL27+IO27</f>
        <v>86156</v>
      </c>
      <c r="IS27" s="21">
        <f t="shared" ref="IS27" si="793">IM27+IP27</f>
        <v>0</v>
      </c>
      <c r="IT27" s="124">
        <f t="shared" ref="IT27" si="794">IN27+IQ27</f>
        <v>86156</v>
      </c>
      <c r="IU27" s="20"/>
      <c r="IV27" s="22"/>
      <c r="IW27" s="124">
        <f t="shared" si="118"/>
        <v>0</v>
      </c>
      <c r="IX27" s="20"/>
      <c r="IY27" s="22"/>
      <c r="IZ27" s="124">
        <f t="shared" si="119"/>
        <v>0</v>
      </c>
      <c r="JA27" s="20">
        <f t="shared" ref="JA27" si="795">IU27+IX27</f>
        <v>0</v>
      </c>
      <c r="JB27" s="21">
        <f t="shared" ref="JB27" si="796">IV27+IY27</f>
        <v>0</v>
      </c>
      <c r="JC27" s="124">
        <f t="shared" ref="JC27" si="797">IW27+IZ27</f>
        <v>0</v>
      </c>
      <c r="JD27" s="20"/>
      <c r="JE27" s="22"/>
      <c r="JF27" s="124">
        <f t="shared" si="123"/>
        <v>0</v>
      </c>
      <c r="JG27" s="20"/>
      <c r="JH27" s="22"/>
      <c r="JI27" s="124">
        <f t="shared" si="124"/>
        <v>0</v>
      </c>
      <c r="JJ27" s="20">
        <f t="shared" ref="JJ27" si="798">JD27+JG27</f>
        <v>0</v>
      </c>
      <c r="JK27" s="21">
        <f t="shared" ref="JK27" si="799">JE27+JH27</f>
        <v>0</v>
      </c>
      <c r="JL27" s="124">
        <f t="shared" ref="JL27" si="800">JF27+JI27</f>
        <v>0</v>
      </c>
      <c r="JM27" s="20"/>
      <c r="JN27" s="22"/>
      <c r="JO27" s="124">
        <f t="shared" si="128"/>
        <v>0</v>
      </c>
      <c r="JP27" s="20"/>
      <c r="JQ27" s="22"/>
      <c r="JR27" s="124">
        <f t="shared" si="129"/>
        <v>0</v>
      </c>
      <c r="JS27" s="20"/>
      <c r="JT27" s="22"/>
      <c r="JU27" s="124">
        <f t="shared" si="130"/>
        <v>0</v>
      </c>
      <c r="JV27" s="20"/>
      <c r="JW27" s="22"/>
      <c r="JX27" s="124">
        <f t="shared" si="131"/>
        <v>0</v>
      </c>
      <c r="JY27" s="20">
        <f t="shared" ref="JY27" si="801">JM27+JP27+JS27+JV27</f>
        <v>0</v>
      </c>
      <c r="JZ27" s="21">
        <f t="shared" ref="JZ27" si="802">JN27+JQ27+JT27+JW27</f>
        <v>0</v>
      </c>
      <c r="KA27" s="124">
        <f t="shared" ref="KA27" si="803">JO27+JR27+JU27+JX27</f>
        <v>0</v>
      </c>
      <c r="KB27" s="22"/>
      <c r="KC27" s="22"/>
      <c r="KD27" s="124">
        <f t="shared" si="135"/>
        <v>0</v>
      </c>
      <c r="KE27" s="20"/>
      <c r="KF27" s="22"/>
      <c r="KG27" s="124">
        <f t="shared" si="136"/>
        <v>0</v>
      </c>
      <c r="KH27" s="22"/>
      <c r="KI27" s="22"/>
      <c r="KJ27" s="124">
        <f t="shared" si="137"/>
        <v>0</v>
      </c>
      <c r="KK27" s="20">
        <f t="shared" ref="KK27" si="804">KB27+KE27+KH27</f>
        <v>0</v>
      </c>
      <c r="KL27" s="21">
        <f t="shared" ref="KL27" si="805">KC27+KF27+KI27</f>
        <v>0</v>
      </c>
      <c r="KM27" s="124">
        <f t="shared" ref="KM27" si="806">KD27+KG27+KJ27</f>
        <v>0</v>
      </c>
      <c r="KN27" s="25"/>
      <c r="KO27" s="22"/>
      <c r="KP27" s="124">
        <f t="shared" si="141"/>
        <v>0</v>
      </c>
      <c r="KQ27" s="20"/>
      <c r="KR27" s="22"/>
      <c r="KS27" s="124">
        <f t="shared" si="142"/>
        <v>0</v>
      </c>
      <c r="KT27" s="20">
        <f t="shared" ref="KT27" si="807">KN27+KQ27</f>
        <v>0</v>
      </c>
      <c r="KU27" s="21">
        <f t="shared" ref="KU27" si="808">KO27+KR27</f>
        <v>0</v>
      </c>
      <c r="KV27" s="124">
        <f t="shared" ref="KV27" si="809">KP27+KS27</f>
        <v>0</v>
      </c>
      <c r="KW27" s="22"/>
      <c r="KX27" s="22"/>
      <c r="KY27" s="124">
        <f t="shared" si="146"/>
        <v>0</v>
      </c>
      <c r="KZ27" s="20">
        <f t="shared" ref="KZ27" si="810">II27+IR27+JA27+JJ27+JY27+KK27+KT27+KW27</f>
        <v>86156</v>
      </c>
      <c r="LA27" s="21">
        <f t="shared" ref="LA27" si="811">IJ27+IS27+JB27+JK27+JZ27+KL27+KU27+KX27</f>
        <v>0</v>
      </c>
      <c r="LB27" s="124">
        <f t="shared" ref="LB27" si="812">IK27+IT27+JC27+JL27+KA27+KM27+KV27+KY27</f>
        <v>86156</v>
      </c>
      <c r="LC27" s="20"/>
      <c r="LD27" s="22"/>
      <c r="LE27" s="124">
        <f t="shared" si="150"/>
        <v>0</v>
      </c>
      <c r="LF27" s="22"/>
      <c r="LG27" s="22"/>
      <c r="LH27" s="124">
        <f t="shared" si="151"/>
        <v>0</v>
      </c>
      <c r="LI27" s="22"/>
      <c r="LJ27" s="22"/>
      <c r="LK27" s="124">
        <f t="shared" si="152"/>
        <v>0</v>
      </c>
      <c r="LL27" s="20">
        <f t="shared" ref="LL27" si="813">LF27+LI27</f>
        <v>0</v>
      </c>
      <c r="LM27" s="22">
        <f t="shared" ref="LM27" si="814">LG27+LJ27</f>
        <v>0</v>
      </c>
      <c r="LN27" s="124">
        <f t="shared" ref="LN27" si="815">LH27+LK27</f>
        <v>0</v>
      </c>
      <c r="LO27" s="158"/>
      <c r="LP27" s="22"/>
      <c r="LQ27" s="124">
        <f t="shared" si="156"/>
        <v>0</v>
      </c>
      <c r="LR27" s="22"/>
      <c r="LS27" s="22"/>
      <c r="LT27" s="124">
        <f t="shared" si="157"/>
        <v>0</v>
      </c>
      <c r="LU27" s="20"/>
      <c r="LV27" s="22"/>
      <c r="LW27" s="124">
        <f t="shared" si="158"/>
        <v>0</v>
      </c>
      <c r="LX27" s="20"/>
      <c r="LY27" s="22"/>
      <c r="LZ27" s="124">
        <f t="shared" si="159"/>
        <v>0</v>
      </c>
      <c r="MA27" s="20"/>
      <c r="MB27" s="22"/>
      <c r="MC27" s="124">
        <f t="shared" si="160"/>
        <v>0</v>
      </c>
      <c r="MD27" s="20"/>
      <c r="ME27" s="22"/>
      <c r="MF27" s="124">
        <f t="shared" si="161"/>
        <v>0</v>
      </c>
      <c r="MG27" s="20">
        <f t="shared" ref="MG27" si="816">LO27+LR27+LU27+LX27+MA27+MD27</f>
        <v>0</v>
      </c>
      <c r="MH27" s="22">
        <f t="shared" ref="MH27" si="817">LP27+LS27+LV27+LY27+MB27+ME27</f>
        <v>0</v>
      </c>
      <c r="MI27" s="124">
        <f t="shared" ref="MI27" si="818">LQ27+LT27+LW27+LZ27+MC27+MF27</f>
        <v>0</v>
      </c>
      <c r="MJ27" s="20"/>
      <c r="MK27" s="22"/>
      <c r="ML27" s="124">
        <f t="shared" si="165"/>
        <v>0</v>
      </c>
      <c r="MM27" s="20"/>
      <c r="MN27" s="22"/>
      <c r="MO27" s="124">
        <f t="shared" si="166"/>
        <v>0</v>
      </c>
      <c r="MP27" s="20"/>
      <c r="MQ27" s="22"/>
      <c r="MR27" s="124">
        <f t="shared" si="167"/>
        <v>0</v>
      </c>
      <c r="MS27" s="20">
        <f t="shared" ref="MS27" si="819">LC27+LL27+MG27+MJ27+MM27+MP27</f>
        <v>0</v>
      </c>
      <c r="MT27" s="21">
        <f t="shared" ref="MT27" si="820">LD27+LM27+MH27+MK27+MN27+MQ27</f>
        <v>0</v>
      </c>
      <c r="MU27" s="124">
        <f t="shared" ref="MU27" si="821">LE27+LN27+MI27+ML27+MO27+MR27</f>
        <v>0</v>
      </c>
      <c r="MV27" s="20"/>
      <c r="MW27" s="22"/>
      <c r="MX27" s="124">
        <f t="shared" si="168"/>
        <v>0</v>
      </c>
      <c r="MY27" s="20"/>
      <c r="MZ27" s="22"/>
      <c r="NA27" s="124">
        <f t="shared" si="169"/>
        <v>0</v>
      </c>
      <c r="NB27" s="20"/>
      <c r="NC27" s="22"/>
      <c r="ND27" s="124">
        <f t="shared" si="170"/>
        <v>0</v>
      </c>
      <c r="NE27" s="20"/>
      <c r="NF27" s="22"/>
      <c r="NG27" s="124">
        <f t="shared" si="171"/>
        <v>0</v>
      </c>
      <c r="NH27" s="20"/>
      <c r="NI27" s="22"/>
      <c r="NJ27" s="124">
        <f t="shared" si="172"/>
        <v>0</v>
      </c>
      <c r="NK27" s="20"/>
      <c r="NL27" s="22"/>
      <c r="NM27" s="124">
        <f t="shared" si="173"/>
        <v>0</v>
      </c>
      <c r="NN27" s="20"/>
      <c r="NO27" s="22"/>
      <c r="NP27" s="124">
        <f t="shared" si="174"/>
        <v>0</v>
      </c>
      <c r="NQ27" s="20"/>
      <c r="NR27" s="22"/>
      <c r="NS27" s="124">
        <f t="shared" si="175"/>
        <v>0</v>
      </c>
      <c r="NT27" s="20"/>
      <c r="NU27" s="22"/>
      <c r="NV27" s="124">
        <f t="shared" si="176"/>
        <v>0</v>
      </c>
      <c r="NW27" s="20"/>
      <c r="NX27" s="22"/>
      <c r="NY27" s="124">
        <f t="shared" si="177"/>
        <v>0</v>
      </c>
      <c r="NZ27" s="20">
        <f t="shared" ref="NZ27" si="822">MV27+MY27+NB27+NE27+NH27+NK27+NN27+NQ27+NT27+NW27</f>
        <v>0</v>
      </c>
      <c r="OA27" s="21">
        <f t="shared" ref="OA27" si="823">MW27+MZ27+NC27+NF27+NI27+NL27+NO27+NR27+NU27+NX27</f>
        <v>0</v>
      </c>
      <c r="OB27" s="124">
        <f t="shared" ref="OB27" si="824">MX27+NA27+ND27+NG27+NJ27+NM27+NP27+NS27+NV27+NY27</f>
        <v>0</v>
      </c>
      <c r="OC27" s="20"/>
      <c r="OD27" s="22"/>
      <c r="OE27" s="124">
        <f t="shared" si="181"/>
        <v>0</v>
      </c>
      <c r="OF27" s="20"/>
      <c r="OG27" s="22"/>
      <c r="OH27" s="124">
        <f t="shared" si="182"/>
        <v>0</v>
      </c>
      <c r="OI27" s="20"/>
      <c r="OJ27" s="22"/>
      <c r="OK27" s="124">
        <f t="shared" si="183"/>
        <v>0</v>
      </c>
      <c r="OL27" s="20"/>
      <c r="OM27" s="22"/>
      <c r="ON27" s="124">
        <f t="shared" si="184"/>
        <v>0</v>
      </c>
      <c r="OO27" s="20">
        <f t="shared" ref="OO27" si="825">OC27+OF27+OI27+OL27</f>
        <v>0</v>
      </c>
      <c r="OP27" s="22">
        <f t="shared" ref="OP27" si="826">OD27+OG27+OJ27+OM27</f>
        <v>0</v>
      </c>
      <c r="OQ27" s="124">
        <f t="shared" ref="OQ27" si="827">OE27+OH27+OK27+ON27</f>
        <v>0</v>
      </c>
      <c r="OR27" s="20">
        <f t="shared" ref="OR27" si="828">NZ27+OO27</f>
        <v>0</v>
      </c>
      <c r="OS27" s="22">
        <f t="shared" ref="OS27" si="829">OA27+OP27</f>
        <v>0</v>
      </c>
      <c r="OT27" s="124">
        <f t="shared" ref="OT27" si="830">OB27+OQ27</f>
        <v>0</v>
      </c>
      <c r="OU27" s="158"/>
      <c r="OV27" s="22"/>
      <c r="OW27" s="124">
        <f t="shared" si="191"/>
        <v>0</v>
      </c>
      <c r="OX27" s="22"/>
      <c r="OY27" s="22"/>
      <c r="OZ27" s="124">
        <f t="shared" si="192"/>
        <v>0</v>
      </c>
      <c r="PA27" s="22"/>
      <c r="PB27" s="22"/>
      <c r="PC27" s="124">
        <f t="shared" si="193"/>
        <v>0</v>
      </c>
      <c r="PD27" s="20"/>
      <c r="PE27" s="22"/>
      <c r="PF27" s="124">
        <f t="shared" si="194"/>
        <v>0</v>
      </c>
      <c r="PG27" s="158"/>
      <c r="PH27" s="22"/>
      <c r="PI27" s="124">
        <f t="shared" si="195"/>
        <v>0</v>
      </c>
      <c r="PJ27" s="22"/>
      <c r="PK27" s="22"/>
      <c r="PL27" s="124">
        <f t="shared" si="196"/>
        <v>0</v>
      </c>
      <c r="PM27" s="22"/>
      <c r="PN27" s="22"/>
      <c r="PO27" s="124">
        <f t="shared" si="197"/>
        <v>0</v>
      </c>
      <c r="PP27" s="22"/>
      <c r="PQ27" s="22"/>
      <c r="PR27" s="124">
        <f t="shared" si="198"/>
        <v>0</v>
      </c>
      <c r="PS27" s="20">
        <f t="shared" ref="PS27" si="831">OU27+OX27+PA27+PD27+PG27+PJ27+PM27++PP27</f>
        <v>0</v>
      </c>
      <c r="PT27" s="22">
        <f t="shared" ref="PT27" si="832">OV27+OY27+PB27+PE27+PH27+PK27+PN27++PQ27</f>
        <v>0</v>
      </c>
      <c r="PU27" s="124">
        <f t="shared" ref="PU27" si="833">OW27+OZ27+PC27+PF27+PI27+PL27+PO27++PR27</f>
        <v>0</v>
      </c>
      <c r="PV27" s="20"/>
      <c r="PW27" s="22"/>
      <c r="PX27" s="124">
        <f t="shared" si="202"/>
        <v>0</v>
      </c>
      <c r="PY27" s="20"/>
      <c r="PZ27" s="22"/>
      <c r="QA27" s="124">
        <f t="shared" si="203"/>
        <v>0</v>
      </c>
      <c r="QB27" s="20"/>
      <c r="QC27" s="22"/>
      <c r="QD27" s="124">
        <f t="shared" si="204"/>
        <v>0</v>
      </c>
      <c r="QE27" s="20">
        <f t="shared" ref="QE27" si="834">PV27+PY27+QB27</f>
        <v>0</v>
      </c>
      <c r="QF27" s="22">
        <f t="shared" ref="QF27" si="835">PW27+PZ27+QC27</f>
        <v>0</v>
      </c>
      <c r="QG27" s="124">
        <f t="shared" ref="QG27" si="836">PX27+QA27+QD27</f>
        <v>0</v>
      </c>
      <c r="QH27" s="20">
        <f t="shared" ref="QH27" si="837">PS27+QE27</f>
        <v>0</v>
      </c>
      <c r="QI27" s="21">
        <f t="shared" ref="QI27" si="838">PT27+QF27</f>
        <v>0</v>
      </c>
      <c r="QJ27" s="124">
        <f t="shared" ref="QJ27" si="839">PU27+QG27</f>
        <v>0</v>
      </c>
      <c r="QK27" s="20">
        <f t="shared" ref="QK27" si="840">HK27+KZ27+MS27+OR27+QH27</f>
        <v>86156</v>
      </c>
      <c r="QL27" s="22">
        <f t="shared" ref="QL27" si="841">HL27+LA27+MT27+OS27+QI27</f>
        <v>0</v>
      </c>
      <c r="QM27" s="124">
        <f t="shared" ref="QM27" si="842">HM27+LB27+MU27+OT27+QJ27</f>
        <v>86156</v>
      </c>
      <c r="QN27" s="20">
        <f t="shared" si="7"/>
        <v>86156</v>
      </c>
      <c r="QO27" s="22">
        <f t="shared" si="8"/>
        <v>0</v>
      </c>
      <c r="QP27" s="124">
        <f t="shared" si="9"/>
        <v>86156</v>
      </c>
      <c r="QQ27" s="55"/>
    </row>
    <row r="28" spans="1:459" s="82" customFormat="1" ht="16.5" thickBot="1" x14ac:dyDescent="0.3">
      <c r="A28" s="79">
        <v>18</v>
      </c>
      <c r="B28" s="167" t="s">
        <v>356</v>
      </c>
      <c r="C28" s="144">
        <f>C21+C25+C26+C27</f>
        <v>1465686</v>
      </c>
      <c r="D28" s="35">
        <f t="shared" ref="D28:BO28" si="843">D21+D25+D26+D27</f>
        <v>82283</v>
      </c>
      <c r="E28" s="120">
        <f t="shared" si="843"/>
        <v>1547969</v>
      </c>
      <c r="F28" s="144">
        <f t="shared" si="843"/>
        <v>114667</v>
      </c>
      <c r="G28" s="35">
        <f t="shared" si="843"/>
        <v>733</v>
      </c>
      <c r="H28" s="119">
        <f t="shared" si="843"/>
        <v>115400</v>
      </c>
      <c r="I28" s="35">
        <f t="shared" si="843"/>
        <v>99491</v>
      </c>
      <c r="J28" s="35">
        <f t="shared" si="843"/>
        <v>833</v>
      </c>
      <c r="K28" s="119">
        <f t="shared" si="843"/>
        <v>100324</v>
      </c>
      <c r="L28" s="35">
        <f t="shared" si="843"/>
        <v>55581</v>
      </c>
      <c r="M28" s="35">
        <f t="shared" si="843"/>
        <v>372</v>
      </c>
      <c r="N28" s="119">
        <f t="shared" si="843"/>
        <v>55953</v>
      </c>
      <c r="O28" s="86">
        <f t="shared" si="843"/>
        <v>73327</v>
      </c>
      <c r="P28" s="35">
        <f t="shared" si="843"/>
        <v>490</v>
      </c>
      <c r="Q28" s="119">
        <f t="shared" si="843"/>
        <v>73817</v>
      </c>
      <c r="R28" s="35">
        <f t="shared" si="843"/>
        <v>103765</v>
      </c>
      <c r="S28" s="35">
        <f t="shared" si="843"/>
        <v>740</v>
      </c>
      <c r="T28" s="119">
        <f t="shared" si="843"/>
        <v>104505</v>
      </c>
      <c r="U28" s="35">
        <f t="shared" si="843"/>
        <v>67773</v>
      </c>
      <c r="V28" s="35">
        <f t="shared" si="843"/>
        <v>524</v>
      </c>
      <c r="W28" s="119">
        <f t="shared" si="843"/>
        <v>68297</v>
      </c>
      <c r="X28" s="35">
        <f t="shared" si="843"/>
        <v>107296</v>
      </c>
      <c r="Y28" s="35">
        <f t="shared" si="843"/>
        <v>1067</v>
      </c>
      <c r="Z28" s="119">
        <f t="shared" si="843"/>
        <v>108363</v>
      </c>
      <c r="AA28" s="86">
        <f t="shared" si="843"/>
        <v>621900</v>
      </c>
      <c r="AB28" s="35">
        <f t="shared" si="843"/>
        <v>4759</v>
      </c>
      <c r="AC28" s="119">
        <f t="shared" si="843"/>
        <v>626659</v>
      </c>
      <c r="AD28" s="35">
        <f t="shared" si="843"/>
        <v>450665</v>
      </c>
      <c r="AE28" s="35">
        <f t="shared" si="843"/>
        <v>24702</v>
      </c>
      <c r="AF28" s="120">
        <f t="shared" si="843"/>
        <v>475367</v>
      </c>
      <c r="AG28" s="34">
        <f t="shared" si="843"/>
        <v>2538251</v>
      </c>
      <c r="AH28" s="36">
        <f t="shared" si="843"/>
        <v>111744</v>
      </c>
      <c r="AI28" s="120">
        <f t="shared" si="843"/>
        <v>2649995</v>
      </c>
      <c r="AJ28" s="35">
        <f t="shared" si="843"/>
        <v>1460417</v>
      </c>
      <c r="AK28" s="35">
        <f t="shared" si="843"/>
        <v>1822</v>
      </c>
      <c r="AL28" s="120">
        <f t="shared" si="843"/>
        <v>1462239</v>
      </c>
      <c r="AM28" s="86">
        <f t="shared" si="843"/>
        <v>40154</v>
      </c>
      <c r="AN28" s="35">
        <f t="shared" si="843"/>
        <v>0</v>
      </c>
      <c r="AO28" s="120">
        <f t="shared" si="843"/>
        <v>40154</v>
      </c>
      <c r="AP28" s="35">
        <f t="shared" si="843"/>
        <v>156515</v>
      </c>
      <c r="AQ28" s="35">
        <f t="shared" si="843"/>
        <v>-3754</v>
      </c>
      <c r="AR28" s="120">
        <f t="shared" si="843"/>
        <v>152761</v>
      </c>
      <c r="AS28" s="34">
        <f t="shared" si="843"/>
        <v>0</v>
      </c>
      <c r="AT28" s="35">
        <f t="shared" si="843"/>
        <v>0</v>
      </c>
      <c r="AU28" s="120">
        <f t="shared" si="843"/>
        <v>0</v>
      </c>
      <c r="AV28" s="35">
        <f t="shared" si="843"/>
        <v>44589</v>
      </c>
      <c r="AW28" s="35">
        <f t="shared" si="843"/>
        <v>0</v>
      </c>
      <c r="AX28" s="120">
        <f t="shared" si="843"/>
        <v>44589</v>
      </c>
      <c r="AY28" s="34">
        <f t="shared" si="843"/>
        <v>1168</v>
      </c>
      <c r="AZ28" s="35">
        <f t="shared" si="843"/>
        <v>157</v>
      </c>
      <c r="BA28" s="120">
        <f t="shared" si="843"/>
        <v>1325</v>
      </c>
      <c r="BB28" s="35">
        <f t="shared" si="843"/>
        <v>65507</v>
      </c>
      <c r="BC28" s="35">
        <f t="shared" si="843"/>
        <v>0</v>
      </c>
      <c r="BD28" s="120">
        <f t="shared" si="843"/>
        <v>65507</v>
      </c>
      <c r="BE28" s="35">
        <f t="shared" si="843"/>
        <v>20000</v>
      </c>
      <c r="BF28" s="35">
        <f t="shared" si="843"/>
        <v>0</v>
      </c>
      <c r="BG28" s="120">
        <f t="shared" si="843"/>
        <v>20000</v>
      </c>
      <c r="BH28" s="34">
        <f t="shared" si="843"/>
        <v>788</v>
      </c>
      <c r="BI28" s="35">
        <f t="shared" si="843"/>
        <v>0</v>
      </c>
      <c r="BJ28" s="120">
        <f t="shared" si="843"/>
        <v>788</v>
      </c>
      <c r="BK28" s="86">
        <f t="shared" si="843"/>
        <v>23175</v>
      </c>
      <c r="BL28" s="35">
        <f t="shared" si="843"/>
        <v>0</v>
      </c>
      <c r="BM28" s="120">
        <f t="shared" si="843"/>
        <v>23175</v>
      </c>
      <c r="BN28" s="35">
        <f t="shared" si="843"/>
        <v>1420</v>
      </c>
      <c r="BO28" s="35">
        <f t="shared" si="843"/>
        <v>0</v>
      </c>
      <c r="BP28" s="120">
        <f t="shared" ref="BP28:EA28" si="844">BP21+BP25+BP26+BP27</f>
        <v>1420</v>
      </c>
      <c r="BQ28" s="35">
        <f t="shared" si="844"/>
        <v>5040</v>
      </c>
      <c r="BR28" s="35">
        <f t="shared" si="844"/>
        <v>0</v>
      </c>
      <c r="BS28" s="120">
        <f t="shared" si="844"/>
        <v>5040</v>
      </c>
      <c r="BT28" s="35">
        <f t="shared" si="844"/>
        <v>0</v>
      </c>
      <c r="BU28" s="35">
        <f t="shared" si="844"/>
        <v>0</v>
      </c>
      <c r="BV28" s="120">
        <f t="shared" si="844"/>
        <v>0</v>
      </c>
      <c r="BW28" s="34">
        <f t="shared" si="844"/>
        <v>1818773</v>
      </c>
      <c r="BX28" s="36">
        <f t="shared" si="844"/>
        <v>-1775</v>
      </c>
      <c r="BY28" s="120">
        <f t="shared" si="844"/>
        <v>1816998</v>
      </c>
      <c r="BZ28" s="35">
        <f t="shared" si="844"/>
        <v>119650</v>
      </c>
      <c r="CA28" s="35">
        <f t="shared" si="844"/>
        <v>2000</v>
      </c>
      <c r="CB28" s="120">
        <f t="shared" si="844"/>
        <v>121650</v>
      </c>
      <c r="CC28" s="35">
        <f t="shared" si="844"/>
        <v>24975</v>
      </c>
      <c r="CD28" s="35">
        <f t="shared" si="844"/>
        <v>0</v>
      </c>
      <c r="CE28" s="120">
        <f t="shared" si="844"/>
        <v>24975</v>
      </c>
      <c r="CF28" s="35">
        <f t="shared" si="844"/>
        <v>190098</v>
      </c>
      <c r="CG28" s="35">
        <f t="shared" si="844"/>
        <v>47385</v>
      </c>
      <c r="CH28" s="120">
        <f t="shared" si="844"/>
        <v>237483</v>
      </c>
      <c r="CI28" s="86">
        <f t="shared" si="844"/>
        <v>34071</v>
      </c>
      <c r="CJ28" s="35">
        <f t="shared" si="844"/>
        <v>0</v>
      </c>
      <c r="CK28" s="120">
        <f t="shared" si="844"/>
        <v>34071</v>
      </c>
      <c r="CL28" s="35">
        <f t="shared" si="844"/>
        <v>0</v>
      </c>
      <c r="CM28" s="35">
        <f t="shared" si="844"/>
        <v>0</v>
      </c>
      <c r="CN28" s="120">
        <f t="shared" si="844"/>
        <v>0</v>
      </c>
      <c r="CO28" s="35">
        <f t="shared" si="844"/>
        <v>28800</v>
      </c>
      <c r="CP28" s="35">
        <f t="shared" si="844"/>
        <v>0</v>
      </c>
      <c r="CQ28" s="120">
        <f t="shared" si="844"/>
        <v>28800</v>
      </c>
      <c r="CR28" s="35">
        <f t="shared" si="844"/>
        <v>125997</v>
      </c>
      <c r="CS28" s="35">
        <f t="shared" si="844"/>
        <v>0</v>
      </c>
      <c r="CT28" s="120">
        <f t="shared" si="844"/>
        <v>125997</v>
      </c>
      <c r="CU28" s="34">
        <f t="shared" si="844"/>
        <v>523591</v>
      </c>
      <c r="CV28" s="35">
        <f t="shared" si="844"/>
        <v>49385</v>
      </c>
      <c r="CW28" s="120">
        <f t="shared" si="844"/>
        <v>572976</v>
      </c>
      <c r="CX28" s="35">
        <f t="shared" si="844"/>
        <v>420688</v>
      </c>
      <c r="CY28" s="35">
        <f t="shared" si="844"/>
        <v>0</v>
      </c>
      <c r="CZ28" s="120">
        <f t="shared" si="844"/>
        <v>420688</v>
      </c>
      <c r="DA28" s="35">
        <f t="shared" si="844"/>
        <v>820000</v>
      </c>
      <c r="DB28" s="35">
        <f t="shared" si="844"/>
        <v>0</v>
      </c>
      <c r="DC28" s="120">
        <f t="shared" si="844"/>
        <v>820000</v>
      </c>
      <c r="DD28" s="34">
        <f t="shared" si="844"/>
        <v>738</v>
      </c>
      <c r="DE28" s="35">
        <f t="shared" si="844"/>
        <v>0</v>
      </c>
      <c r="DF28" s="120">
        <f t="shared" si="844"/>
        <v>738</v>
      </c>
      <c r="DG28" s="86">
        <f t="shared" si="844"/>
        <v>337010</v>
      </c>
      <c r="DH28" s="35">
        <f t="shared" si="844"/>
        <v>0</v>
      </c>
      <c r="DI28" s="120">
        <f t="shared" si="844"/>
        <v>337010</v>
      </c>
      <c r="DJ28" s="35">
        <f t="shared" si="844"/>
        <v>7408</v>
      </c>
      <c r="DK28" s="35">
        <f t="shared" si="844"/>
        <v>735</v>
      </c>
      <c r="DL28" s="120">
        <f t="shared" si="844"/>
        <v>8143</v>
      </c>
      <c r="DM28" s="34">
        <f t="shared" si="844"/>
        <v>1585844</v>
      </c>
      <c r="DN28" s="35">
        <f t="shared" si="844"/>
        <v>735</v>
      </c>
      <c r="DO28" s="120">
        <f t="shared" si="844"/>
        <v>1586579</v>
      </c>
      <c r="DP28" s="35">
        <f t="shared" si="844"/>
        <v>184777</v>
      </c>
      <c r="DQ28" s="35">
        <f t="shared" si="844"/>
        <v>0</v>
      </c>
      <c r="DR28" s="120">
        <f t="shared" si="844"/>
        <v>184777</v>
      </c>
      <c r="DS28" s="86">
        <f t="shared" si="844"/>
        <v>46475</v>
      </c>
      <c r="DT28" s="35">
        <f t="shared" si="844"/>
        <v>0</v>
      </c>
      <c r="DU28" s="120">
        <f t="shared" si="844"/>
        <v>46475</v>
      </c>
      <c r="DV28" s="35">
        <f t="shared" si="844"/>
        <v>58422</v>
      </c>
      <c r="DW28" s="35">
        <f t="shared" si="844"/>
        <v>0</v>
      </c>
      <c r="DX28" s="120">
        <f t="shared" si="844"/>
        <v>58422</v>
      </c>
      <c r="DY28" s="35">
        <f t="shared" si="844"/>
        <v>195294</v>
      </c>
      <c r="DZ28" s="35">
        <f t="shared" si="844"/>
        <v>0</v>
      </c>
      <c r="EA28" s="120">
        <f t="shared" si="844"/>
        <v>195294</v>
      </c>
      <c r="EB28" s="34">
        <f t="shared" ref="EB28:GM28" si="845">EB21+EB25+EB26+EB27</f>
        <v>484968</v>
      </c>
      <c r="EC28" s="36">
        <f t="shared" si="845"/>
        <v>0</v>
      </c>
      <c r="ED28" s="120">
        <f t="shared" si="845"/>
        <v>484968</v>
      </c>
      <c r="EE28" s="34">
        <f t="shared" si="845"/>
        <v>19050</v>
      </c>
      <c r="EF28" s="36">
        <f t="shared" si="845"/>
        <v>0</v>
      </c>
      <c r="EG28" s="120">
        <f t="shared" si="845"/>
        <v>19050</v>
      </c>
      <c r="EH28" s="36">
        <f t="shared" si="845"/>
        <v>48902</v>
      </c>
      <c r="EI28" s="36">
        <f t="shared" si="845"/>
        <v>263</v>
      </c>
      <c r="EJ28" s="120">
        <f t="shared" si="845"/>
        <v>49165</v>
      </c>
      <c r="EK28" s="34">
        <f t="shared" si="845"/>
        <v>67952</v>
      </c>
      <c r="EL28" s="36">
        <f t="shared" si="845"/>
        <v>263</v>
      </c>
      <c r="EM28" s="120">
        <f t="shared" si="845"/>
        <v>68215</v>
      </c>
      <c r="EN28" s="35">
        <f t="shared" si="845"/>
        <v>63713</v>
      </c>
      <c r="EO28" s="35">
        <f t="shared" si="845"/>
        <v>0</v>
      </c>
      <c r="EP28" s="120">
        <f t="shared" si="845"/>
        <v>63713</v>
      </c>
      <c r="EQ28" s="86">
        <f t="shared" si="845"/>
        <v>0</v>
      </c>
      <c r="ER28" s="35">
        <f t="shared" si="845"/>
        <v>0</v>
      </c>
      <c r="ES28" s="120">
        <f t="shared" si="845"/>
        <v>0</v>
      </c>
      <c r="ET28" s="34">
        <f t="shared" si="845"/>
        <v>0</v>
      </c>
      <c r="EU28" s="35">
        <f t="shared" si="845"/>
        <v>0</v>
      </c>
      <c r="EV28" s="120">
        <f t="shared" si="845"/>
        <v>0</v>
      </c>
      <c r="EW28" s="35">
        <f t="shared" si="845"/>
        <v>102470</v>
      </c>
      <c r="EX28" s="35">
        <f t="shared" si="845"/>
        <v>0</v>
      </c>
      <c r="EY28" s="120">
        <f t="shared" si="845"/>
        <v>102470</v>
      </c>
      <c r="EZ28" s="35">
        <f t="shared" si="845"/>
        <v>9000</v>
      </c>
      <c r="FA28" s="35">
        <f t="shared" si="845"/>
        <v>0</v>
      </c>
      <c r="FB28" s="120">
        <f t="shared" si="845"/>
        <v>9000</v>
      </c>
      <c r="FC28" s="86">
        <f t="shared" si="845"/>
        <v>26176</v>
      </c>
      <c r="FD28" s="35">
        <f t="shared" si="845"/>
        <v>0</v>
      </c>
      <c r="FE28" s="120">
        <f t="shared" si="845"/>
        <v>26176</v>
      </c>
      <c r="FF28" s="34">
        <f t="shared" si="845"/>
        <v>14135</v>
      </c>
      <c r="FG28" s="35">
        <f t="shared" si="845"/>
        <v>0</v>
      </c>
      <c r="FH28" s="120">
        <f t="shared" si="845"/>
        <v>14135</v>
      </c>
      <c r="FI28" s="35">
        <f t="shared" si="845"/>
        <v>3000</v>
      </c>
      <c r="FJ28" s="35">
        <f t="shared" si="845"/>
        <v>0</v>
      </c>
      <c r="FK28" s="120">
        <f t="shared" si="845"/>
        <v>3000</v>
      </c>
      <c r="FL28" s="34">
        <f t="shared" si="845"/>
        <v>218494</v>
      </c>
      <c r="FM28" s="36">
        <f t="shared" si="845"/>
        <v>0</v>
      </c>
      <c r="FN28" s="120">
        <f t="shared" si="845"/>
        <v>218494</v>
      </c>
      <c r="FO28" s="86">
        <f t="shared" si="845"/>
        <v>152789</v>
      </c>
      <c r="FP28" s="35">
        <f t="shared" si="845"/>
        <v>0</v>
      </c>
      <c r="FQ28" s="120">
        <f t="shared" si="845"/>
        <v>152789</v>
      </c>
      <c r="FR28" s="35">
        <f t="shared" si="845"/>
        <v>22088</v>
      </c>
      <c r="FS28" s="35">
        <f t="shared" si="845"/>
        <v>0</v>
      </c>
      <c r="FT28" s="120">
        <f t="shared" si="845"/>
        <v>22088</v>
      </c>
      <c r="FU28" s="35">
        <f t="shared" si="845"/>
        <v>36446</v>
      </c>
      <c r="FV28" s="35">
        <f t="shared" si="845"/>
        <v>0</v>
      </c>
      <c r="FW28" s="120">
        <f t="shared" si="845"/>
        <v>36446</v>
      </c>
      <c r="FX28" s="35">
        <f t="shared" si="845"/>
        <v>12076</v>
      </c>
      <c r="FY28" s="35">
        <f t="shared" si="845"/>
        <v>0</v>
      </c>
      <c r="FZ28" s="120">
        <f t="shared" si="845"/>
        <v>12076</v>
      </c>
      <c r="GA28" s="86">
        <f t="shared" si="845"/>
        <v>97742</v>
      </c>
      <c r="GB28" s="35">
        <f t="shared" si="845"/>
        <v>4445</v>
      </c>
      <c r="GC28" s="120">
        <f t="shared" si="845"/>
        <v>102187</v>
      </c>
      <c r="GD28" s="35">
        <f t="shared" si="845"/>
        <v>75239</v>
      </c>
      <c r="GE28" s="35">
        <f t="shared" si="845"/>
        <v>0</v>
      </c>
      <c r="GF28" s="120">
        <f t="shared" si="845"/>
        <v>75239</v>
      </c>
      <c r="GG28" s="35">
        <f t="shared" si="845"/>
        <v>91454</v>
      </c>
      <c r="GH28" s="35">
        <f t="shared" si="845"/>
        <v>0</v>
      </c>
      <c r="GI28" s="120">
        <f t="shared" si="845"/>
        <v>91454</v>
      </c>
      <c r="GJ28" s="34">
        <f t="shared" si="845"/>
        <v>487834</v>
      </c>
      <c r="GK28" s="36">
        <f t="shared" si="845"/>
        <v>4445</v>
      </c>
      <c r="GL28" s="120">
        <f t="shared" si="845"/>
        <v>492279</v>
      </c>
      <c r="GM28" s="34">
        <f t="shared" si="845"/>
        <v>1488</v>
      </c>
      <c r="GN28" s="35">
        <f t="shared" ref="GN28:IY28" si="846">GN21+GN25+GN26+GN27</f>
        <v>0</v>
      </c>
      <c r="GO28" s="120">
        <f t="shared" si="846"/>
        <v>1488</v>
      </c>
      <c r="GP28" s="35">
        <f t="shared" si="846"/>
        <v>3065</v>
      </c>
      <c r="GQ28" s="35">
        <f t="shared" si="846"/>
        <v>0</v>
      </c>
      <c r="GR28" s="120">
        <f t="shared" si="846"/>
        <v>3065</v>
      </c>
      <c r="GS28" s="34">
        <f t="shared" si="846"/>
        <v>0</v>
      </c>
      <c r="GT28" s="35">
        <f t="shared" si="846"/>
        <v>0</v>
      </c>
      <c r="GU28" s="120">
        <f t="shared" si="846"/>
        <v>0</v>
      </c>
      <c r="GV28" s="35">
        <f t="shared" si="846"/>
        <v>3904</v>
      </c>
      <c r="GW28" s="35">
        <f t="shared" si="846"/>
        <v>0</v>
      </c>
      <c r="GX28" s="120">
        <f t="shared" si="846"/>
        <v>3904</v>
      </c>
      <c r="GY28" s="34">
        <f t="shared" si="846"/>
        <v>8457</v>
      </c>
      <c r="GZ28" s="36">
        <f t="shared" si="846"/>
        <v>0</v>
      </c>
      <c r="HA28" s="120">
        <f t="shared" si="846"/>
        <v>8457</v>
      </c>
      <c r="HB28" s="35">
        <f t="shared" si="846"/>
        <v>80000</v>
      </c>
      <c r="HC28" s="35">
        <f t="shared" si="846"/>
        <v>0</v>
      </c>
      <c r="HD28" s="120">
        <f t="shared" si="846"/>
        <v>80000</v>
      </c>
      <c r="HE28" s="35">
        <f t="shared" si="846"/>
        <v>270000</v>
      </c>
      <c r="HF28" s="35">
        <f t="shared" si="846"/>
        <v>0</v>
      </c>
      <c r="HG28" s="120">
        <f t="shared" si="846"/>
        <v>270000</v>
      </c>
      <c r="HH28" s="34">
        <f t="shared" si="846"/>
        <v>350000</v>
      </c>
      <c r="HI28" s="36">
        <f t="shared" si="846"/>
        <v>0</v>
      </c>
      <c r="HJ28" s="120">
        <f t="shared" si="846"/>
        <v>350000</v>
      </c>
      <c r="HK28" s="34">
        <f t="shared" si="846"/>
        <v>3727140</v>
      </c>
      <c r="HL28" s="35">
        <f t="shared" si="846"/>
        <v>54828</v>
      </c>
      <c r="HM28" s="120">
        <f t="shared" si="846"/>
        <v>3781968</v>
      </c>
      <c r="HN28" s="34">
        <f t="shared" si="846"/>
        <v>7850</v>
      </c>
      <c r="HO28" s="35">
        <f t="shared" si="846"/>
        <v>0</v>
      </c>
      <c r="HP28" s="120">
        <f t="shared" si="846"/>
        <v>7850</v>
      </c>
      <c r="HQ28" s="34">
        <f t="shared" si="846"/>
        <v>14100</v>
      </c>
      <c r="HR28" s="35">
        <f t="shared" si="846"/>
        <v>0</v>
      </c>
      <c r="HS28" s="120">
        <f t="shared" si="846"/>
        <v>14100</v>
      </c>
      <c r="HT28" s="35">
        <f t="shared" si="846"/>
        <v>28448</v>
      </c>
      <c r="HU28" s="35">
        <f t="shared" si="846"/>
        <v>3000</v>
      </c>
      <c r="HV28" s="120">
        <f t="shared" si="846"/>
        <v>31448</v>
      </c>
      <c r="HW28" s="86">
        <f t="shared" si="846"/>
        <v>81721</v>
      </c>
      <c r="HX28" s="35">
        <f t="shared" si="846"/>
        <v>0</v>
      </c>
      <c r="HY28" s="120">
        <f t="shared" si="846"/>
        <v>81721</v>
      </c>
      <c r="HZ28" s="34">
        <f t="shared" si="846"/>
        <v>0</v>
      </c>
      <c r="IA28" s="35">
        <f t="shared" si="846"/>
        <v>0</v>
      </c>
      <c r="IB28" s="120">
        <f t="shared" si="846"/>
        <v>0</v>
      </c>
      <c r="IC28" s="34">
        <f t="shared" si="846"/>
        <v>98088</v>
      </c>
      <c r="ID28" s="35">
        <f t="shared" si="846"/>
        <v>0</v>
      </c>
      <c r="IE28" s="120">
        <f t="shared" si="846"/>
        <v>98088</v>
      </c>
      <c r="IF28" s="34">
        <f t="shared" si="846"/>
        <v>2515</v>
      </c>
      <c r="IG28" s="35">
        <f t="shared" si="846"/>
        <v>0</v>
      </c>
      <c r="IH28" s="120">
        <f t="shared" si="846"/>
        <v>2515</v>
      </c>
      <c r="II28" s="34">
        <f t="shared" si="846"/>
        <v>232722</v>
      </c>
      <c r="IJ28" s="36">
        <f t="shared" si="846"/>
        <v>3000</v>
      </c>
      <c r="IK28" s="120">
        <f t="shared" si="846"/>
        <v>235722</v>
      </c>
      <c r="IL28" s="34">
        <f t="shared" si="846"/>
        <v>0</v>
      </c>
      <c r="IM28" s="35">
        <f t="shared" si="846"/>
        <v>0</v>
      </c>
      <c r="IN28" s="120">
        <f t="shared" si="846"/>
        <v>0</v>
      </c>
      <c r="IO28" s="34">
        <f t="shared" si="846"/>
        <v>86156</v>
      </c>
      <c r="IP28" s="35">
        <f t="shared" si="846"/>
        <v>0</v>
      </c>
      <c r="IQ28" s="120">
        <f t="shared" si="846"/>
        <v>86156</v>
      </c>
      <c r="IR28" s="34">
        <f t="shared" si="846"/>
        <v>86156</v>
      </c>
      <c r="IS28" s="36">
        <f t="shared" si="846"/>
        <v>0</v>
      </c>
      <c r="IT28" s="120">
        <f t="shared" si="846"/>
        <v>86156</v>
      </c>
      <c r="IU28" s="34">
        <f t="shared" si="846"/>
        <v>0</v>
      </c>
      <c r="IV28" s="35">
        <f t="shared" si="846"/>
        <v>0</v>
      </c>
      <c r="IW28" s="120">
        <f t="shared" si="846"/>
        <v>0</v>
      </c>
      <c r="IX28" s="34">
        <f t="shared" si="846"/>
        <v>0</v>
      </c>
      <c r="IY28" s="35">
        <f t="shared" si="846"/>
        <v>0</v>
      </c>
      <c r="IZ28" s="120">
        <f t="shared" ref="IZ28:LK28" si="847">IZ21+IZ25+IZ26+IZ27</f>
        <v>0</v>
      </c>
      <c r="JA28" s="34">
        <f t="shared" si="847"/>
        <v>0</v>
      </c>
      <c r="JB28" s="36">
        <f t="shared" si="847"/>
        <v>0</v>
      </c>
      <c r="JC28" s="120">
        <f t="shared" si="847"/>
        <v>0</v>
      </c>
      <c r="JD28" s="34">
        <f t="shared" si="847"/>
        <v>0</v>
      </c>
      <c r="JE28" s="35">
        <f t="shared" si="847"/>
        <v>0</v>
      </c>
      <c r="JF28" s="120">
        <f t="shared" si="847"/>
        <v>0</v>
      </c>
      <c r="JG28" s="34">
        <f t="shared" si="847"/>
        <v>0</v>
      </c>
      <c r="JH28" s="35">
        <f t="shared" si="847"/>
        <v>0</v>
      </c>
      <c r="JI28" s="120">
        <f t="shared" si="847"/>
        <v>0</v>
      </c>
      <c r="JJ28" s="34">
        <f t="shared" si="847"/>
        <v>0</v>
      </c>
      <c r="JK28" s="36">
        <f t="shared" si="847"/>
        <v>0</v>
      </c>
      <c r="JL28" s="120">
        <f t="shared" si="847"/>
        <v>0</v>
      </c>
      <c r="JM28" s="34">
        <f t="shared" si="847"/>
        <v>0</v>
      </c>
      <c r="JN28" s="35">
        <f t="shared" si="847"/>
        <v>0</v>
      </c>
      <c r="JO28" s="120">
        <f t="shared" si="847"/>
        <v>0</v>
      </c>
      <c r="JP28" s="34">
        <f t="shared" si="847"/>
        <v>0</v>
      </c>
      <c r="JQ28" s="35">
        <f t="shared" si="847"/>
        <v>0</v>
      </c>
      <c r="JR28" s="120">
        <f t="shared" si="847"/>
        <v>0</v>
      </c>
      <c r="JS28" s="34">
        <f t="shared" si="847"/>
        <v>0</v>
      </c>
      <c r="JT28" s="35">
        <f t="shared" si="847"/>
        <v>0</v>
      </c>
      <c r="JU28" s="120">
        <f t="shared" si="847"/>
        <v>0</v>
      </c>
      <c r="JV28" s="34">
        <f t="shared" si="847"/>
        <v>0</v>
      </c>
      <c r="JW28" s="35">
        <f t="shared" si="847"/>
        <v>0</v>
      </c>
      <c r="JX28" s="120">
        <f t="shared" si="847"/>
        <v>0</v>
      </c>
      <c r="JY28" s="34">
        <f t="shared" si="847"/>
        <v>0</v>
      </c>
      <c r="JZ28" s="36">
        <f t="shared" si="847"/>
        <v>0</v>
      </c>
      <c r="KA28" s="120">
        <f t="shared" si="847"/>
        <v>0</v>
      </c>
      <c r="KB28" s="35">
        <f t="shared" si="847"/>
        <v>122593</v>
      </c>
      <c r="KC28" s="35">
        <f t="shared" si="847"/>
        <v>0</v>
      </c>
      <c r="KD28" s="120">
        <f t="shared" si="847"/>
        <v>122593</v>
      </c>
      <c r="KE28" s="34">
        <f t="shared" si="847"/>
        <v>0</v>
      </c>
      <c r="KF28" s="35">
        <f t="shared" si="847"/>
        <v>0</v>
      </c>
      <c r="KG28" s="120">
        <f t="shared" si="847"/>
        <v>0</v>
      </c>
      <c r="KH28" s="35">
        <f t="shared" si="847"/>
        <v>307900</v>
      </c>
      <c r="KI28" s="35">
        <f t="shared" si="847"/>
        <v>0</v>
      </c>
      <c r="KJ28" s="120">
        <f t="shared" si="847"/>
        <v>307900</v>
      </c>
      <c r="KK28" s="34">
        <f t="shared" si="847"/>
        <v>430493</v>
      </c>
      <c r="KL28" s="36">
        <f t="shared" si="847"/>
        <v>0</v>
      </c>
      <c r="KM28" s="120">
        <f t="shared" si="847"/>
        <v>430493</v>
      </c>
      <c r="KN28" s="80">
        <f t="shared" si="847"/>
        <v>0</v>
      </c>
      <c r="KO28" s="35">
        <f t="shared" si="847"/>
        <v>0</v>
      </c>
      <c r="KP28" s="120">
        <f t="shared" si="847"/>
        <v>0</v>
      </c>
      <c r="KQ28" s="34">
        <f t="shared" si="847"/>
        <v>0</v>
      </c>
      <c r="KR28" s="35">
        <f t="shared" si="847"/>
        <v>0</v>
      </c>
      <c r="KS28" s="120">
        <f t="shared" si="847"/>
        <v>0</v>
      </c>
      <c r="KT28" s="34">
        <f t="shared" si="847"/>
        <v>0</v>
      </c>
      <c r="KU28" s="36">
        <f t="shared" si="847"/>
        <v>0</v>
      </c>
      <c r="KV28" s="120">
        <f t="shared" si="847"/>
        <v>0</v>
      </c>
      <c r="KW28" s="35">
        <f t="shared" si="847"/>
        <v>0</v>
      </c>
      <c r="KX28" s="35">
        <f t="shared" si="847"/>
        <v>0</v>
      </c>
      <c r="KY28" s="120">
        <f t="shared" si="847"/>
        <v>0</v>
      </c>
      <c r="KZ28" s="34">
        <f t="shared" si="847"/>
        <v>749371</v>
      </c>
      <c r="LA28" s="36">
        <f t="shared" si="847"/>
        <v>3000</v>
      </c>
      <c r="LB28" s="120">
        <f t="shared" si="847"/>
        <v>752371</v>
      </c>
      <c r="LC28" s="34">
        <f t="shared" si="847"/>
        <v>10000</v>
      </c>
      <c r="LD28" s="35">
        <f t="shared" si="847"/>
        <v>0</v>
      </c>
      <c r="LE28" s="120">
        <f t="shared" si="847"/>
        <v>10000</v>
      </c>
      <c r="LF28" s="35">
        <f t="shared" si="847"/>
        <v>498333</v>
      </c>
      <c r="LG28" s="35">
        <f t="shared" si="847"/>
        <v>-159284</v>
      </c>
      <c r="LH28" s="120">
        <f t="shared" si="847"/>
        <v>339049</v>
      </c>
      <c r="LI28" s="35">
        <f t="shared" si="847"/>
        <v>0</v>
      </c>
      <c r="LJ28" s="35">
        <f t="shared" si="847"/>
        <v>0</v>
      </c>
      <c r="LK28" s="120">
        <f t="shared" si="847"/>
        <v>0</v>
      </c>
      <c r="LL28" s="34">
        <f t="shared" ref="LL28:NW28" si="848">LL21+LL25+LL26+LL27</f>
        <v>498333</v>
      </c>
      <c r="LM28" s="35">
        <f t="shared" si="848"/>
        <v>-159284</v>
      </c>
      <c r="LN28" s="120">
        <f t="shared" si="848"/>
        <v>339049</v>
      </c>
      <c r="LO28" s="86">
        <f t="shared" si="848"/>
        <v>11000</v>
      </c>
      <c r="LP28" s="35">
        <f t="shared" si="848"/>
        <v>0</v>
      </c>
      <c r="LQ28" s="120">
        <f t="shared" si="848"/>
        <v>11000</v>
      </c>
      <c r="LR28" s="35">
        <f t="shared" si="848"/>
        <v>4000</v>
      </c>
      <c r="LS28" s="35">
        <f t="shared" si="848"/>
        <v>0</v>
      </c>
      <c r="LT28" s="120">
        <f t="shared" si="848"/>
        <v>4000</v>
      </c>
      <c r="LU28" s="34">
        <f t="shared" si="848"/>
        <v>0</v>
      </c>
      <c r="LV28" s="35">
        <f t="shared" si="848"/>
        <v>0</v>
      </c>
      <c r="LW28" s="120">
        <f t="shared" si="848"/>
        <v>0</v>
      </c>
      <c r="LX28" s="34">
        <f t="shared" si="848"/>
        <v>0</v>
      </c>
      <c r="LY28" s="35">
        <f t="shared" si="848"/>
        <v>0</v>
      </c>
      <c r="LZ28" s="120">
        <f t="shared" si="848"/>
        <v>0</v>
      </c>
      <c r="MA28" s="34">
        <f t="shared" si="848"/>
        <v>16722</v>
      </c>
      <c r="MB28" s="35">
        <f t="shared" si="848"/>
        <v>0</v>
      </c>
      <c r="MC28" s="120">
        <f t="shared" si="848"/>
        <v>16722</v>
      </c>
      <c r="MD28" s="34">
        <f t="shared" si="848"/>
        <v>5000</v>
      </c>
      <c r="ME28" s="35">
        <f t="shared" si="848"/>
        <v>0</v>
      </c>
      <c r="MF28" s="120">
        <f t="shared" si="848"/>
        <v>5000</v>
      </c>
      <c r="MG28" s="34">
        <f t="shared" si="848"/>
        <v>36722</v>
      </c>
      <c r="MH28" s="35">
        <f t="shared" si="848"/>
        <v>0</v>
      </c>
      <c r="MI28" s="120">
        <f t="shared" si="848"/>
        <v>36722</v>
      </c>
      <c r="MJ28" s="34">
        <f t="shared" si="848"/>
        <v>0</v>
      </c>
      <c r="MK28" s="35">
        <f t="shared" si="848"/>
        <v>0</v>
      </c>
      <c r="ML28" s="120">
        <f t="shared" si="848"/>
        <v>0</v>
      </c>
      <c r="MM28" s="34">
        <f t="shared" si="848"/>
        <v>0</v>
      </c>
      <c r="MN28" s="35">
        <f t="shared" si="848"/>
        <v>0</v>
      </c>
      <c r="MO28" s="120">
        <f t="shared" si="848"/>
        <v>0</v>
      </c>
      <c r="MP28" s="34">
        <f t="shared" si="848"/>
        <v>0</v>
      </c>
      <c r="MQ28" s="35">
        <f t="shared" si="848"/>
        <v>0</v>
      </c>
      <c r="MR28" s="120">
        <f t="shared" si="848"/>
        <v>0</v>
      </c>
      <c r="MS28" s="34">
        <f t="shared" si="848"/>
        <v>545055</v>
      </c>
      <c r="MT28" s="36">
        <f t="shared" si="848"/>
        <v>-159284</v>
      </c>
      <c r="MU28" s="120">
        <f t="shared" si="848"/>
        <v>385771</v>
      </c>
      <c r="MV28" s="34">
        <f t="shared" si="848"/>
        <v>0</v>
      </c>
      <c r="MW28" s="35">
        <f t="shared" si="848"/>
        <v>0</v>
      </c>
      <c r="MX28" s="120">
        <f t="shared" si="848"/>
        <v>0</v>
      </c>
      <c r="MY28" s="34">
        <f t="shared" si="848"/>
        <v>0</v>
      </c>
      <c r="MZ28" s="35">
        <f t="shared" si="848"/>
        <v>0</v>
      </c>
      <c r="NA28" s="120">
        <f t="shared" si="848"/>
        <v>0</v>
      </c>
      <c r="NB28" s="34">
        <f t="shared" si="848"/>
        <v>0</v>
      </c>
      <c r="NC28" s="35">
        <f t="shared" si="848"/>
        <v>0</v>
      </c>
      <c r="ND28" s="120">
        <f t="shared" si="848"/>
        <v>0</v>
      </c>
      <c r="NE28" s="34">
        <f t="shared" si="848"/>
        <v>0</v>
      </c>
      <c r="NF28" s="35">
        <f t="shared" si="848"/>
        <v>0</v>
      </c>
      <c r="NG28" s="120">
        <f t="shared" si="848"/>
        <v>0</v>
      </c>
      <c r="NH28" s="34">
        <f t="shared" si="848"/>
        <v>0</v>
      </c>
      <c r="NI28" s="35">
        <f t="shared" si="848"/>
        <v>0</v>
      </c>
      <c r="NJ28" s="120">
        <f t="shared" si="848"/>
        <v>0</v>
      </c>
      <c r="NK28" s="34">
        <f t="shared" si="848"/>
        <v>0</v>
      </c>
      <c r="NL28" s="35">
        <f t="shared" si="848"/>
        <v>0</v>
      </c>
      <c r="NM28" s="120">
        <f t="shared" si="848"/>
        <v>0</v>
      </c>
      <c r="NN28" s="34">
        <f t="shared" si="848"/>
        <v>0</v>
      </c>
      <c r="NO28" s="35">
        <f t="shared" si="848"/>
        <v>0</v>
      </c>
      <c r="NP28" s="120">
        <f t="shared" si="848"/>
        <v>0</v>
      </c>
      <c r="NQ28" s="34">
        <f t="shared" si="848"/>
        <v>0</v>
      </c>
      <c r="NR28" s="35">
        <f t="shared" si="848"/>
        <v>0</v>
      </c>
      <c r="NS28" s="120">
        <f t="shared" si="848"/>
        <v>0</v>
      </c>
      <c r="NT28" s="34">
        <f t="shared" si="848"/>
        <v>0</v>
      </c>
      <c r="NU28" s="35">
        <f t="shared" si="848"/>
        <v>0</v>
      </c>
      <c r="NV28" s="120">
        <f t="shared" si="848"/>
        <v>0</v>
      </c>
      <c r="NW28" s="34">
        <f t="shared" si="848"/>
        <v>0</v>
      </c>
      <c r="NX28" s="35">
        <f t="shared" ref="NX28:QI28" si="849">NX21+NX25+NX26+NX27</f>
        <v>0</v>
      </c>
      <c r="NY28" s="120">
        <f t="shared" si="849"/>
        <v>0</v>
      </c>
      <c r="NZ28" s="34">
        <f t="shared" si="849"/>
        <v>0</v>
      </c>
      <c r="OA28" s="36">
        <f t="shared" si="849"/>
        <v>0</v>
      </c>
      <c r="OB28" s="120">
        <f t="shared" si="849"/>
        <v>0</v>
      </c>
      <c r="OC28" s="34">
        <f t="shared" si="849"/>
        <v>0</v>
      </c>
      <c r="OD28" s="35">
        <f t="shared" si="849"/>
        <v>0</v>
      </c>
      <c r="OE28" s="120">
        <f t="shared" si="849"/>
        <v>0</v>
      </c>
      <c r="OF28" s="34">
        <f t="shared" si="849"/>
        <v>0</v>
      </c>
      <c r="OG28" s="35">
        <f t="shared" si="849"/>
        <v>0</v>
      </c>
      <c r="OH28" s="120">
        <f t="shared" si="849"/>
        <v>0</v>
      </c>
      <c r="OI28" s="34">
        <f t="shared" si="849"/>
        <v>0</v>
      </c>
      <c r="OJ28" s="35">
        <f t="shared" si="849"/>
        <v>0</v>
      </c>
      <c r="OK28" s="120">
        <f t="shared" si="849"/>
        <v>0</v>
      </c>
      <c r="OL28" s="34">
        <f t="shared" si="849"/>
        <v>0</v>
      </c>
      <c r="OM28" s="35">
        <f t="shared" si="849"/>
        <v>0</v>
      </c>
      <c r="ON28" s="120">
        <f t="shared" si="849"/>
        <v>0</v>
      </c>
      <c r="OO28" s="34">
        <f t="shared" si="849"/>
        <v>0</v>
      </c>
      <c r="OP28" s="35">
        <f t="shared" si="849"/>
        <v>0</v>
      </c>
      <c r="OQ28" s="120">
        <f t="shared" si="849"/>
        <v>0</v>
      </c>
      <c r="OR28" s="34">
        <f t="shared" si="849"/>
        <v>0</v>
      </c>
      <c r="OS28" s="35">
        <f t="shared" si="849"/>
        <v>0</v>
      </c>
      <c r="OT28" s="120">
        <f t="shared" si="849"/>
        <v>0</v>
      </c>
      <c r="OU28" s="86">
        <f t="shared" si="849"/>
        <v>21327</v>
      </c>
      <c r="OV28" s="35">
        <f t="shared" si="849"/>
        <v>0</v>
      </c>
      <c r="OW28" s="120">
        <f t="shared" si="849"/>
        <v>21327</v>
      </c>
      <c r="OX28" s="35">
        <f t="shared" si="849"/>
        <v>0</v>
      </c>
      <c r="OY28" s="35">
        <f t="shared" si="849"/>
        <v>0</v>
      </c>
      <c r="OZ28" s="120">
        <f t="shared" si="849"/>
        <v>0</v>
      </c>
      <c r="PA28" s="35">
        <f t="shared" si="849"/>
        <v>111</v>
      </c>
      <c r="PB28" s="35">
        <f t="shared" si="849"/>
        <v>0</v>
      </c>
      <c r="PC28" s="120">
        <f t="shared" si="849"/>
        <v>111</v>
      </c>
      <c r="PD28" s="34">
        <f t="shared" si="849"/>
        <v>0</v>
      </c>
      <c r="PE28" s="35">
        <f t="shared" si="849"/>
        <v>0</v>
      </c>
      <c r="PF28" s="120">
        <f t="shared" si="849"/>
        <v>0</v>
      </c>
      <c r="PG28" s="86">
        <f t="shared" si="849"/>
        <v>3400</v>
      </c>
      <c r="PH28" s="35">
        <f t="shared" si="849"/>
        <v>0</v>
      </c>
      <c r="PI28" s="120">
        <f t="shared" si="849"/>
        <v>3400</v>
      </c>
      <c r="PJ28" s="35">
        <f t="shared" si="849"/>
        <v>7750</v>
      </c>
      <c r="PK28" s="35">
        <f t="shared" si="849"/>
        <v>0</v>
      </c>
      <c r="PL28" s="120">
        <f t="shared" si="849"/>
        <v>7750</v>
      </c>
      <c r="PM28" s="35">
        <f t="shared" si="849"/>
        <v>31715</v>
      </c>
      <c r="PN28" s="35">
        <f t="shared" si="849"/>
        <v>0</v>
      </c>
      <c r="PO28" s="120">
        <f t="shared" si="849"/>
        <v>31715</v>
      </c>
      <c r="PP28" s="35">
        <f t="shared" si="849"/>
        <v>16800</v>
      </c>
      <c r="PQ28" s="35">
        <f t="shared" si="849"/>
        <v>0</v>
      </c>
      <c r="PR28" s="120">
        <f t="shared" si="849"/>
        <v>16800</v>
      </c>
      <c r="PS28" s="34">
        <f t="shared" si="849"/>
        <v>81103</v>
      </c>
      <c r="PT28" s="35">
        <f t="shared" si="849"/>
        <v>0</v>
      </c>
      <c r="PU28" s="120">
        <f t="shared" si="849"/>
        <v>81103</v>
      </c>
      <c r="PV28" s="34">
        <f t="shared" si="849"/>
        <v>0</v>
      </c>
      <c r="PW28" s="35">
        <f t="shared" si="849"/>
        <v>0</v>
      </c>
      <c r="PX28" s="120">
        <f t="shared" si="849"/>
        <v>0</v>
      </c>
      <c r="PY28" s="34">
        <f t="shared" si="849"/>
        <v>0</v>
      </c>
      <c r="PZ28" s="35">
        <f t="shared" si="849"/>
        <v>0</v>
      </c>
      <c r="QA28" s="120">
        <f t="shared" si="849"/>
        <v>0</v>
      </c>
      <c r="QB28" s="34">
        <f t="shared" si="849"/>
        <v>0</v>
      </c>
      <c r="QC28" s="35">
        <f t="shared" si="849"/>
        <v>0</v>
      </c>
      <c r="QD28" s="120">
        <f t="shared" si="849"/>
        <v>0</v>
      </c>
      <c r="QE28" s="34">
        <f t="shared" si="849"/>
        <v>0</v>
      </c>
      <c r="QF28" s="35">
        <f t="shared" si="849"/>
        <v>0</v>
      </c>
      <c r="QG28" s="120">
        <f t="shared" si="849"/>
        <v>0</v>
      </c>
      <c r="QH28" s="34">
        <f t="shared" si="849"/>
        <v>81103</v>
      </c>
      <c r="QI28" s="36">
        <f t="shared" si="849"/>
        <v>0</v>
      </c>
      <c r="QJ28" s="120">
        <f t="shared" ref="QJ28:QP28" si="850">QJ21+QJ25+QJ26+QJ27</f>
        <v>81103</v>
      </c>
      <c r="QK28" s="34">
        <f t="shared" si="850"/>
        <v>5102669</v>
      </c>
      <c r="QL28" s="35">
        <f t="shared" si="850"/>
        <v>-101456</v>
      </c>
      <c r="QM28" s="120">
        <f t="shared" si="850"/>
        <v>5001213</v>
      </c>
      <c r="QN28" s="34">
        <f t="shared" si="850"/>
        <v>9459693</v>
      </c>
      <c r="QO28" s="35">
        <f t="shared" si="850"/>
        <v>8513</v>
      </c>
      <c r="QP28" s="120">
        <f t="shared" si="850"/>
        <v>9468206</v>
      </c>
      <c r="QQ28" s="81"/>
    </row>
    <row r="29" spans="1:459" s="54" customFormat="1" x14ac:dyDescent="0.25">
      <c r="A29" s="15">
        <v>19</v>
      </c>
      <c r="B29" s="168" t="s">
        <v>277</v>
      </c>
      <c r="C29" s="145">
        <v>4700</v>
      </c>
      <c r="D29" s="17"/>
      <c r="E29" s="122">
        <f t="shared" si="10"/>
        <v>4700</v>
      </c>
      <c r="F29" s="145"/>
      <c r="G29" s="17"/>
      <c r="H29" s="121">
        <f t="shared" si="11"/>
        <v>0</v>
      </c>
      <c r="I29" s="17"/>
      <c r="J29" s="17"/>
      <c r="K29" s="121">
        <f t="shared" si="12"/>
        <v>0</v>
      </c>
      <c r="L29" s="17"/>
      <c r="M29" s="17"/>
      <c r="N29" s="121">
        <f t="shared" si="13"/>
        <v>0</v>
      </c>
      <c r="O29" s="26"/>
      <c r="P29" s="17"/>
      <c r="Q29" s="121">
        <f t="shared" si="14"/>
        <v>0</v>
      </c>
      <c r="R29" s="17"/>
      <c r="S29" s="17"/>
      <c r="T29" s="121">
        <f t="shared" si="15"/>
        <v>0</v>
      </c>
      <c r="U29" s="17"/>
      <c r="V29" s="17"/>
      <c r="W29" s="121">
        <f t="shared" si="16"/>
        <v>0</v>
      </c>
      <c r="X29" s="17"/>
      <c r="Y29" s="17"/>
      <c r="Z29" s="121">
        <f t="shared" si="17"/>
        <v>0</v>
      </c>
      <c r="AA29" s="26">
        <f t="shared" si="18"/>
        <v>0</v>
      </c>
      <c r="AB29" s="17">
        <f t="shared" si="18"/>
        <v>0</v>
      </c>
      <c r="AC29" s="121">
        <f t="shared" si="19"/>
        <v>0</v>
      </c>
      <c r="AD29" s="17"/>
      <c r="AE29" s="17"/>
      <c r="AF29" s="122">
        <f t="shared" si="20"/>
        <v>0</v>
      </c>
      <c r="AG29" s="16">
        <f t="shared" si="21"/>
        <v>4700</v>
      </c>
      <c r="AH29" s="18">
        <f t="shared" si="22"/>
        <v>0</v>
      </c>
      <c r="AI29" s="122">
        <f t="shared" si="22"/>
        <v>4700</v>
      </c>
      <c r="AJ29" s="17"/>
      <c r="AK29" s="17"/>
      <c r="AL29" s="122">
        <f t="shared" si="23"/>
        <v>0</v>
      </c>
      <c r="AM29" s="26"/>
      <c r="AN29" s="17"/>
      <c r="AO29" s="122">
        <f t="shared" si="24"/>
        <v>0</v>
      </c>
      <c r="AP29" s="17"/>
      <c r="AQ29" s="17"/>
      <c r="AR29" s="122">
        <f t="shared" si="25"/>
        <v>0</v>
      </c>
      <c r="AS29" s="16"/>
      <c r="AT29" s="17"/>
      <c r="AU29" s="122">
        <f t="shared" si="26"/>
        <v>0</v>
      </c>
      <c r="AV29" s="17"/>
      <c r="AW29" s="17"/>
      <c r="AX29" s="122">
        <f t="shared" si="27"/>
        <v>0</v>
      </c>
      <c r="AY29" s="16"/>
      <c r="AZ29" s="17"/>
      <c r="BA29" s="122">
        <f t="shared" si="28"/>
        <v>0</v>
      </c>
      <c r="BB29" s="17"/>
      <c r="BC29" s="17"/>
      <c r="BD29" s="122">
        <f t="shared" si="29"/>
        <v>0</v>
      </c>
      <c r="BE29" s="17"/>
      <c r="BF29" s="17"/>
      <c r="BG29" s="122">
        <f t="shared" si="30"/>
        <v>0</v>
      </c>
      <c r="BH29" s="16"/>
      <c r="BI29" s="17"/>
      <c r="BJ29" s="122">
        <f t="shared" si="31"/>
        <v>0</v>
      </c>
      <c r="BK29" s="26"/>
      <c r="BL29" s="17"/>
      <c r="BM29" s="122">
        <f t="shared" si="32"/>
        <v>0</v>
      </c>
      <c r="BN29" s="17"/>
      <c r="BO29" s="17"/>
      <c r="BP29" s="122">
        <f t="shared" si="33"/>
        <v>0</v>
      </c>
      <c r="BQ29" s="17"/>
      <c r="BR29" s="17"/>
      <c r="BS29" s="122">
        <f t="shared" si="34"/>
        <v>0</v>
      </c>
      <c r="BT29" s="17"/>
      <c r="BU29" s="17"/>
      <c r="BV29" s="122">
        <f t="shared" si="35"/>
        <v>0</v>
      </c>
      <c r="BW29" s="16">
        <f t="shared" si="36"/>
        <v>0</v>
      </c>
      <c r="BX29" s="18">
        <f t="shared" si="37"/>
        <v>0</v>
      </c>
      <c r="BY29" s="122">
        <f t="shared" si="38"/>
        <v>0</v>
      </c>
      <c r="BZ29" s="17"/>
      <c r="CA29" s="17"/>
      <c r="CB29" s="122">
        <f t="shared" si="39"/>
        <v>0</v>
      </c>
      <c r="CC29" s="17"/>
      <c r="CD29" s="17"/>
      <c r="CE29" s="122">
        <f t="shared" si="40"/>
        <v>0</v>
      </c>
      <c r="CF29" s="17"/>
      <c r="CG29" s="17"/>
      <c r="CH29" s="122">
        <f t="shared" si="41"/>
        <v>0</v>
      </c>
      <c r="CI29" s="26"/>
      <c r="CJ29" s="17"/>
      <c r="CK29" s="122">
        <f t="shared" si="42"/>
        <v>0</v>
      </c>
      <c r="CL29" s="17"/>
      <c r="CM29" s="17"/>
      <c r="CN29" s="122">
        <f t="shared" si="43"/>
        <v>0</v>
      </c>
      <c r="CO29" s="17"/>
      <c r="CP29" s="17"/>
      <c r="CQ29" s="122">
        <f t="shared" si="44"/>
        <v>0</v>
      </c>
      <c r="CR29" s="17"/>
      <c r="CS29" s="17"/>
      <c r="CT29" s="122">
        <f t="shared" si="45"/>
        <v>0</v>
      </c>
      <c r="CU29" s="16">
        <f t="shared" si="46"/>
        <v>0</v>
      </c>
      <c r="CV29" s="17">
        <f t="shared" si="47"/>
        <v>0</v>
      </c>
      <c r="CW29" s="122">
        <f t="shared" si="48"/>
        <v>0</v>
      </c>
      <c r="CX29" s="17"/>
      <c r="CY29" s="17"/>
      <c r="CZ29" s="122">
        <f t="shared" si="49"/>
        <v>0</v>
      </c>
      <c r="DA29" s="17"/>
      <c r="DB29" s="17"/>
      <c r="DC29" s="122">
        <f t="shared" si="50"/>
        <v>0</v>
      </c>
      <c r="DD29" s="16"/>
      <c r="DE29" s="17"/>
      <c r="DF29" s="122">
        <f t="shared" si="51"/>
        <v>0</v>
      </c>
      <c r="DG29" s="26"/>
      <c r="DH29" s="17"/>
      <c r="DI29" s="122">
        <f t="shared" si="52"/>
        <v>0</v>
      </c>
      <c r="DJ29" s="17"/>
      <c r="DK29" s="17"/>
      <c r="DL29" s="122">
        <f t="shared" si="53"/>
        <v>0</v>
      </c>
      <c r="DM29" s="16">
        <f t="shared" si="54"/>
        <v>0</v>
      </c>
      <c r="DN29" s="17">
        <f t="shared" si="55"/>
        <v>0</v>
      </c>
      <c r="DO29" s="122">
        <f t="shared" si="56"/>
        <v>0</v>
      </c>
      <c r="DP29" s="17"/>
      <c r="DQ29" s="17"/>
      <c r="DR29" s="122">
        <f t="shared" si="57"/>
        <v>0</v>
      </c>
      <c r="DS29" s="26"/>
      <c r="DT29" s="17"/>
      <c r="DU29" s="122">
        <f t="shared" si="58"/>
        <v>0</v>
      </c>
      <c r="DV29" s="17"/>
      <c r="DW29" s="17"/>
      <c r="DX29" s="122">
        <f t="shared" si="59"/>
        <v>0</v>
      </c>
      <c r="DY29" s="17"/>
      <c r="DZ29" s="17"/>
      <c r="EA29" s="122">
        <f t="shared" si="60"/>
        <v>0</v>
      </c>
      <c r="EB29" s="16">
        <f t="shared" si="61"/>
        <v>0</v>
      </c>
      <c r="EC29" s="18">
        <f t="shared" si="62"/>
        <v>0</v>
      </c>
      <c r="ED29" s="122">
        <f t="shared" si="63"/>
        <v>0</v>
      </c>
      <c r="EE29" s="16"/>
      <c r="EF29" s="18"/>
      <c r="EG29" s="122">
        <f t="shared" si="64"/>
        <v>0</v>
      </c>
      <c r="EH29" s="18"/>
      <c r="EI29" s="18"/>
      <c r="EJ29" s="122">
        <f t="shared" si="65"/>
        <v>0</v>
      </c>
      <c r="EK29" s="16">
        <f t="shared" si="66"/>
        <v>0</v>
      </c>
      <c r="EL29" s="18">
        <f t="shared" si="67"/>
        <v>0</v>
      </c>
      <c r="EM29" s="122">
        <f t="shared" si="68"/>
        <v>0</v>
      </c>
      <c r="EN29" s="17"/>
      <c r="EO29" s="17"/>
      <c r="EP29" s="122">
        <f t="shared" si="69"/>
        <v>0</v>
      </c>
      <c r="EQ29" s="26"/>
      <c r="ER29" s="17"/>
      <c r="ES29" s="122">
        <f t="shared" si="70"/>
        <v>0</v>
      </c>
      <c r="ET29" s="16"/>
      <c r="EU29" s="17"/>
      <c r="EV29" s="122">
        <f t="shared" si="71"/>
        <v>0</v>
      </c>
      <c r="EW29" s="17"/>
      <c r="EX29" s="17"/>
      <c r="EY29" s="122">
        <f t="shared" si="72"/>
        <v>0</v>
      </c>
      <c r="EZ29" s="17"/>
      <c r="FA29" s="17"/>
      <c r="FB29" s="122">
        <f t="shared" si="73"/>
        <v>0</v>
      </c>
      <c r="FC29" s="26"/>
      <c r="FD29" s="17"/>
      <c r="FE29" s="122">
        <f t="shared" si="74"/>
        <v>0</v>
      </c>
      <c r="FF29" s="16"/>
      <c r="FG29" s="17"/>
      <c r="FH29" s="122">
        <f t="shared" si="75"/>
        <v>0</v>
      </c>
      <c r="FI29" s="17"/>
      <c r="FJ29" s="17"/>
      <c r="FK29" s="122">
        <f t="shared" si="76"/>
        <v>0</v>
      </c>
      <c r="FL29" s="16">
        <f t="shared" si="77"/>
        <v>0</v>
      </c>
      <c r="FM29" s="18">
        <f t="shared" si="1"/>
        <v>0</v>
      </c>
      <c r="FN29" s="122">
        <f t="shared" si="2"/>
        <v>0</v>
      </c>
      <c r="FO29" s="26"/>
      <c r="FP29" s="17"/>
      <c r="FQ29" s="122">
        <f t="shared" si="78"/>
        <v>0</v>
      </c>
      <c r="FR29" s="17"/>
      <c r="FS29" s="17"/>
      <c r="FT29" s="122">
        <f t="shared" si="79"/>
        <v>0</v>
      </c>
      <c r="FU29" s="17"/>
      <c r="FV29" s="17"/>
      <c r="FW29" s="122">
        <f t="shared" si="80"/>
        <v>0</v>
      </c>
      <c r="FX29" s="17"/>
      <c r="FY29" s="17"/>
      <c r="FZ29" s="122">
        <f t="shared" si="81"/>
        <v>0</v>
      </c>
      <c r="GA29" s="26"/>
      <c r="GB29" s="17"/>
      <c r="GC29" s="122">
        <f t="shared" si="82"/>
        <v>0</v>
      </c>
      <c r="GD29" s="17"/>
      <c r="GE29" s="17"/>
      <c r="GF29" s="122">
        <f t="shared" si="83"/>
        <v>0</v>
      </c>
      <c r="GG29" s="17"/>
      <c r="GH29" s="17"/>
      <c r="GI29" s="122">
        <f t="shared" si="84"/>
        <v>0</v>
      </c>
      <c r="GJ29" s="16">
        <f t="shared" si="85"/>
        <v>0</v>
      </c>
      <c r="GK29" s="18">
        <f t="shared" si="86"/>
        <v>0</v>
      </c>
      <c r="GL29" s="122">
        <f t="shared" si="87"/>
        <v>0</v>
      </c>
      <c r="GM29" s="16"/>
      <c r="GN29" s="17"/>
      <c r="GO29" s="122">
        <f t="shared" si="88"/>
        <v>0</v>
      </c>
      <c r="GP29" s="17"/>
      <c r="GQ29" s="17"/>
      <c r="GR29" s="122">
        <f t="shared" si="89"/>
        <v>0</v>
      </c>
      <c r="GS29" s="16"/>
      <c r="GT29" s="17"/>
      <c r="GU29" s="122">
        <f t="shared" si="90"/>
        <v>0</v>
      </c>
      <c r="GV29" s="17"/>
      <c r="GW29" s="17"/>
      <c r="GX29" s="122">
        <f t="shared" si="91"/>
        <v>0</v>
      </c>
      <c r="GY29" s="16">
        <f t="shared" si="92"/>
        <v>0</v>
      </c>
      <c r="GZ29" s="18">
        <f t="shared" si="93"/>
        <v>0</v>
      </c>
      <c r="HA29" s="122">
        <f t="shared" si="94"/>
        <v>0</v>
      </c>
      <c r="HB29" s="17"/>
      <c r="HC29" s="17"/>
      <c r="HD29" s="122">
        <f t="shared" si="95"/>
        <v>0</v>
      </c>
      <c r="HE29" s="17"/>
      <c r="HF29" s="17"/>
      <c r="HG29" s="122">
        <f t="shared" si="96"/>
        <v>0</v>
      </c>
      <c r="HH29" s="16">
        <f t="shared" si="97"/>
        <v>0</v>
      </c>
      <c r="HI29" s="18">
        <f t="shared" si="98"/>
        <v>0</v>
      </c>
      <c r="HJ29" s="122">
        <f t="shared" si="99"/>
        <v>0</v>
      </c>
      <c r="HK29" s="16">
        <f t="shared" si="100"/>
        <v>0</v>
      </c>
      <c r="HL29" s="17">
        <f t="shared" si="101"/>
        <v>0</v>
      </c>
      <c r="HM29" s="122">
        <f t="shared" si="102"/>
        <v>0</v>
      </c>
      <c r="HN29" s="16"/>
      <c r="HO29" s="17"/>
      <c r="HP29" s="122">
        <f t="shared" si="103"/>
        <v>0</v>
      </c>
      <c r="HQ29" s="16"/>
      <c r="HR29" s="17"/>
      <c r="HS29" s="122">
        <f t="shared" si="104"/>
        <v>0</v>
      </c>
      <c r="HT29" s="17"/>
      <c r="HU29" s="17"/>
      <c r="HV29" s="122">
        <f t="shared" si="105"/>
        <v>0</v>
      </c>
      <c r="HW29" s="26"/>
      <c r="HX29" s="17"/>
      <c r="HY29" s="122">
        <f t="shared" si="106"/>
        <v>0</v>
      </c>
      <c r="HZ29" s="16"/>
      <c r="IA29" s="17">
        <v>0</v>
      </c>
      <c r="IB29" s="122">
        <f t="shared" si="107"/>
        <v>0</v>
      </c>
      <c r="IC29" s="16"/>
      <c r="ID29" s="17"/>
      <c r="IE29" s="122">
        <f t="shared" si="108"/>
        <v>0</v>
      </c>
      <c r="IF29" s="16"/>
      <c r="IG29" s="17"/>
      <c r="IH29" s="122">
        <f t="shared" si="109"/>
        <v>0</v>
      </c>
      <c r="II29" s="16">
        <f t="shared" si="110"/>
        <v>0</v>
      </c>
      <c r="IJ29" s="18">
        <f t="shared" si="111"/>
        <v>0</v>
      </c>
      <c r="IK29" s="122">
        <f t="shared" si="112"/>
        <v>0</v>
      </c>
      <c r="IL29" s="16"/>
      <c r="IM29" s="17"/>
      <c r="IN29" s="122">
        <f t="shared" si="113"/>
        <v>0</v>
      </c>
      <c r="IO29" s="16"/>
      <c r="IP29" s="17"/>
      <c r="IQ29" s="122">
        <f t="shared" si="114"/>
        <v>0</v>
      </c>
      <c r="IR29" s="16">
        <f t="shared" si="115"/>
        <v>0</v>
      </c>
      <c r="IS29" s="18">
        <f t="shared" si="116"/>
        <v>0</v>
      </c>
      <c r="IT29" s="122">
        <f t="shared" si="117"/>
        <v>0</v>
      </c>
      <c r="IU29" s="16"/>
      <c r="IV29" s="17"/>
      <c r="IW29" s="122">
        <f t="shared" si="118"/>
        <v>0</v>
      </c>
      <c r="IX29" s="16"/>
      <c r="IY29" s="17"/>
      <c r="IZ29" s="122">
        <f t="shared" si="119"/>
        <v>0</v>
      </c>
      <c r="JA29" s="16">
        <f t="shared" si="120"/>
        <v>0</v>
      </c>
      <c r="JB29" s="18">
        <f t="shared" si="121"/>
        <v>0</v>
      </c>
      <c r="JC29" s="122">
        <f t="shared" si="122"/>
        <v>0</v>
      </c>
      <c r="JD29" s="16"/>
      <c r="JE29" s="17"/>
      <c r="JF29" s="122">
        <f t="shared" si="123"/>
        <v>0</v>
      </c>
      <c r="JG29" s="16"/>
      <c r="JH29" s="17"/>
      <c r="JI29" s="122">
        <f t="shared" si="124"/>
        <v>0</v>
      </c>
      <c r="JJ29" s="16">
        <f t="shared" si="125"/>
        <v>0</v>
      </c>
      <c r="JK29" s="18">
        <f t="shared" si="126"/>
        <v>0</v>
      </c>
      <c r="JL29" s="122">
        <f t="shared" si="127"/>
        <v>0</v>
      </c>
      <c r="JM29" s="17"/>
      <c r="JN29" s="17"/>
      <c r="JO29" s="122">
        <f t="shared" si="128"/>
        <v>0</v>
      </c>
      <c r="JP29" s="16"/>
      <c r="JQ29" s="17"/>
      <c r="JR29" s="122">
        <f t="shared" si="129"/>
        <v>0</v>
      </c>
      <c r="JS29" s="16"/>
      <c r="JT29" s="17"/>
      <c r="JU29" s="122">
        <f t="shared" si="130"/>
        <v>0</v>
      </c>
      <c r="JV29" s="16"/>
      <c r="JW29" s="17"/>
      <c r="JX29" s="122">
        <f t="shared" si="131"/>
        <v>0</v>
      </c>
      <c r="JY29" s="16">
        <f t="shared" si="132"/>
        <v>0</v>
      </c>
      <c r="JZ29" s="18">
        <f t="shared" si="133"/>
        <v>0</v>
      </c>
      <c r="KA29" s="122">
        <f t="shared" si="134"/>
        <v>0</v>
      </c>
      <c r="KB29" s="17"/>
      <c r="KC29" s="17"/>
      <c r="KD29" s="122">
        <f t="shared" si="135"/>
        <v>0</v>
      </c>
      <c r="KE29" s="16"/>
      <c r="KF29" s="17"/>
      <c r="KG29" s="122">
        <f t="shared" si="136"/>
        <v>0</v>
      </c>
      <c r="KH29" s="17"/>
      <c r="KI29" s="17"/>
      <c r="KJ29" s="122">
        <f t="shared" si="137"/>
        <v>0</v>
      </c>
      <c r="KK29" s="16">
        <f t="shared" si="138"/>
        <v>0</v>
      </c>
      <c r="KL29" s="18">
        <f t="shared" si="139"/>
        <v>0</v>
      </c>
      <c r="KM29" s="122">
        <f t="shared" si="140"/>
        <v>0</v>
      </c>
      <c r="KN29" s="19"/>
      <c r="KO29" s="17"/>
      <c r="KP29" s="122">
        <f t="shared" si="141"/>
        <v>0</v>
      </c>
      <c r="KQ29" s="16"/>
      <c r="KR29" s="17"/>
      <c r="KS29" s="122">
        <f t="shared" si="142"/>
        <v>0</v>
      </c>
      <c r="KT29" s="16">
        <f t="shared" si="143"/>
        <v>0</v>
      </c>
      <c r="KU29" s="18">
        <f t="shared" si="144"/>
        <v>0</v>
      </c>
      <c r="KV29" s="122">
        <f t="shared" si="145"/>
        <v>0</v>
      </c>
      <c r="KW29" s="17"/>
      <c r="KX29" s="17"/>
      <c r="KY29" s="122">
        <f t="shared" si="146"/>
        <v>0</v>
      </c>
      <c r="KZ29" s="16">
        <f t="shared" si="147"/>
        <v>0</v>
      </c>
      <c r="LA29" s="18">
        <f t="shared" si="148"/>
        <v>0</v>
      </c>
      <c r="LB29" s="122">
        <f t="shared" si="149"/>
        <v>0</v>
      </c>
      <c r="LC29" s="16"/>
      <c r="LD29" s="17"/>
      <c r="LE29" s="122">
        <f t="shared" si="150"/>
        <v>0</v>
      </c>
      <c r="LF29" s="17"/>
      <c r="LG29" s="17"/>
      <c r="LH29" s="122">
        <f t="shared" si="151"/>
        <v>0</v>
      </c>
      <c r="LI29" s="17"/>
      <c r="LJ29" s="17"/>
      <c r="LK29" s="122">
        <f t="shared" si="152"/>
        <v>0</v>
      </c>
      <c r="LL29" s="16">
        <f t="shared" si="153"/>
        <v>0</v>
      </c>
      <c r="LM29" s="17">
        <f t="shared" si="154"/>
        <v>0</v>
      </c>
      <c r="LN29" s="122">
        <f t="shared" si="155"/>
        <v>0</v>
      </c>
      <c r="LO29" s="26"/>
      <c r="LP29" s="17"/>
      <c r="LQ29" s="122">
        <f t="shared" si="156"/>
        <v>0</v>
      </c>
      <c r="LR29" s="17"/>
      <c r="LS29" s="17"/>
      <c r="LT29" s="122">
        <f t="shared" si="157"/>
        <v>0</v>
      </c>
      <c r="LU29" s="16"/>
      <c r="LV29" s="17"/>
      <c r="LW29" s="122">
        <f t="shared" si="158"/>
        <v>0</v>
      </c>
      <c r="LX29" s="16"/>
      <c r="LY29" s="17"/>
      <c r="LZ29" s="122">
        <f t="shared" si="159"/>
        <v>0</v>
      </c>
      <c r="MA29" s="16"/>
      <c r="MB29" s="17"/>
      <c r="MC29" s="122">
        <f t="shared" si="160"/>
        <v>0</v>
      </c>
      <c r="MD29" s="16"/>
      <c r="ME29" s="17"/>
      <c r="MF29" s="122">
        <f t="shared" si="161"/>
        <v>0</v>
      </c>
      <c r="MG29" s="16">
        <f t="shared" si="162"/>
        <v>0</v>
      </c>
      <c r="MH29" s="17">
        <f t="shared" si="163"/>
        <v>0</v>
      </c>
      <c r="MI29" s="122">
        <f t="shared" si="164"/>
        <v>0</v>
      </c>
      <c r="MJ29" s="16"/>
      <c r="MK29" s="17"/>
      <c r="ML29" s="122">
        <f t="shared" si="165"/>
        <v>0</v>
      </c>
      <c r="MM29" s="16"/>
      <c r="MN29" s="17"/>
      <c r="MO29" s="122">
        <f t="shared" si="166"/>
        <v>0</v>
      </c>
      <c r="MP29" s="16"/>
      <c r="MQ29" s="17"/>
      <c r="MR29" s="122">
        <f t="shared" si="167"/>
        <v>0</v>
      </c>
      <c r="MS29" s="16">
        <f t="shared" si="3"/>
        <v>0</v>
      </c>
      <c r="MT29" s="18">
        <f t="shared" si="4"/>
        <v>0</v>
      </c>
      <c r="MU29" s="122">
        <f t="shared" si="4"/>
        <v>0</v>
      </c>
      <c r="MV29" s="16"/>
      <c r="MW29" s="17"/>
      <c r="MX29" s="122">
        <f t="shared" si="168"/>
        <v>0</v>
      </c>
      <c r="MY29" s="16"/>
      <c r="MZ29" s="17"/>
      <c r="NA29" s="122">
        <f t="shared" si="169"/>
        <v>0</v>
      </c>
      <c r="NB29" s="16"/>
      <c r="NC29" s="17"/>
      <c r="ND29" s="122">
        <f t="shared" si="170"/>
        <v>0</v>
      </c>
      <c r="NE29" s="16"/>
      <c r="NF29" s="17"/>
      <c r="NG29" s="122">
        <f t="shared" si="171"/>
        <v>0</v>
      </c>
      <c r="NH29" s="16"/>
      <c r="NI29" s="17"/>
      <c r="NJ29" s="122">
        <f t="shared" si="172"/>
        <v>0</v>
      </c>
      <c r="NK29" s="16"/>
      <c r="NL29" s="17"/>
      <c r="NM29" s="122">
        <f t="shared" si="173"/>
        <v>0</v>
      </c>
      <c r="NN29" s="16"/>
      <c r="NO29" s="17"/>
      <c r="NP29" s="122">
        <f t="shared" si="174"/>
        <v>0</v>
      </c>
      <c r="NQ29" s="16"/>
      <c r="NR29" s="17"/>
      <c r="NS29" s="122">
        <f t="shared" si="175"/>
        <v>0</v>
      </c>
      <c r="NT29" s="16"/>
      <c r="NU29" s="17"/>
      <c r="NV29" s="122">
        <f t="shared" si="176"/>
        <v>0</v>
      </c>
      <c r="NW29" s="16"/>
      <c r="NX29" s="17"/>
      <c r="NY29" s="122">
        <f t="shared" si="177"/>
        <v>0</v>
      </c>
      <c r="NZ29" s="16">
        <f t="shared" si="178"/>
        <v>0</v>
      </c>
      <c r="OA29" s="18">
        <f t="shared" si="179"/>
        <v>0</v>
      </c>
      <c r="OB29" s="122">
        <f t="shared" si="180"/>
        <v>0</v>
      </c>
      <c r="OC29" s="16"/>
      <c r="OD29" s="17"/>
      <c r="OE29" s="122">
        <f t="shared" si="181"/>
        <v>0</v>
      </c>
      <c r="OF29" s="16"/>
      <c r="OG29" s="17"/>
      <c r="OH29" s="122">
        <f t="shared" si="182"/>
        <v>0</v>
      </c>
      <c r="OI29" s="16"/>
      <c r="OJ29" s="17"/>
      <c r="OK29" s="122">
        <f t="shared" si="183"/>
        <v>0</v>
      </c>
      <c r="OL29" s="16"/>
      <c r="OM29" s="17"/>
      <c r="ON29" s="122">
        <f t="shared" si="184"/>
        <v>0</v>
      </c>
      <c r="OO29" s="16">
        <f t="shared" si="185"/>
        <v>0</v>
      </c>
      <c r="OP29" s="17">
        <f t="shared" si="186"/>
        <v>0</v>
      </c>
      <c r="OQ29" s="122">
        <f t="shared" si="187"/>
        <v>0</v>
      </c>
      <c r="OR29" s="16">
        <f t="shared" si="188"/>
        <v>0</v>
      </c>
      <c r="OS29" s="17">
        <f t="shared" si="189"/>
        <v>0</v>
      </c>
      <c r="OT29" s="122">
        <f t="shared" si="190"/>
        <v>0</v>
      </c>
      <c r="OU29" s="26"/>
      <c r="OV29" s="17"/>
      <c r="OW29" s="122">
        <f t="shared" si="191"/>
        <v>0</v>
      </c>
      <c r="OX29" s="17"/>
      <c r="OY29" s="17"/>
      <c r="OZ29" s="122">
        <f t="shared" si="192"/>
        <v>0</v>
      </c>
      <c r="PA29" s="17"/>
      <c r="PB29" s="17"/>
      <c r="PC29" s="122">
        <f t="shared" si="193"/>
        <v>0</v>
      </c>
      <c r="PD29" s="16"/>
      <c r="PE29" s="17"/>
      <c r="PF29" s="122">
        <f t="shared" si="194"/>
        <v>0</v>
      </c>
      <c r="PG29" s="26"/>
      <c r="PH29" s="17"/>
      <c r="PI29" s="122">
        <f t="shared" si="195"/>
        <v>0</v>
      </c>
      <c r="PJ29" s="17"/>
      <c r="PK29" s="17"/>
      <c r="PL29" s="122">
        <f t="shared" si="196"/>
        <v>0</v>
      </c>
      <c r="PM29" s="17"/>
      <c r="PN29" s="17"/>
      <c r="PO29" s="122">
        <f t="shared" si="197"/>
        <v>0</v>
      </c>
      <c r="PP29" s="17"/>
      <c r="PQ29" s="17"/>
      <c r="PR29" s="122">
        <f t="shared" si="198"/>
        <v>0</v>
      </c>
      <c r="PS29" s="16">
        <f t="shared" si="199"/>
        <v>0</v>
      </c>
      <c r="PT29" s="17">
        <f t="shared" si="200"/>
        <v>0</v>
      </c>
      <c r="PU29" s="122">
        <f t="shared" si="201"/>
        <v>0</v>
      </c>
      <c r="PV29" s="16"/>
      <c r="PW29" s="17"/>
      <c r="PX29" s="122">
        <f t="shared" si="202"/>
        <v>0</v>
      </c>
      <c r="PY29" s="16"/>
      <c r="PZ29" s="17"/>
      <c r="QA29" s="122">
        <f t="shared" si="203"/>
        <v>0</v>
      </c>
      <c r="QB29" s="16"/>
      <c r="QC29" s="17"/>
      <c r="QD29" s="122">
        <f t="shared" si="204"/>
        <v>0</v>
      </c>
      <c r="QE29" s="16">
        <f t="shared" si="205"/>
        <v>0</v>
      </c>
      <c r="QF29" s="17">
        <f t="shared" si="206"/>
        <v>0</v>
      </c>
      <c r="QG29" s="122">
        <f t="shared" si="207"/>
        <v>0</v>
      </c>
      <c r="QH29" s="16">
        <f t="shared" si="208"/>
        <v>0</v>
      </c>
      <c r="QI29" s="18">
        <f t="shared" si="209"/>
        <v>0</v>
      </c>
      <c r="QJ29" s="122">
        <f t="shared" si="210"/>
        <v>0</v>
      </c>
      <c r="QK29" s="16">
        <f t="shared" si="5"/>
        <v>0</v>
      </c>
      <c r="QL29" s="17">
        <f t="shared" si="6"/>
        <v>0</v>
      </c>
      <c r="QM29" s="122">
        <f t="shared" si="6"/>
        <v>0</v>
      </c>
      <c r="QN29" s="16">
        <f t="shared" ref="QN29:QN64" si="851">AG29+BW29+QK29</f>
        <v>4700</v>
      </c>
      <c r="QO29" s="17">
        <f t="shared" ref="QO29:QP64" si="852">AH29+BX29+QL29</f>
        <v>0</v>
      </c>
      <c r="QP29" s="122">
        <f t="shared" ref="QP29:QP65" si="853">AI29+BY29+QM29</f>
        <v>4700</v>
      </c>
      <c r="QQ29" s="53"/>
    </row>
    <row r="30" spans="1:459" s="52" customFormat="1" x14ac:dyDescent="0.25">
      <c r="A30" s="1">
        <v>20</v>
      </c>
      <c r="B30" s="165" t="s">
        <v>278</v>
      </c>
      <c r="C30" s="142"/>
      <c r="D30" s="12"/>
      <c r="E30" s="116">
        <f t="shared" si="10"/>
        <v>0</v>
      </c>
      <c r="F30" s="142"/>
      <c r="G30" s="12"/>
      <c r="H30" s="115">
        <f t="shared" si="11"/>
        <v>0</v>
      </c>
      <c r="I30" s="12"/>
      <c r="J30" s="12"/>
      <c r="K30" s="115">
        <f t="shared" si="12"/>
        <v>0</v>
      </c>
      <c r="L30" s="12"/>
      <c r="M30" s="12"/>
      <c r="N30" s="115">
        <f t="shared" si="13"/>
        <v>0</v>
      </c>
      <c r="O30" s="27"/>
      <c r="P30" s="12"/>
      <c r="Q30" s="115">
        <f t="shared" si="14"/>
        <v>0</v>
      </c>
      <c r="R30" s="12"/>
      <c r="S30" s="12"/>
      <c r="T30" s="115">
        <f t="shared" si="15"/>
        <v>0</v>
      </c>
      <c r="U30" s="12"/>
      <c r="V30" s="12"/>
      <c r="W30" s="115">
        <f t="shared" si="16"/>
        <v>0</v>
      </c>
      <c r="X30" s="12"/>
      <c r="Y30" s="12"/>
      <c r="Z30" s="115">
        <f t="shared" si="17"/>
        <v>0</v>
      </c>
      <c r="AA30" s="27">
        <f t="shared" si="18"/>
        <v>0</v>
      </c>
      <c r="AB30" s="12">
        <f t="shared" si="18"/>
        <v>0</v>
      </c>
      <c r="AC30" s="115">
        <f t="shared" si="19"/>
        <v>0</v>
      </c>
      <c r="AD30" s="12"/>
      <c r="AE30" s="12"/>
      <c r="AF30" s="116">
        <f t="shared" si="20"/>
        <v>0</v>
      </c>
      <c r="AG30" s="11">
        <f t="shared" si="21"/>
        <v>0</v>
      </c>
      <c r="AH30" s="13">
        <f t="shared" si="22"/>
        <v>0</v>
      </c>
      <c r="AI30" s="116">
        <f t="shared" si="22"/>
        <v>0</v>
      </c>
      <c r="AJ30" s="12"/>
      <c r="AK30" s="12"/>
      <c r="AL30" s="116">
        <f t="shared" si="23"/>
        <v>0</v>
      </c>
      <c r="AM30" s="27"/>
      <c r="AN30" s="12"/>
      <c r="AO30" s="116">
        <f t="shared" si="24"/>
        <v>0</v>
      </c>
      <c r="AP30" s="12"/>
      <c r="AQ30" s="12"/>
      <c r="AR30" s="116">
        <f t="shared" si="25"/>
        <v>0</v>
      </c>
      <c r="AS30" s="11"/>
      <c r="AT30" s="12"/>
      <c r="AU30" s="116">
        <f t="shared" si="26"/>
        <v>0</v>
      </c>
      <c r="AV30" s="12"/>
      <c r="AW30" s="12"/>
      <c r="AX30" s="116">
        <f t="shared" si="27"/>
        <v>0</v>
      </c>
      <c r="AY30" s="11"/>
      <c r="AZ30" s="12"/>
      <c r="BA30" s="116">
        <f t="shared" si="28"/>
        <v>0</v>
      </c>
      <c r="BB30" s="12"/>
      <c r="BC30" s="12"/>
      <c r="BD30" s="116">
        <f t="shared" si="29"/>
        <v>0</v>
      </c>
      <c r="BE30" s="12"/>
      <c r="BF30" s="12"/>
      <c r="BG30" s="116">
        <f t="shared" si="30"/>
        <v>0</v>
      </c>
      <c r="BH30" s="11"/>
      <c r="BI30" s="12"/>
      <c r="BJ30" s="116">
        <f t="shared" si="31"/>
        <v>0</v>
      </c>
      <c r="BK30" s="27"/>
      <c r="BL30" s="12"/>
      <c r="BM30" s="116">
        <f t="shared" si="32"/>
        <v>0</v>
      </c>
      <c r="BN30" s="12"/>
      <c r="BO30" s="12"/>
      <c r="BP30" s="116">
        <f t="shared" si="33"/>
        <v>0</v>
      </c>
      <c r="BQ30" s="12"/>
      <c r="BR30" s="12"/>
      <c r="BS30" s="116">
        <f t="shared" si="34"/>
        <v>0</v>
      </c>
      <c r="BT30" s="12"/>
      <c r="BU30" s="12"/>
      <c r="BV30" s="116">
        <f t="shared" si="35"/>
        <v>0</v>
      </c>
      <c r="BW30" s="11">
        <f t="shared" si="36"/>
        <v>0</v>
      </c>
      <c r="BX30" s="13">
        <f t="shared" si="37"/>
        <v>0</v>
      </c>
      <c r="BY30" s="116">
        <f t="shared" si="38"/>
        <v>0</v>
      </c>
      <c r="BZ30" s="12"/>
      <c r="CA30" s="12"/>
      <c r="CB30" s="116">
        <f t="shared" si="39"/>
        <v>0</v>
      </c>
      <c r="CC30" s="12"/>
      <c r="CD30" s="12"/>
      <c r="CE30" s="116">
        <f t="shared" si="40"/>
        <v>0</v>
      </c>
      <c r="CF30" s="12"/>
      <c r="CG30" s="12"/>
      <c r="CH30" s="116">
        <f t="shared" si="41"/>
        <v>0</v>
      </c>
      <c r="CI30" s="27"/>
      <c r="CJ30" s="12"/>
      <c r="CK30" s="116">
        <f t="shared" si="42"/>
        <v>0</v>
      </c>
      <c r="CL30" s="12"/>
      <c r="CM30" s="12"/>
      <c r="CN30" s="116">
        <f t="shared" si="43"/>
        <v>0</v>
      </c>
      <c r="CO30" s="12"/>
      <c r="CP30" s="12"/>
      <c r="CQ30" s="116">
        <f t="shared" si="44"/>
        <v>0</v>
      </c>
      <c r="CR30" s="12"/>
      <c r="CS30" s="12"/>
      <c r="CT30" s="116">
        <f t="shared" si="45"/>
        <v>0</v>
      </c>
      <c r="CU30" s="11">
        <f t="shared" si="46"/>
        <v>0</v>
      </c>
      <c r="CV30" s="12">
        <f t="shared" si="47"/>
        <v>0</v>
      </c>
      <c r="CW30" s="116">
        <f t="shared" si="48"/>
        <v>0</v>
      </c>
      <c r="CX30" s="12"/>
      <c r="CY30" s="12"/>
      <c r="CZ30" s="116">
        <f t="shared" si="49"/>
        <v>0</v>
      </c>
      <c r="DA30" s="12"/>
      <c r="DB30" s="12"/>
      <c r="DC30" s="116">
        <f t="shared" si="50"/>
        <v>0</v>
      </c>
      <c r="DD30" s="11"/>
      <c r="DE30" s="12"/>
      <c r="DF30" s="116">
        <f t="shared" si="51"/>
        <v>0</v>
      </c>
      <c r="DG30" s="27"/>
      <c r="DH30" s="12"/>
      <c r="DI30" s="116">
        <f t="shared" si="52"/>
        <v>0</v>
      </c>
      <c r="DJ30" s="12"/>
      <c r="DK30" s="12"/>
      <c r="DL30" s="116">
        <f t="shared" si="53"/>
        <v>0</v>
      </c>
      <c r="DM30" s="11">
        <f t="shared" si="54"/>
        <v>0</v>
      </c>
      <c r="DN30" s="12">
        <f t="shared" si="55"/>
        <v>0</v>
      </c>
      <c r="DO30" s="116">
        <f t="shared" si="56"/>
        <v>0</v>
      </c>
      <c r="DP30" s="12"/>
      <c r="DQ30" s="12"/>
      <c r="DR30" s="116">
        <f t="shared" si="57"/>
        <v>0</v>
      </c>
      <c r="DS30" s="27"/>
      <c r="DT30" s="12"/>
      <c r="DU30" s="116">
        <f t="shared" si="58"/>
        <v>0</v>
      </c>
      <c r="DV30" s="12"/>
      <c r="DW30" s="12"/>
      <c r="DX30" s="116">
        <f t="shared" si="59"/>
        <v>0</v>
      </c>
      <c r="DY30" s="12"/>
      <c r="DZ30" s="12"/>
      <c r="EA30" s="116">
        <f t="shared" si="60"/>
        <v>0</v>
      </c>
      <c r="EB30" s="11">
        <f t="shared" si="61"/>
        <v>0</v>
      </c>
      <c r="EC30" s="13">
        <f t="shared" si="62"/>
        <v>0</v>
      </c>
      <c r="ED30" s="116">
        <f t="shared" si="63"/>
        <v>0</v>
      </c>
      <c r="EE30" s="11"/>
      <c r="EF30" s="13"/>
      <c r="EG30" s="116">
        <f t="shared" si="64"/>
        <v>0</v>
      </c>
      <c r="EH30" s="13"/>
      <c r="EI30" s="13"/>
      <c r="EJ30" s="116">
        <f t="shared" si="65"/>
        <v>0</v>
      </c>
      <c r="EK30" s="11">
        <f t="shared" si="66"/>
        <v>0</v>
      </c>
      <c r="EL30" s="13">
        <f t="shared" si="67"/>
        <v>0</v>
      </c>
      <c r="EM30" s="116">
        <f t="shared" si="68"/>
        <v>0</v>
      </c>
      <c r="EN30" s="12"/>
      <c r="EO30" s="12"/>
      <c r="EP30" s="116">
        <f t="shared" si="69"/>
        <v>0</v>
      </c>
      <c r="EQ30" s="27"/>
      <c r="ER30" s="12"/>
      <c r="ES30" s="116">
        <f t="shared" si="70"/>
        <v>0</v>
      </c>
      <c r="ET30" s="11"/>
      <c r="EU30" s="12"/>
      <c r="EV30" s="116">
        <f t="shared" si="71"/>
        <v>0</v>
      </c>
      <c r="EW30" s="12"/>
      <c r="EX30" s="12"/>
      <c r="EY30" s="116">
        <f t="shared" si="72"/>
        <v>0</v>
      </c>
      <c r="EZ30" s="12"/>
      <c r="FA30" s="12"/>
      <c r="FB30" s="116">
        <f t="shared" si="73"/>
        <v>0</v>
      </c>
      <c r="FC30" s="27"/>
      <c r="FD30" s="12"/>
      <c r="FE30" s="116">
        <f t="shared" si="74"/>
        <v>0</v>
      </c>
      <c r="FF30" s="11"/>
      <c r="FG30" s="12"/>
      <c r="FH30" s="116">
        <f t="shared" si="75"/>
        <v>0</v>
      </c>
      <c r="FI30" s="12"/>
      <c r="FJ30" s="12"/>
      <c r="FK30" s="116">
        <f t="shared" si="76"/>
        <v>0</v>
      </c>
      <c r="FL30" s="11">
        <f t="shared" si="77"/>
        <v>0</v>
      </c>
      <c r="FM30" s="13">
        <f t="shared" si="1"/>
        <v>0</v>
      </c>
      <c r="FN30" s="116">
        <f t="shared" si="2"/>
        <v>0</v>
      </c>
      <c r="FO30" s="27"/>
      <c r="FP30" s="12"/>
      <c r="FQ30" s="116">
        <f t="shared" si="78"/>
        <v>0</v>
      </c>
      <c r="FR30" s="12"/>
      <c r="FS30" s="12"/>
      <c r="FT30" s="116">
        <f t="shared" si="79"/>
        <v>0</v>
      </c>
      <c r="FU30" s="12"/>
      <c r="FV30" s="12"/>
      <c r="FW30" s="116">
        <f t="shared" si="80"/>
        <v>0</v>
      </c>
      <c r="FX30" s="12"/>
      <c r="FY30" s="12"/>
      <c r="FZ30" s="116">
        <f t="shared" si="81"/>
        <v>0</v>
      </c>
      <c r="GA30" s="27"/>
      <c r="GB30" s="12"/>
      <c r="GC30" s="116">
        <f t="shared" si="82"/>
        <v>0</v>
      </c>
      <c r="GD30" s="12"/>
      <c r="GE30" s="12"/>
      <c r="GF30" s="116">
        <f t="shared" si="83"/>
        <v>0</v>
      </c>
      <c r="GG30" s="12"/>
      <c r="GH30" s="12"/>
      <c r="GI30" s="116">
        <f t="shared" si="84"/>
        <v>0</v>
      </c>
      <c r="GJ30" s="11">
        <f t="shared" si="85"/>
        <v>0</v>
      </c>
      <c r="GK30" s="13">
        <f t="shared" si="86"/>
        <v>0</v>
      </c>
      <c r="GL30" s="116">
        <f t="shared" si="87"/>
        <v>0</v>
      </c>
      <c r="GM30" s="11"/>
      <c r="GN30" s="12"/>
      <c r="GO30" s="116">
        <f t="shared" si="88"/>
        <v>0</v>
      </c>
      <c r="GP30" s="12"/>
      <c r="GQ30" s="12"/>
      <c r="GR30" s="116">
        <f t="shared" si="89"/>
        <v>0</v>
      </c>
      <c r="GS30" s="11"/>
      <c r="GT30" s="12"/>
      <c r="GU30" s="116">
        <f t="shared" si="90"/>
        <v>0</v>
      </c>
      <c r="GV30" s="12"/>
      <c r="GW30" s="12"/>
      <c r="GX30" s="116">
        <f t="shared" si="91"/>
        <v>0</v>
      </c>
      <c r="GY30" s="11">
        <f t="shared" si="92"/>
        <v>0</v>
      </c>
      <c r="GZ30" s="13">
        <f t="shared" si="93"/>
        <v>0</v>
      </c>
      <c r="HA30" s="116">
        <f t="shared" si="94"/>
        <v>0</v>
      </c>
      <c r="HB30" s="12"/>
      <c r="HC30" s="12"/>
      <c r="HD30" s="116">
        <f t="shared" si="95"/>
        <v>0</v>
      </c>
      <c r="HE30" s="12"/>
      <c r="HF30" s="12"/>
      <c r="HG30" s="116">
        <f t="shared" si="96"/>
        <v>0</v>
      </c>
      <c r="HH30" s="11">
        <f t="shared" si="97"/>
        <v>0</v>
      </c>
      <c r="HI30" s="13">
        <f t="shared" si="98"/>
        <v>0</v>
      </c>
      <c r="HJ30" s="116">
        <f t="shared" si="99"/>
        <v>0</v>
      </c>
      <c r="HK30" s="11">
        <f t="shared" si="100"/>
        <v>0</v>
      </c>
      <c r="HL30" s="12">
        <f t="shared" si="101"/>
        <v>0</v>
      </c>
      <c r="HM30" s="116">
        <f t="shared" si="102"/>
        <v>0</v>
      </c>
      <c r="HN30" s="11"/>
      <c r="HO30" s="12"/>
      <c r="HP30" s="116">
        <f t="shared" si="103"/>
        <v>0</v>
      </c>
      <c r="HQ30" s="11"/>
      <c r="HR30" s="12"/>
      <c r="HS30" s="116">
        <f t="shared" si="104"/>
        <v>0</v>
      </c>
      <c r="HT30" s="12"/>
      <c r="HU30" s="12"/>
      <c r="HV30" s="116">
        <f t="shared" si="105"/>
        <v>0</v>
      </c>
      <c r="HW30" s="27"/>
      <c r="HX30" s="12"/>
      <c r="HY30" s="116">
        <f t="shared" si="106"/>
        <v>0</v>
      </c>
      <c r="HZ30" s="11"/>
      <c r="IA30" s="12"/>
      <c r="IB30" s="116">
        <f t="shared" si="107"/>
        <v>0</v>
      </c>
      <c r="IC30" s="11"/>
      <c r="ID30" s="12"/>
      <c r="IE30" s="116">
        <f t="shared" si="108"/>
        <v>0</v>
      </c>
      <c r="IF30" s="11"/>
      <c r="IG30" s="12"/>
      <c r="IH30" s="116">
        <f t="shared" si="109"/>
        <v>0</v>
      </c>
      <c r="II30" s="11">
        <f t="shared" si="110"/>
        <v>0</v>
      </c>
      <c r="IJ30" s="13">
        <f t="shared" si="111"/>
        <v>0</v>
      </c>
      <c r="IK30" s="116">
        <f t="shared" si="112"/>
        <v>0</v>
      </c>
      <c r="IL30" s="11"/>
      <c r="IM30" s="12"/>
      <c r="IN30" s="116">
        <f t="shared" si="113"/>
        <v>0</v>
      </c>
      <c r="IO30" s="11"/>
      <c r="IP30" s="12"/>
      <c r="IQ30" s="116">
        <f t="shared" si="114"/>
        <v>0</v>
      </c>
      <c r="IR30" s="11">
        <f t="shared" si="115"/>
        <v>0</v>
      </c>
      <c r="IS30" s="13">
        <f t="shared" si="116"/>
        <v>0</v>
      </c>
      <c r="IT30" s="116">
        <f t="shared" si="117"/>
        <v>0</v>
      </c>
      <c r="IU30" s="11"/>
      <c r="IV30" s="12"/>
      <c r="IW30" s="116">
        <f t="shared" si="118"/>
        <v>0</v>
      </c>
      <c r="IX30" s="11"/>
      <c r="IY30" s="12"/>
      <c r="IZ30" s="116">
        <f t="shared" si="119"/>
        <v>0</v>
      </c>
      <c r="JA30" s="11">
        <f t="shared" si="120"/>
        <v>0</v>
      </c>
      <c r="JB30" s="13">
        <f t="shared" si="121"/>
        <v>0</v>
      </c>
      <c r="JC30" s="116">
        <f t="shared" si="122"/>
        <v>0</v>
      </c>
      <c r="JD30" s="11"/>
      <c r="JE30" s="12"/>
      <c r="JF30" s="116">
        <f t="shared" si="123"/>
        <v>0</v>
      </c>
      <c r="JG30" s="11"/>
      <c r="JH30" s="12"/>
      <c r="JI30" s="116">
        <f t="shared" si="124"/>
        <v>0</v>
      </c>
      <c r="JJ30" s="11">
        <f t="shared" si="125"/>
        <v>0</v>
      </c>
      <c r="JK30" s="13">
        <f t="shared" si="126"/>
        <v>0</v>
      </c>
      <c r="JL30" s="116">
        <f t="shared" si="127"/>
        <v>0</v>
      </c>
      <c r="JM30" s="12">
        <v>54102</v>
      </c>
      <c r="JN30" s="12">
        <f>5961</f>
        <v>5961</v>
      </c>
      <c r="JO30" s="116">
        <f t="shared" si="128"/>
        <v>60063</v>
      </c>
      <c r="JP30" s="11"/>
      <c r="JQ30" s="12"/>
      <c r="JR30" s="116">
        <f t="shared" si="129"/>
        <v>0</v>
      </c>
      <c r="JS30" s="11">
        <v>14000</v>
      </c>
      <c r="JT30" s="12"/>
      <c r="JU30" s="116">
        <f t="shared" si="130"/>
        <v>14000</v>
      </c>
      <c r="JV30" s="11"/>
      <c r="JW30" s="12"/>
      <c r="JX30" s="116">
        <f t="shared" si="131"/>
        <v>0</v>
      </c>
      <c r="JY30" s="11">
        <f t="shared" si="132"/>
        <v>68102</v>
      </c>
      <c r="JZ30" s="13">
        <f t="shared" si="133"/>
        <v>5961</v>
      </c>
      <c r="KA30" s="116">
        <f t="shared" si="134"/>
        <v>74063</v>
      </c>
      <c r="KB30" s="12"/>
      <c r="KC30" s="12"/>
      <c r="KD30" s="116">
        <f t="shared" si="135"/>
        <v>0</v>
      </c>
      <c r="KE30" s="11"/>
      <c r="KF30" s="12"/>
      <c r="KG30" s="116">
        <f t="shared" si="136"/>
        <v>0</v>
      </c>
      <c r="KH30" s="12"/>
      <c r="KI30" s="12"/>
      <c r="KJ30" s="116">
        <f t="shared" si="137"/>
        <v>0</v>
      </c>
      <c r="KK30" s="11">
        <f t="shared" si="138"/>
        <v>0</v>
      </c>
      <c r="KL30" s="13">
        <f t="shared" si="139"/>
        <v>0</v>
      </c>
      <c r="KM30" s="116">
        <f t="shared" si="140"/>
        <v>0</v>
      </c>
      <c r="KN30" s="14"/>
      <c r="KO30" s="12"/>
      <c r="KP30" s="116">
        <f t="shared" si="141"/>
        <v>0</v>
      </c>
      <c r="KQ30" s="11"/>
      <c r="KR30" s="12"/>
      <c r="KS30" s="116">
        <f t="shared" si="142"/>
        <v>0</v>
      </c>
      <c r="KT30" s="11">
        <f t="shared" si="143"/>
        <v>0</v>
      </c>
      <c r="KU30" s="13">
        <f t="shared" si="144"/>
        <v>0</v>
      </c>
      <c r="KV30" s="116">
        <f t="shared" si="145"/>
        <v>0</v>
      </c>
      <c r="KW30" s="12"/>
      <c r="KX30" s="12"/>
      <c r="KY30" s="116">
        <f t="shared" si="146"/>
        <v>0</v>
      </c>
      <c r="KZ30" s="11">
        <f t="shared" si="147"/>
        <v>68102</v>
      </c>
      <c r="LA30" s="13">
        <f t="shared" si="148"/>
        <v>5961</v>
      </c>
      <c r="LB30" s="116">
        <f t="shared" si="149"/>
        <v>74063</v>
      </c>
      <c r="LC30" s="11"/>
      <c r="LD30" s="12"/>
      <c r="LE30" s="116">
        <f t="shared" si="150"/>
        <v>0</v>
      </c>
      <c r="LF30" s="12"/>
      <c r="LG30" s="12"/>
      <c r="LH30" s="116">
        <f t="shared" si="151"/>
        <v>0</v>
      </c>
      <c r="LI30" s="12"/>
      <c r="LJ30" s="12"/>
      <c r="LK30" s="116">
        <f t="shared" si="152"/>
        <v>0</v>
      </c>
      <c r="LL30" s="11">
        <f t="shared" si="153"/>
        <v>0</v>
      </c>
      <c r="LM30" s="12">
        <f t="shared" si="154"/>
        <v>0</v>
      </c>
      <c r="LN30" s="116">
        <f t="shared" si="155"/>
        <v>0</v>
      </c>
      <c r="LO30" s="27"/>
      <c r="LP30" s="12"/>
      <c r="LQ30" s="116">
        <f t="shared" si="156"/>
        <v>0</v>
      </c>
      <c r="LR30" s="12"/>
      <c r="LS30" s="12"/>
      <c r="LT30" s="116">
        <f t="shared" si="157"/>
        <v>0</v>
      </c>
      <c r="LU30" s="11"/>
      <c r="LV30" s="12"/>
      <c r="LW30" s="116">
        <f t="shared" si="158"/>
        <v>0</v>
      </c>
      <c r="LX30" s="11"/>
      <c r="LY30" s="12"/>
      <c r="LZ30" s="116">
        <f t="shared" si="159"/>
        <v>0</v>
      </c>
      <c r="MA30" s="11"/>
      <c r="MB30" s="12"/>
      <c r="MC30" s="116">
        <f t="shared" si="160"/>
        <v>0</v>
      </c>
      <c r="MD30" s="11"/>
      <c r="ME30" s="12"/>
      <c r="MF30" s="116">
        <f t="shared" si="161"/>
        <v>0</v>
      </c>
      <c r="MG30" s="11">
        <f t="shared" si="162"/>
        <v>0</v>
      </c>
      <c r="MH30" s="12">
        <f t="shared" si="163"/>
        <v>0</v>
      </c>
      <c r="MI30" s="116">
        <f t="shared" si="164"/>
        <v>0</v>
      </c>
      <c r="MJ30" s="11"/>
      <c r="MK30" s="12"/>
      <c r="ML30" s="116">
        <f t="shared" si="165"/>
        <v>0</v>
      </c>
      <c r="MM30" s="11"/>
      <c r="MN30" s="12"/>
      <c r="MO30" s="116">
        <f t="shared" si="166"/>
        <v>0</v>
      </c>
      <c r="MP30" s="11"/>
      <c r="MQ30" s="12"/>
      <c r="MR30" s="116">
        <f t="shared" si="167"/>
        <v>0</v>
      </c>
      <c r="MS30" s="11">
        <f t="shared" si="3"/>
        <v>0</v>
      </c>
      <c r="MT30" s="13">
        <f t="shared" si="4"/>
        <v>0</v>
      </c>
      <c r="MU30" s="116">
        <f t="shared" si="4"/>
        <v>0</v>
      </c>
      <c r="MV30" s="11"/>
      <c r="MW30" s="12"/>
      <c r="MX30" s="116">
        <f t="shared" si="168"/>
        <v>0</v>
      </c>
      <c r="MY30" s="11"/>
      <c r="MZ30" s="12"/>
      <c r="NA30" s="116">
        <f t="shared" si="169"/>
        <v>0</v>
      </c>
      <c r="NB30" s="11"/>
      <c r="NC30" s="12"/>
      <c r="ND30" s="116">
        <f t="shared" si="170"/>
        <v>0</v>
      </c>
      <c r="NE30" s="11"/>
      <c r="NF30" s="12"/>
      <c r="NG30" s="116">
        <f t="shared" si="171"/>
        <v>0</v>
      </c>
      <c r="NH30" s="11"/>
      <c r="NI30" s="12"/>
      <c r="NJ30" s="116">
        <f t="shared" si="172"/>
        <v>0</v>
      </c>
      <c r="NK30" s="11"/>
      <c r="NL30" s="12"/>
      <c r="NM30" s="116">
        <f t="shared" si="173"/>
        <v>0</v>
      </c>
      <c r="NN30" s="11"/>
      <c r="NO30" s="12"/>
      <c r="NP30" s="116">
        <f t="shared" si="174"/>
        <v>0</v>
      </c>
      <c r="NQ30" s="11"/>
      <c r="NR30" s="12"/>
      <c r="NS30" s="116">
        <f t="shared" si="175"/>
        <v>0</v>
      </c>
      <c r="NT30" s="11"/>
      <c r="NU30" s="12"/>
      <c r="NV30" s="116">
        <f t="shared" si="176"/>
        <v>0</v>
      </c>
      <c r="NW30" s="11"/>
      <c r="NX30" s="12"/>
      <c r="NY30" s="116">
        <f t="shared" si="177"/>
        <v>0</v>
      </c>
      <c r="NZ30" s="11">
        <f t="shared" si="178"/>
        <v>0</v>
      </c>
      <c r="OA30" s="13">
        <f t="shared" si="179"/>
        <v>0</v>
      </c>
      <c r="OB30" s="116">
        <f t="shared" si="180"/>
        <v>0</v>
      </c>
      <c r="OC30" s="11"/>
      <c r="OD30" s="12"/>
      <c r="OE30" s="116">
        <f t="shared" si="181"/>
        <v>0</v>
      </c>
      <c r="OF30" s="11"/>
      <c r="OG30" s="12"/>
      <c r="OH30" s="116">
        <f t="shared" si="182"/>
        <v>0</v>
      </c>
      <c r="OI30" s="11"/>
      <c r="OJ30" s="12"/>
      <c r="OK30" s="116">
        <f t="shared" si="183"/>
        <v>0</v>
      </c>
      <c r="OL30" s="11"/>
      <c r="OM30" s="12"/>
      <c r="ON30" s="116">
        <f t="shared" si="184"/>
        <v>0</v>
      </c>
      <c r="OO30" s="11">
        <f t="shared" si="185"/>
        <v>0</v>
      </c>
      <c r="OP30" s="12">
        <f t="shared" si="186"/>
        <v>0</v>
      </c>
      <c r="OQ30" s="116">
        <f t="shared" si="187"/>
        <v>0</v>
      </c>
      <c r="OR30" s="11">
        <f t="shared" si="188"/>
        <v>0</v>
      </c>
      <c r="OS30" s="12">
        <f t="shared" si="189"/>
        <v>0</v>
      </c>
      <c r="OT30" s="116">
        <f t="shared" si="190"/>
        <v>0</v>
      </c>
      <c r="OU30" s="27"/>
      <c r="OV30" s="12"/>
      <c r="OW30" s="116">
        <f t="shared" si="191"/>
        <v>0</v>
      </c>
      <c r="OX30" s="12"/>
      <c r="OY30" s="12"/>
      <c r="OZ30" s="116">
        <f t="shared" si="192"/>
        <v>0</v>
      </c>
      <c r="PA30" s="12"/>
      <c r="PB30" s="12"/>
      <c r="PC30" s="116">
        <f t="shared" si="193"/>
        <v>0</v>
      </c>
      <c r="PD30" s="11"/>
      <c r="PE30" s="12"/>
      <c r="PF30" s="116">
        <f t="shared" si="194"/>
        <v>0</v>
      </c>
      <c r="PG30" s="27"/>
      <c r="PH30" s="12"/>
      <c r="PI30" s="116">
        <f t="shared" si="195"/>
        <v>0</v>
      </c>
      <c r="PJ30" s="12"/>
      <c r="PK30" s="12"/>
      <c r="PL30" s="116">
        <f t="shared" si="196"/>
        <v>0</v>
      </c>
      <c r="PM30" s="12"/>
      <c r="PN30" s="12"/>
      <c r="PO30" s="116">
        <f t="shared" si="197"/>
        <v>0</v>
      </c>
      <c r="PP30" s="12"/>
      <c r="PQ30" s="12"/>
      <c r="PR30" s="116">
        <f t="shared" si="198"/>
        <v>0</v>
      </c>
      <c r="PS30" s="11">
        <f t="shared" si="199"/>
        <v>0</v>
      </c>
      <c r="PT30" s="12">
        <f t="shared" si="200"/>
        <v>0</v>
      </c>
      <c r="PU30" s="116">
        <f t="shared" si="201"/>
        <v>0</v>
      </c>
      <c r="PV30" s="11"/>
      <c r="PW30" s="12"/>
      <c r="PX30" s="116">
        <f t="shared" si="202"/>
        <v>0</v>
      </c>
      <c r="PY30" s="11"/>
      <c r="PZ30" s="12"/>
      <c r="QA30" s="116">
        <f t="shared" si="203"/>
        <v>0</v>
      </c>
      <c r="QB30" s="11"/>
      <c r="QC30" s="12"/>
      <c r="QD30" s="116">
        <f t="shared" si="204"/>
        <v>0</v>
      </c>
      <c r="QE30" s="11">
        <f t="shared" si="205"/>
        <v>0</v>
      </c>
      <c r="QF30" s="12">
        <f t="shared" si="206"/>
        <v>0</v>
      </c>
      <c r="QG30" s="116">
        <f t="shared" si="207"/>
        <v>0</v>
      </c>
      <c r="QH30" s="11">
        <f t="shared" si="208"/>
        <v>0</v>
      </c>
      <c r="QI30" s="13">
        <f t="shared" si="209"/>
        <v>0</v>
      </c>
      <c r="QJ30" s="116">
        <f t="shared" si="210"/>
        <v>0</v>
      </c>
      <c r="QK30" s="11">
        <f t="shared" si="5"/>
        <v>68102</v>
      </c>
      <c r="QL30" s="12">
        <f t="shared" si="6"/>
        <v>5961</v>
      </c>
      <c r="QM30" s="116">
        <f t="shared" si="6"/>
        <v>74063</v>
      </c>
      <c r="QN30" s="11">
        <f t="shared" si="851"/>
        <v>68102</v>
      </c>
      <c r="QO30" s="12">
        <f t="shared" si="852"/>
        <v>5961</v>
      </c>
      <c r="QP30" s="116">
        <f t="shared" si="853"/>
        <v>74063</v>
      </c>
      <c r="QQ30" s="51"/>
    </row>
    <row r="31" spans="1:459" s="52" customFormat="1" x14ac:dyDescent="0.25">
      <c r="A31" s="1">
        <v>21</v>
      </c>
      <c r="B31" s="165" t="s">
        <v>279</v>
      </c>
      <c r="C31" s="142"/>
      <c r="D31" s="12"/>
      <c r="E31" s="116">
        <f t="shared" si="10"/>
        <v>0</v>
      </c>
      <c r="F31" s="142"/>
      <c r="G31" s="12"/>
      <c r="H31" s="115">
        <f t="shared" si="11"/>
        <v>0</v>
      </c>
      <c r="I31" s="12"/>
      <c r="J31" s="12"/>
      <c r="K31" s="115">
        <f t="shared" si="12"/>
        <v>0</v>
      </c>
      <c r="L31" s="12"/>
      <c r="M31" s="12"/>
      <c r="N31" s="115">
        <f t="shared" si="13"/>
        <v>0</v>
      </c>
      <c r="O31" s="27"/>
      <c r="P31" s="12"/>
      <c r="Q31" s="115">
        <f t="shared" si="14"/>
        <v>0</v>
      </c>
      <c r="R31" s="12"/>
      <c r="S31" s="12"/>
      <c r="T31" s="115">
        <f t="shared" si="15"/>
        <v>0</v>
      </c>
      <c r="U31" s="12"/>
      <c r="V31" s="12"/>
      <c r="W31" s="115">
        <f t="shared" si="16"/>
        <v>0</v>
      </c>
      <c r="X31" s="12"/>
      <c r="Y31" s="12"/>
      <c r="Z31" s="115">
        <f t="shared" si="17"/>
        <v>0</v>
      </c>
      <c r="AA31" s="27">
        <f t="shared" si="18"/>
        <v>0</v>
      </c>
      <c r="AB31" s="12">
        <f t="shared" si="18"/>
        <v>0</v>
      </c>
      <c r="AC31" s="115">
        <f t="shared" si="19"/>
        <v>0</v>
      </c>
      <c r="AD31" s="12"/>
      <c r="AE31" s="12"/>
      <c r="AF31" s="116">
        <f t="shared" si="20"/>
        <v>0</v>
      </c>
      <c r="AG31" s="11">
        <f t="shared" si="21"/>
        <v>0</v>
      </c>
      <c r="AH31" s="13">
        <f t="shared" si="22"/>
        <v>0</v>
      </c>
      <c r="AI31" s="116">
        <f t="shared" si="22"/>
        <v>0</v>
      </c>
      <c r="AJ31" s="12"/>
      <c r="AK31" s="12"/>
      <c r="AL31" s="116">
        <f t="shared" si="23"/>
        <v>0</v>
      </c>
      <c r="AM31" s="27"/>
      <c r="AN31" s="12"/>
      <c r="AO31" s="116">
        <f t="shared" si="24"/>
        <v>0</v>
      </c>
      <c r="AP31" s="12"/>
      <c r="AQ31" s="12"/>
      <c r="AR31" s="116">
        <f t="shared" si="25"/>
        <v>0</v>
      </c>
      <c r="AS31" s="11"/>
      <c r="AT31" s="12"/>
      <c r="AU31" s="116">
        <f t="shared" si="26"/>
        <v>0</v>
      </c>
      <c r="AV31" s="12"/>
      <c r="AW31" s="12"/>
      <c r="AX31" s="116">
        <f t="shared" si="27"/>
        <v>0</v>
      </c>
      <c r="AY31" s="11"/>
      <c r="AZ31" s="12"/>
      <c r="BA31" s="116">
        <f t="shared" si="28"/>
        <v>0</v>
      </c>
      <c r="BB31" s="12"/>
      <c r="BC31" s="12"/>
      <c r="BD31" s="116">
        <f t="shared" si="29"/>
        <v>0</v>
      </c>
      <c r="BE31" s="12"/>
      <c r="BF31" s="12"/>
      <c r="BG31" s="116">
        <f t="shared" si="30"/>
        <v>0</v>
      </c>
      <c r="BH31" s="11"/>
      <c r="BI31" s="12"/>
      <c r="BJ31" s="116">
        <f t="shared" si="31"/>
        <v>0</v>
      </c>
      <c r="BK31" s="27"/>
      <c r="BL31" s="12"/>
      <c r="BM31" s="116">
        <f t="shared" si="32"/>
        <v>0</v>
      </c>
      <c r="BN31" s="12"/>
      <c r="BO31" s="12"/>
      <c r="BP31" s="116">
        <f t="shared" si="33"/>
        <v>0</v>
      </c>
      <c r="BQ31" s="12"/>
      <c r="BR31" s="12"/>
      <c r="BS31" s="116">
        <f t="shared" si="34"/>
        <v>0</v>
      </c>
      <c r="BT31" s="12"/>
      <c r="BU31" s="12"/>
      <c r="BV31" s="116">
        <f t="shared" si="35"/>
        <v>0</v>
      </c>
      <c r="BW31" s="11">
        <f t="shared" si="36"/>
        <v>0</v>
      </c>
      <c r="BX31" s="13">
        <f t="shared" si="37"/>
        <v>0</v>
      </c>
      <c r="BY31" s="116">
        <f t="shared" si="38"/>
        <v>0</v>
      </c>
      <c r="BZ31" s="12"/>
      <c r="CA31" s="12"/>
      <c r="CB31" s="116">
        <f t="shared" si="39"/>
        <v>0</v>
      </c>
      <c r="CC31" s="12"/>
      <c r="CD31" s="12"/>
      <c r="CE31" s="116">
        <f t="shared" si="40"/>
        <v>0</v>
      </c>
      <c r="CF31" s="12"/>
      <c r="CG31" s="12"/>
      <c r="CH31" s="116">
        <f t="shared" si="41"/>
        <v>0</v>
      </c>
      <c r="CI31" s="27"/>
      <c r="CJ31" s="12"/>
      <c r="CK31" s="116">
        <f t="shared" si="42"/>
        <v>0</v>
      </c>
      <c r="CL31" s="12"/>
      <c r="CM31" s="12"/>
      <c r="CN31" s="116">
        <f t="shared" si="43"/>
        <v>0</v>
      </c>
      <c r="CO31" s="12"/>
      <c r="CP31" s="12"/>
      <c r="CQ31" s="116">
        <f t="shared" si="44"/>
        <v>0</v>
      </c>
      <c r="CR31" s="12"/>
      <c r="CS31" s="12"/>
      <c r="CT31" s="116">
        <f t="shared" si="45"/>
        <v>0</v>
      </c>
      <c r="CU31" s="11">
        <f t="shared" si="46"/>
        <v>0</v>
      </c>
      <c r="CV31" s="12">
        <f t="shared" si="47"/>
        <v>0</v>
      </c>
      <c r="CW31" s="116">
        <f t="shared" si="48"/>
        <v>0</v>
      </c>
      <c r="CX31" s="12"/>
      <c r="CY31" s="12"/>
      <c r="CZ31" s="116">
        <f t="shared" si="49"/>
        <v>0</v>
      </c>
      <c r="DA31" s="12"/>
      <c r="DB31" s="12"/>
      <c r="DC31" s="116">
        <f t="shared" si="50"/>
        <v>0</v>
      </c>
      <c r="DD31" s="11"/>
      <c r="DE31" s="12"/>
      <c r="DF31" s="116">
        <f t="shared" si="51"/>
        <v>0</v>
      </c>
      <c r="DG31" s="27"/>
      <c r="DH31" s="12"/>
      <c r="DI31" s="116">
        <f t="shared" si="52"/>
        <v>0</v>
      </c>
      <c r="DJ31" s="12"/>
      <c r="DK31" s="12"/>
      <c r="DL31" s="116">
        <f t="shared" si="53"/>
        <v>0</v>
      </c>
      <c r="DM31" s="11">
        <f t="shared" si="54"/>
        <v>0</v>
      </c>
      <c r="DN31" s="12">
        <f t="shared" si="55"/>
        <v>0</v>
      </c>
      <c r="DO31" s="116">
        <f t="shared" si="56"/>
        <v>0</v>
      </c>
      <c r="DP31" s="12"/>
      <c r="DQ31" s="12"/>
      <c r="DR31" s="116">
        <f t="shared" si="57"/>
        <v>0</v>
      </c>
      <c r="DS31" s="27"/>
      <c r="DT31" s="12"/>
      <c r="DU31" s="116">
        <f t="shared" si="58"/>
        <v>0</v>
      </c>
      <c r="DV31" s="12"/>
      <c r="DW31" s="12"/>
      <c r="DX31" s="116">
        <f t="shared" si="59"/>
        <v>0</v>
      </c>
      <c r="DY31" s="12"/>
      <c r="DZ31" s="12"/>
      <c r="EA31" s="116">
        <f t="shared" si="60"/>
        <v>0</v>
      </c>
      <c r="EB31" s="11">
        <f t="shared" si="61"/>
        <v>0</v>
      </c>
      <c r="EC31" s="13">
        <f t="shared" si="62"/>
        <v>0</v>
      </c>
      <c r="ED31" s="116">
        <f t="shared" si="63"/>
        <v>0</v>
      </c>
      <c r="EE31" s="11"/>
      <c r="EF31" s="13"/>
      <c r="EG31" s="116">
        <f t="shared" si="64"/>
        <v>0</v>
      </c>
      <c r="EH31" s="13"/>
      <c r="EI31" s="13"/>
      <c r="EJ31" s="116">
        <f t="shared" si="65"/>
        <v>0</v>
      </c>
      <c r="EK31" s="11">
        <f t="shared" si="66"/>
        <v>0</v>
      </c>
      <c r="EL31" s="13">
        <f t="shared" si="67"/>
        <v>0</v>
      </c>
      <c r="EM31" s="116">
        <f t="shared" si="68"/>
        <v>0</v>
      </c>
      <c r="EN31" s="12"/>
      <c r="EO31" s="12"/>
      <c r="EP31" s="116">
        <f t="shared" si="69"/>
        <v>0</v>
      </c>
      <c r="EQ31" s="27"/>
      <c r="ER31" s="12"/>
      <c r="ES31" s="116">
        <f t="shared" si="70"/>
        <v>0</v>
      </c>
      <c r="ET31" s="11"/>
      <c r="EU31" s="12"/>
      <c r="EV31" s="116">
        <f t="shared" si="71"/>
        <v>0</v>
      </c>
      <c r="EW31" s="12"/>
      <c r="EX31" s="12"/>
      <c r="EY31" s="116">
        <f t="shared" si="72"/>
        <v>0</v>
      </c>
      <c r="EZ31" s="12"/>
      <c r="FA31" s="12"/>
      <c r="FB31" s="116">
        <f t="shared" si="73"/>
        <v>0</v>
      </c>
      <c r="FC31" s="27"/>
      <c r="FD31" s="12"/>
      <c r="FE31" s="116">
        <f t="shared" si="74"/>
        <v>0</v>
      </c>
      <c r="FF31" s="11"/>
      <c r="FG31" s="12"/>
      <c r="FH31" s="116">
        <f t="shared" si="75"/>
        <v>0</v>
      </c>
      <c r="FI31" s="12"/>
      <c r="FJ31" s="12"/>
      <c r="FK31" s="116">
        <f t="shared" si="76"/>
        <v>0</v>
      </c>
      <c r="FL31" s="11">
        <f t="shared" si="77"/>
        <v>0</v>
      </c>
      <c r="FM31" s="13">
        <f t="shared" si="1"/>
        <v>0</v>
      </c>
      <c r="FN31" s="116">
        <f t="shared" si="2"/>
        <v>0</v>
      </c>
      <c r="FO31" s="27"/>
      <c r="FP31" s="12"/>
      <c r="FQ31" s="116">
        <f t="shared" si="78"/>
        <v>0</v>
      </c>
      <c r="FR31" s="12"/>
      <c r="FS31" s="12"/>
      <c r="FT31" s="116">
        <f t="shared" si="79"/>
        <v>0</v>
      </c>
      <c r="FU31" s="12"/>
      <c r="FV31" s="12"/>
      <c r="FW31" s="116">
        <f t="shared" si="80"/>
        <v>0</v>
      </c>
      <c r="FX31" s="12"/>
      <c r="FY31" s="12"/>
      <c r="FZ31" s="116">
        <f t="shared" si="81"/>
        <v>0</v>
      </c>
      <c r="GA31" s="27"/>
      <c r="GB31" s="12"/>
      <c r="GC31" s="116">
        <f t="shared" si="82"/>
        <v>0</v>
      </c>
      <c r="GD31" s="12"/>
      <c r="GE31" s="12"/>
      <c r="GF31" s="116">
        <f t="shared" si="83"/>
        <v>0</v>
      </c>
      <c r="GG31" s="12"/>
      <c r="GH31" s="12"/>
      <c r="GI31" s="116">
        <f t="shared" si="84"/>
        <v>0</v>
      </c>
      <c r="GJ31" s="11">
        <f t="shared" si="85"/>
        <v>0</v>
      </c>
      <c r="GK31" s="13">
        <f t="shared" si="86"/>
        <v>0</v>
      </c>
      <c r="GL31" s="116">
        <f t="shared" si="87"/>
        <v>0</v>
      </c>
      <c r="GM31" s="11"/>
      <c r="GN31" s="12"/>
      <c r="GO31" s="116">
        <f t="shared" si="88"/>
        <v>0</v>
      </c>
      <c r="GP31" s="12"/>
      <c r="GQ31" s="12"/>
      <c r="GR31" s="116">
        <f t="shared" si="89"/>
        <v>0</v>
      </c>
      <c r="GS31" s="11"/>
      <c r="GT31" s="12"/>
      <c r="GU31" s="116">
        <f t="shared" si="90"/>
        <v>0</v>
      </c>
      <c r="GV31" s="12"/>
      <c r="GW31" s="12"/>
      <c r="GX31" s="116">
        <f t="shared" si="91"/>
        <v>0</v>
      </c>
      <c r="GY31" s="11">
        <f t="shared" si="92"/>
        <v>0</v>
      </c>
      <c r="GZ31" s="13">
        <f t="shared" si="93"/>
        <v>0</v>
      </c>
      <c r="HA31" s="116">
        <f t="shared" si="94"/>
        <v>0</v>
      </c>
      <c r="HB31" s="12"/>
      <c r="HC31" s="12"/>
      <c r="HD31" s="116">
        <f t="shared" si="95"/>
        <v>0</v>
      </c>
      <c r="HE31" s="12"/>
      <c r="HF31" s="12"/>
      <c r="HG31" s="116">
        <f t="shared" si="96"/>
        <v>0</v>
      </c>
      <c r="HH31" s="11">
        <f t="shared" si="97"/>
        <v>0</v>
      </c>
      <c r="HI31" s="13">
        <f t="shared" si="98"/>
        <v>0</v>
      </c>
      <c r="HJ31" s="116">
        <f t="shared" si="99"/>
        <v>0</v>
      </c>
      <c r="HK31" s="11">
        <f t="shared" si="100"/>
        <v>0</v>
      </c>
      <c r="HL31" s="12">
        <f t="shared" si="101"/>
        <v>0</v>
      </c>
      <c r="HM31" s="116">
        <f t="shared" si="102"/>
        <v>0</v>
      </c>
      <c r="HN31" s="11"/>
      <c r="HO31" s="12"/>
      <c r="HP31" s="116">
        <f t="shared" si="103"/>
        <v>0</v>
      </c>
      <c r="HQ31" s="11"/>
      <c r="HR31" s="12"/>
      <c r="HS31" s="116">
        <f t="shared" si="104"/>
        <v>0</v>
      </c>
      <c r="HT31" s="12"/>
      <c r="HU31" s="12"/>
      <c r="HV31" s="116">
        <f t="shared" si="105"/>
        <v>0</v>
      </c>
      <c r="HW31" s="27"/>
      <c r="HX31" s="12"/>
      <c r="HY31" s="116">
        <f t="shared" si="106"/>
        <v>0</v>
      </c>
      <c r="HZ31" s="11"/>
      <c r="IA31" s="12"/>
      <c r="IB31" s="116">
        <f t="shared" si="107"/>
        <v>0</v>
      </c>
      <c r="IC31" s="11"/>
      <c r="ID31" s="12"/>
      <c r="IE31" s="116">
        <f t="shared" si="108"/>
        <v>0</v>
      </c>
      <c r="IF31" s="11"/>
      <c r="IG31" s="12"/>
      <c r="IH31" s="116">
        <f t="shared" si="109"/>
        <v>0</v>
      </c>
      <c r="II31" s="11">
        <f t="shared" si="110"/>
        <v>0</v>
      </c>
      <c r="IJ31" s="13">
        <f t="shared" si="111"/>
        <v>0</v>
      </c>
      <c r="IK31" s="116">
        <f t="shared" si="112"/>
        <v>0</v>
      </c>
      <c r="IL31" s="11"/>
      <c r="IM31" s="12"/>
      <c r="IN31" s="116">
        <f t="shared" si="113"/>
        <v>0</v>
      </c>
      <c r="IO31" s="11"/>
      <c r="IP31" s="12"/>
      <c r="IQ31" s="116">
        <f t="shared" si="114"/>
        <v>0</v>
      </c>
      <c r="IR31" s="11">
        <f t="shared" si="115"/>
        <v>0</v>
      </c>
      <c r="IS31" s="13">
        <f t="shared" si="116"/>
        <v>0</v>
      </c>
      <c r="IT31" s="116">
        <f t="shared" si="117"/>
        <v>0</v>
      </c>
      <c r="IU31" s="11"/>
      <c r="IV31" s="12"/>
      <c r="IW31" s="116">
        <f t="shared" si="118"/>
        <v>0</v>
      </c>
      <c r="IX31" s="11"/>
      <c r="IY31" s="12"/>
      <c r="IZ31" s="116">
        <f t="shared" si="119"/>
        <v>0</v>
      </c>
      <c r="JA31" s="11">
        <f t="shared" si="120"/>
        <v>0</v>
      </c>
      <c r="JB31" s="13">
        <f t="shared" si="121"/>
        <v>0</v>
      </c>
      <c r="JC31" s="116">
        <f t="shared" si="122"/>
        <v>0</v>
      </c>
      <c r="JD31" s="11"/>
      <c r="JE31" s="12"/>
      <c r="JF31" s="116">
        <f t="shared" si="123"/>
        <v>0</v>
      </c>
      <c r="JG31" s="11"/>
      <c r="JH31" s="12"/>
      <c r="JI31" s="116">
        <f t="shared" si="124"/>
        <v>0</v>
      </c>
      <c r="JJ31" s="11">
        <f t="shared" si="125"/>
        <v>0</v>
      </c>
      <c r="JK31" s="13">
        <f t="shared" si="126"/>
        <v>0</v>
      </c>
      <c r="JL31" s="116">
        <f t="shared" si="127"/>
        <v>0</v>
      </c>
      <c r="JM31" s="12">
        <v>7774</v>
      </c>
      <c r="JN31" s="12"/>
      <c r="JO31" s="116">
        <f t="shared" si="128"/>
        <v>7774</v>
      </c>
      <c r="JP31" s="11"/>
      <c r="JQ31" s="12"/>
      <c r="JR31" s="116">
        <f t="shared" si="129"/>
        <v>0</v>
      </c>
      <c r="JS31" s="11"/>
      <c r="JT31" s="12"/>
      <c r="JU31" s="116">
        <f t="shared" si="130"/>
        <v>0</v>
      </c>
      <c r="JV31" s="11"/>
      <c r="JW31" s="12"/>
      <c r="JX31" s="116">
        <f t="shared" si="131"/>
        <v>0</v>
      </c>
      <c r="JY31" s="11">
        <f t="shared" si="132"/>
        <v>7774</v>
      </c>
      <c r="JZ31" s="13">
        <f t="shared" si="133"/>
        <v>0</v>
      </c>
      <c r="KA31" s="116">
        <f t="shared" si="134"/>
        <v>7774</v>
      </c>
      <c r="KB31" s="12"/>
      <c r="KC31" s="12"/>
      <c r="KD31" s="116">
        <f t="shared" si="135"/>
        <v>0</v>
      </c>
      <c r="KE31" s="11"/>
      <c r="KF31" s="12"/>
      <c r="KG31" s="116">
        <f t="shared" si="136"/>
        <v>0</v>
      </c>
      <c r="KH31" s="12"/>
      <c r="KI31" s="12"/>
      <c r="KJ31" s="116">
        <f t="shared" si="137"/>
        <v>0</v>
      </c>
      <c r="KK31" s="11">
        <f t="shared" si="138"/>
        <v>0</v>
      </c>
      <c r="KL31" s="13">
        <f t="shared" si="139"/>
        <v>0</v>
      </c>
      <c r="KM31" s="116">
        <f t="shared" si="140"/>
        <v>0</v>
      </c>
      <c r="KN31" s="14"/>
      <c r="KO31" s="12"/>
      <c r="KP31" s="116">
        <f t="shared" si="141"/>
        <v>0</v>
      </c>
      <c r="KQ31" s="11"/>
      <c r="KR31" s="12"/>
      <c r="KS31" s="116">
        <f t="shared" si="142"/>
        <v>0</v>
      </c>
      <c r="KT31" s="11">
        <f t="shared" si="143"/>
        <v>0</v>
      </c>
      <c r="KU31" s="13">
        <f t="shared" si="144"/>
        <v>0</v>
      </c>
      <c r="KV31" s="116">
        <f t="shared" si="145"/>
        <v>0</v>
      </c>
      <c r="KW31" s="12"/>
      <c r="KX31" s="12"/>
      <c r="KY31" s="116">
        <f t="shared" si="146"/>
        <v>0</v>
      </c>
      <c r="KZ31" s="11">
        <f t="shared" si="147"/>
        <v>7774</v>
      </c>
      <c r="LA31" s="13">
        <f t="shared" si="148"/>
        <v>0</v>
      </c>
      <c r="LB31" s="116">
        <f t="shared" si="149"/>
        <v>7774</v>
      </c>
      <c r="LC31" s="11"/>
      <c r="LD31" s="12"/>
      <c r="LE31" s="116">
        <f t="shared" si="150"/>
        <v>0</v>
      </c>
      <c r="LF31" s="12"/>
      <c r="LG31" s="12"/>
      <c r="LH31" s="116">
        <f t="shared" si="151"/>
        <v>0</v>
      </c>
      <c r="LI31" s="12"/>
      <c r="LJ31" s="12"/>
      <c r="LK31" s="116">
        <f t="shared" si="152"/>
        <v>0</v>
      </c>
      <c r="LL31" s="11">
        <f t="shared" si="153"/>
        <v>0</v>
      </c>
      <c r="LM31" s="12">
        <f t="shared" si="154"/>
        <v>0</v>
      </c>
      <c r="LN31" s="116">
        <f t="shared" si="155"/>
        <v>0</v>
      </c>
      <c r="LO31" s="27"/>
      <c r="LP31" s="12"/>
      <c r="LQ31" s="116">
        <f t="shared" si="156"/>
        <v>0</v>
      </c>
      <c r="LR31" s="12"/>
      <c r="LS31" s="12"/>
      <c r="LT31" s="116">
        <f t="shared" si="157"/>
        <v>0</v>
      </c>
      <c r="LU31" s="11"/>
      <c r="LV31" s="12"/>
      <c r="LW31" s="116">
        <f t="shared" si="158"/>
        <v>0</v>
      </c>
      <c r="LX31" s="11"/>
      <c r="LY31" s="12"/>
      <c r="LZ31" s="116">
        <f t="shared" si="159"/>
        <v>0</v>
      </c>
      <c r="MA31" s="11"/>
      <c r="MB31" s="12"/>
      <c r="MC31" s="116">
        <f t="shared" si="160"/>
        <v>0</v>
      </c>
      <c r="MD31" s="11"/>
      <c r="ME31" s="12"/>
      <c r="MF31" s="116">
        <f t="shared" si="161"/>
        <v>0</v>
      </c>
      <c r="MG31" s="11">
        <f t="shared" si="162"/>
        <v>0</v>
      </c>
      <c r="MH31" s="12">
        <f t="shared" si="163"/>
        <v>0</v>
      </c>
      <c r="MI31" s="116">
        <f t="shared" si="164"/>
        <v>0</v>
      </c>
      <c r="MJ31" s="11"/>
      <c r="MK31" s="12"/>
      <c r="ML31" s="116">
        <f t="shared" si="165"/>
        <v>0</v>
      </c>
      <c r="MM31" s="11"/>
      <c r="MN31" s="12"/>
      <c r="MO31" s="116">
        <f t="shared" si="166"/>
        <v>0</v>
      </c>
      <c r="MP31" s="11"/>
      <c r="MQ31" s="12"/>
      <c r="MR31" s="116">
        <f t="shared" si="167"/>
        <v>0</v>
      </c>
      <c r="MS31" s="11">
        <f t="shared" si="3"/>
        <v>0</v>
      </c>
      <c r="MT31" s="13">
        <f t="shared" si="4"/>
        <v>0</v>
      </c>
      <c r="MU31" s="116">
        <f t="shared" si="4"/>
        <v>0</v>
      </c>
      <c r="MV31" s="11"/>
      <c r="MW31" s="12"/>
      <c r="MX31" s="116">
        <f t="shared" si="168"/>
        <v>0</v>
      </c>
      <c r="MY31" s="11"/>
      <c r="MZ31" s="12"/>
      <c r="NA31" s="116">
        <f t="shared" si="169"/>
        <v>0</v>
      </c>
      <c r="NB31" s="11"/>
      <c r="NC31" s="12"/>
      <c r="ND31" s="116">
        <f t="shared" si="170"/>
        <v>0</v>
      </c>
      <c r="NE31" s="11"/>
      <c r="NF31" s="12"/>
      <c r="NG31" s="116">
        <f t="shared" si="171"/>
        <v>0</v>
      </c>
      <c r="NH31" s="11"/>
      <c r="NI31" s="12"/>
      <c r="NJ31" s="116">
        <f t="shared" si="172"/>
        <v>0</v>
      </c>
      <c r="NK31" s="11"/>
      <c r="NL31" s="12"/>
      <c r="NM31" s="116">
        <f t="shared" si="173"/>
        <v>0</v>
      </c>
      <c r="NN31" s="11"/>
      <c r="NO31" s="12"/>
      <c r="NP31" s="116">
        <f t="shared" si="174"/>
        <v>0</v>
      </c>
      <c r="NQ31" s="11"/>
      <c r="NR31" s="12"/>
      <c r="NS31" s="116">
        <f t="shared" si="175"/>
        <v>0</v>
      </c>
      <c r="NT31" s="11"/>
      <c r="NU31" s="12"/>
      <c r="NV31" s="116">
        <f t="shared" si="176"/>
        <v>0</v>
      </c>
      <c r="NW31" s="11"/>
      <c r="NX31" s="12"/>
      <c r="NY31" s="116">
        <f t="shared" si="177"/>
        <v>0</v>
      </c>
      <c r="NZ31" s="11">
        <f t="shared" si="178"/>
        <v>0</v>
      </c>
      <c r="OA31" s="13">
        <f t="shared" si="179"/>
        <v>0</v>
      </c>
      <c r="OB31" s="116">
        <f t="shared" si="180"/>
        <v>0</v>
      </c>
      <c r="OC31" s="11"/>
      <c r="OD31" s="12"/>
      <c r="OE31" s="116">
        <f t="shared" si="181"/>
        <v>0</v>
      </c>
      <c r="OF31" s="11"/>
      <c r="OG31" s="12"/>
      <c r="OH31" s="116">
        <f t="shared" si="182"/>
        <v>0</v>
      </c>
      <c r="OI31" s="11"/>
      <c r="OJ31" s="12"/>
      <c r="OK31" s="116">
        <f t="shared" si="183"/>
        <v>0</v>
      </c>
      <c r="OL31" s="11"/>
      <c r="OM31" s="12"/>
      <c r="ON31" s="116">
        <f t="shared" si="184"/>
        <v>0</v>
      </c>
      <c r="OO31" s="11">
        <f t="shared" si="185"/>
        <v>0</v>
      </c>
      <c r="OP31" s="12">
        <f t="shared" si="186"/>
        <v>0</v>
      </c>
      <c r="OQ31" s="116">
        <f t="shared" si="187"/>
        <v>0</v>
      </c>
      <c r="OR31" s="11">
        <f t="shared" si="188"/>
        <v>0</v>
      </c>
      <c r="OS31" s="12">
        <f t="shared" si="189"/>
        <v>0</v>
      </c>
      <c r="OT31" s="116">
        <f t="shared" si="190"/>
        <v>0</v>
      </c>
      <c r="OU31" s="27"/>
      <c r="OV31" s="12"/>
      <c r="OW31" s="116">
        <f t="shared" si="191"/>
        <v>0</v>
      </c>
      <c r="OX31" s="12"/>
      <c r="OY31" s="12"/>
      <c r="OZ31" s="116">
        <f t="shared" si="192"/>
        <v>0</v>
      </c>
      <c r="PA31" s="12"/>
      <c r="PB31" s="12"/>
      <c r="PC31" s="116">
        <f t="shared" si="193"/>
        <v>0</v>
      </c>
      <c r="PD31" s="11"/>
      <c r="PE31" s="12"/>
      <c r="PF31" s="116">
        <f t="shared" si="194"/>
        <v>0</v>
      </c>
      <c r="PG31" s="27"/>
      <c r="PH31" s="12"/>
      <c r="PI31" s="116">
        <f t="shared" si="195"/>
        <v>0</v>
      </c>
      <c r="PJ31" s="12"/>
      <c r="PK31" s="12"/>
      <c r="PL31" s="116">
        <f t="shared" si="196"/>
        <v>0</v>
      </c>
      <c r="PM31" s="12"/>
      <c r="PN31" s="12"/>
      <c r="PO31" s="116">
        <f t="shared" si="197"/>
        <v>0</v>
      </c>
      <c r="PP31" s="12"/>
      <c r="PQ31" s="12"/>
      <c r="PR31" s="116">
        <f t="shared" si="198"/>
        <v>0</v>
      </c>
      <c r="PS31" s="11">
        <f t="shared" si="199"/>
        <v>0</v>
      </c>
      <c r="PT31" s="12">
        <f t="shared" si="200"/>
        <v>0</v>
      </c>
      <c r="PU31" s="116">
        <f t="shared" si="201"/>
        <v>0</v>
      </c>
      <c r="PV31" s="11"/>
      <c r="PW31" s="12"/>
      <c r="PX31" s="116">
        <f t="shared" si="202"/>
        <v>0</v>
      </c>
      <c r="PY31" s="11"/>
      <c r="PZ31" s="12"/>
      <c r="QA31" s="116">
        <f t="shared" si="203"/>
        <v>0</v>
      </c>
      <c r="QB31" s="11"/>
      <c r="QC31" s="12"/>
      <c r="QD31" s="116">
        <f t="shared" si="204"/>
        <v>0</v>
      </c>
      <c r="QE31" s="11">
        <f t="shared" si="205"/>
        <v>0</v>
      </c>
      <c r="QF31" s="12">
        <f t="shared" si="206"/>
        <v>0</v>
      </c>
      <c r="QG31" s="116">
        <f t="shared" si="207"/>
        <v>0</v>
      </c>
      <c r="QH31" s="11">
        <f t="shared" si="208"/>
        <v>0</v>
      </c>
      <c r="QI31" s="13">
        <f t="shared" si="209"/>
        <v>0</v>
      </c>
      <c r="QJ31" s="116">
        <f t="shared" si="210"/>
        <v>0</v>
      </c>
      <c r="QK31" s="11">
        <f t="shared" si="5"/>
        <v>7774</v>
      </c>
      <c r="QL31" s="12">
        <f t="shared" si="6"/>
        <v>0</v>
      </c>
      <c r="QM31" s="116">
        <f t="shared" si="6"/>
        <v>7774</v>
      </c>
      <c r="QN31" s="11">
        <f t="shared" si="851"/>
        <v>7774</v>
      </c>
      <c r="QO31" s="12">
        <f t="shared" si="852"/>
        <v>0</v>
      </c>
      <c r="QP31" s="116">
        <f t="shared" si="853"/>
        <v>7774</v>
      </c>
      <c r="QQ31" s="51"/>
    </row>
    <row r="32" spans="1:459" s="58" customFormat="1" ht="16.5" thickBot="1" x14ac:dyDescent="0.3">
      <c r="A32" s="5">
        <v>22</v>
      </c>
      <c r="B32" s="166" t="s">
        <v>280</v>
      </c>
      <c r="C32" s="143"/>
      <c r="D32" s="24"/>
      <c r="E32" s="118">
        <f t="shared" si="10"/>
        <v>0</v>
      </c>
      <c r="F32" s="143"/>
      <c r="G32" s="24"/>
      <c r="H32" s="117">
        <f t="shared" si="11"/>
        <v>0</v>
      </c>
      <c r="I32" s="24"/>
      <c r="J32" s="24"/>
      <c r="K32" s="117">
        <f t="shared" si="12"/>
        <v>0</v>
      </c>
      <c r="L32" s="24"/>
      <c r="M32" s="24"/>
      <c r="N32" s="117">
        <f t="shared" si="13"/>
        <v>0</v>
      </c>
      <c r="O32" s="28"/>
      <c r="P32" s="24"/>
      <c r="Q32" s="117">
        <f t="shared" si="14"/>
        <v>0</v>
      </c>
      <c r="R32" s="24"/>
      <c r="S32" s="24"/>
      <c r="T32" s="117">
        <f t="shared" si="15"/>
        <v>0</v>
      </c>
      <c r="U32" s="24"/>
      <c r="V32" s="24"/>
      <c r="W32" s="117">
        <f t="shared" si="16"/>
        <v>0</v>
      </c>
      <c r="X32" s="24"/>
      <c r="Y32" s="24"/>
      <c r="Z32" s="117">
        <f t="shared" si="17"/>
        <v>0</v>
      </c>
      <c r="AA32" s="28">
        <f t="shared" si="18"/>
        <v>0</v>
      </c>
      <c r="AB32" s="24">
        <f t="shared" si="18"/>
        <v>0</v>
      </c>
      <c r="AC32" s="117">
        <f t="shared" si="19"/>
        <v>0</v>
      </c>
      <c r="AD32" s="24"/>
      <c r="AE32" s="24"/>
      <c r="AF32" s="118">
        <f t="shared" si="20"/>
        <v>0</v>
      </c>
      <c r="AG32" s="23">
        <f t="shared" si="21"/>
        <v>0</v>
      </c>
      <c r="AH32" s="29">
        <f t="shared" si="22"/>
        <v>0</v>
      </c>
      <c r="AI32" s="118">
        <f t="shared" si="22"/>
        <v>0</v>
      </c>
      <c r="AJ32" s="24"/>
      <c r="AK32" s="24"/>
      <c r="AL32" s="118">
        <f t="shared" si="23"/>
        <v>0</v>
      </c>
      <c r="AM32" s="28"/>
      <c r="AN32" s="24"/>
      <c r="AO32" s="118">
        <f t="shared" si="24"/>
        <v>0</v>
      </c>
      <c r="AP32" s="24"/>
      <c r="AQ32" s="24"/>
      <c r="AR32" s="118">
        <f t="shared" si="25"/>
        <v>0</v>
      </c>
      <c r="AS32" s="23"/>
      <c r="AT32" s="24"/>
      <c r="AU32" s="118">
        <f t="shared" si="26"/>
        <v>0</v>
      </c>
      <c r="AV32" s="24"/>
      <c r="AW32" s="24"/>
      <c r="AX32" s="118">
        <f t="shared" si="27"/>
        <v>0</v>
      </c>
      <c r="AY32" s="23"/>
      <c r="AZ32" s="24"/>
      <c r="BA32" s="118">
        <f t="shared" si="28"/>
        <v>0</v>
      </c>
      <c r="BB32" s="24"/>
      <c r="BC32" s="24"/>
      <c r="BD32" s="118">
        <f t="shared" si="29"/>
        <v>0</v>
      </c>
      <c r="BE32" s="24"/>
      <c r="BF32" s="24"/>
      <c r="BG32" s="118">
        <f t="shared" si="30"/>
        <v>0</v>
      </c>
      <c r="BH32" s="23"/>
      <c r="BI32" s="24"/>
      <c r="BJ32" s="118">
        <f t="shared" si="31"/>
        <v>0</v>
      </c>
      <c r="BK32" s="28"/>
      <c r="BL32" s="24"/>
      <c r="BM32" s="118">
        <f t="shared" si="32"/>
        <v>0</v>
      </c>
      <c r="BN32" s="24"/>
      <c r="BO32" s="24"/>
      <c r="BP32" s="118">
        <f t="shared" si="33"/>
        <v>0</v>
      </c>
      <c r="BQ32" s="24"/>
      <c r="BR32" s="24"/>
      <c r="BS32" s="118">
        <f t="shared" si="34"/>
        <v>0</v>
      </c>
      <c r="BT32" s="24"/>
      <c r="BU32" s="24"/>
      <c r="BV32" s="118">
        <f t="shared" si="35"/>
        <v>0</v>
      </c>
      <c r="BW32" s="23">
        <f t="shared" si="36"/>
        <v>0</v>
      </c>
      <c r="BX32" s="29">
        <f t="shared" si="37"/>
        <v>0</v>
      </c>
      <c r="BY32" s="118">
        <f t="shared" si="38"/>
        <v>0</v>
      </c>
      <c r="BZ32" s="24"/>
      <c r="CA32" s="24"/>
      <c r="CB32" s="118">
        <f t="shared" si="39"/>
        <v>0</v>
      </c>
      <c r="CC32" s="24"/>
      <c r="CD32" s="24"/>
      <c r="CE32" s="118">
        <f t="shared" si="40"/>
        <v>0</v>
      </c>
      <c r="CF32" s="24"/>
      <c r="CG32" s="24"/>
      <c r="CH32" s="118">
        <f t="shared" si="41"/>
        <v>0</v>
      </c>
      <c r="CI32" s="28"/>
      <c r="CJ32" s="24"/>
      <c r="CK32" s="118">
        <f t="shared" si="42"/>
        <v>0</v>
      </c>
      <c r="CL32" s="24"/>
      <c r="CM32" s="24"/>
      <c r="CN32" s="118">
        <f t="shared" si="43"/>
        <v>0</v>
      </c>
      <c r="CO32" s="24"/>
      <c r="CP32" s="24"/>
      <c r="CQ32" s="118">
        <f t="shared" si="44"/>
        <v>0</v>
      </c>
      <c r="CR32" s="24"/>
      <c r="CS32" s="24"/>
      <c r="CT32" s="118">
        <f t="shared" si="45"/>
        <v>0</v>
      </c>
      <c r="CU32" s="23">
        <f t="shared" si="46"/>
        <v>0</v>
      </c>
      <c r="CV32" s="24">
        <f t="shared" si="47"/>
        <v>0</v>
      </c>
      <c r="CW32" s="118">
        <f t="shared" si="48"/>
        <v>0</v>
      </c>
      <c r="CX32" s="24"/>
      <c r="CY32" s="24"/>
      <c r="CZ32" s="118">
        <f t="shared" si="49"/>
        <v>0</v>
      </c>
      <c r="DA32" s="24"/>
      <c r="DB32" s="24"/>
      <c r="DC32" s="118">
        <f t="shared" si="50"/>
        <v>0</v>
      </c>
      <c r="DD32" s="23"/>
      <c r="DE32" s="24"/>
      <c r="DF32" s="118">
        <f t="shared" si="51"/>
        <v>0</v>
      </c>
      <c r="DG32" s="28"/>
      <c r="DH32" s="24"/>
      <c r="DI32" s="118">
        <f t="shared" si="52"/>
        <v>0</v>
      </c>
      <c r="DJ32" s="24"/>
      <c r="DK32" s="24"/>
      <c r="DL32" s="118">
        <f t="shared" si="53"/>
        <v>0</v>
      </c>
      <c r="DM32" s="23">
        <f t="shared" si="54"/>
        <v>0</v>
      </c>
      <c r="DN32" s="24">
        <f t="shared" si="55"/>
        <v>0</v>
      </c>
      <c r="DO32" s="118">
        <f t="shared" si="56"/>
        <v>0</v>
      </c>
      <c r="DP32" s="24"/>
      <c r="DQ32" s="24"/>
      <c r="DR32" s="118">
        <f t="shared" si="57"/>
        <v>0</v>
      </c>
      <c r="DS32" s="28"/>
      <c r="DT32" s="24"/>
      <c r="DU32" s="118">
        <f t="shared" si="58"/>
        <v>0</v>
      </c>
      <c r="DV32" s="24"/>
      <c r="DW32" s="24"/>
      <c r="DX32" s="118">
        <f t="shared" si="59"/>
        <v>0</v>
      </c>
      <c r="DY32" s="24"/>
      <c r="DZ32" s="24"/>
      <c r="EA32" s="118">
        <f t="shared" si="60"/>
        <v>0</v>
      </c>
      <c r="EB32" s="23">
        <f t="shared" si="61"/>
        <v>0</v>
      </c>
      <c r="EC32" s="29">
        <f t="shared" si="62"/>
        <v>0</v>
      </c>
      <c r="ED32" s="118">
        <f t="shared" si="63"/>
        <v>0</v>
      </c>
      <c r="EE32" s="23"/>
      <c r="EF32" s="29"/>
      <c r="EG32" s="118">
        <f t="shared" si="64"/>
        <v>0</v>
      </c>
      <c r="EH32" s="29"/>
      <c r="EI32" s="29"/>
      <c r="EJ32" s="118">
        <f t="shared" si="65"/>
        <v>0</v>
      </c>
      <c r="EK32" s="23">
        <f t="shared" si="66"/>
        <v>0</v>
      </c>
      <c r="EL32" s="29">
        <f t="shared" si="67"/>
        <v>0</v>
      </c>
      <c r="EM32" s="118">
        <f t="shared" si="68"/>
        <v>0</v>
      </c>
      <c r="EN32" s="24"/>
      <c r="EO32" s="24"/>
      <c r="EP32" s="118">
        <f t="shared" si="69"/>
        <v>0</v>
      </c>
      <c r="EQ32" s="28"/>
      <c r="ER32" s="24"/>
      <c r="ES32" s="118">
        <f t="shared" si="70"/>
        <v>0</v>
      </c>
      <c r="ET32" s="23"/>
      <c r="EU32" s="24"/>
      <c r="EV32" s="118">
        <f t="shared" si="71"/>
        <v>0</v>
      </c>
      <c r="EW32" s="24"/>
      <c r="EX32" s="24"/>
      <c r="EY32" s="118">
        <f t="shared" si="72"/>
        <v>0</v>
      </c>
      <c r="EZ32" s="24"/>
      <c r="FA32" s="24"/>
      <c r="FB32" s="118">
        <f t="shared" si="73"/>
        <v>0</v>
      </c>
      <c r="FC32" s="28"/>
      <c r="FD32" s="24"/>
      <c r="FE32" s="118">
        <f t="shared" si="74"/>
        <v>0</v>
      </c>
      <c r="FF32" s="23"/>
      <c r="FG32" s="24"/>
      <c r="FH32" s="118">
        <f t="shared" si="75"/>
        <v>0</v>
      </c>
      <c r="FI32" s="24"/>
      <c r="FJ32" s="24"/>
      <c r="FK32" s="118">
        <f t="shared" si="76"/>
        <v>0</v>
      </c>
      <c r="FL32" s="23">
        <f t="shared" si="77"/>
        <v>0</v>
      </c>
      <c r="FM32" s="29">
        <f t="shared" si="1"/>
        <v>0</v>
      </c>
      <c r="FN32" s="118">
        <f t="shared" si="2"/>
        <v>0</v>
      </c>
      <c r="FO32" s="28"/>
      <c r="FP32" s="24"/>
      <c r="FQ32" s="118">
        <f t="shared" si="78"/>
        <v>0</v>
      </c>
      <c r="FR32" s="24"/>
      <c r="FS32" s="24"/>
      <c r="FT32" s="118">
        <f t="shared" si="79"/>
        <v>0</v>
      </c>
      <c r="FU32" s="24"/>
      <c r="FV32" s="24"/>
      <c r="FW32" s="118">
        <f t="shared" si="80"/>
        <v>0</v>
      </c>
      <c r="FX32" s="24"/>
      <c r="FY32" s="24"/>
      <c r="FZ32" s="118">
        <f t="shared" si="81"/>
        <v>0</v>
      </c>
      <c r="GA32" s="28"/>
      <c r="GB32" s="24"/>
      <c r="GC32" s="118">
        <f t="shared" si="82"/>
        <v>0</v>
      </c>
      <c r="GD32" s="24"/>
      <c r="GE32" s="24"/>
      <c r="GF32" s="118">
        <f t="shared" si="83"/>
        <v>0</v>
      </c>
      <c r="GG32" s="24"/>
      <c r="GH32" s="24"/>
      <c r="GI32" s="118">
        <f t="shared" si="84"/>
        <v>0</v>
      </c>
      <c r="GJ32" s="23">
        <f t="shared" si="85"/>
        <v>0</v>
      </c>
      <c r="GK32" s="29">
        <f t="shared" si="86"/>
        <v>0</v>
      </c>
      <c r="GL32" s="118">
        <f t="shared" si="87"/>
        <v>0</v>
      </c>
      <c r="GM32" s="23"/>
      <c r="GN32" s="24"/>
      <c r="GO32" s="118">
        <f t="shared" si="88"/>
        <v>0</v>
      </c>
      <c r="GP32" s="24"/>
      <c r="GQ32" s="24"/>
      <c r="GR32" s="118">
        <f t="shared" si="89"/>
        <v>0</v>
      </c>
      <c r="GS32" s="23"/>
      <c r="GT32" s="24"/>
      <c r="GU32" s="118">
        <f t="shared" si="90"/>
        <v>0</v>
      </c>
      <c r="GV32" s="24"/>
      <c r="GW32" s="24"/>
      <c r="GX32" s="118">
        <f t="shared" si="91"/>
        <v>0</v>
      </c>
      <c r="GY32" s="23">
        <f t="shared" si="92"/>
        <v>0</v>
      </c>
      <c r="GZ32" s="29">
        <f t="shared" si="93"/>
        <v>0</v>
      </c>
      <c r="HA32" s="118">
        <f t="shared" si="94"/>
        <v>0</v>
      </c>
      <c r="HB32" s="24"/>
      <c r="HC32" s="24"/>
      <c r="HD32" s="118">
        <f t="shared" si="95"/>
        <v>0</v>
      </c>
      <c r="HE32" s="24"/>
      <c r="HF32" s="24"/>
      <c r="HG32" s="118">
        <f t="shared" si="96"/>
        <v>0</v>
      </c>
      <c r="HH32" s="23">
        <f t="shared" si="97"/>
        <v>0</v>
      </c>
      <c r="HI32" s="29">
        <f t="shared" si="98"/>
        <v>0</v>
      </c>
      <c r="HJ32" s="118">
        <f t="shared" si="99"/>
        <v>0</v>
      </c>
      <c r="HK32" s="23">
        <f t="shared" si="100"/>
        <v>0</v>
      </c>
      <c r="HL32" s="24">
        <f t="shared" si="101"/>
        <v>0</v>
      </c>
      <c r="HM32" s="118">
        <f t="shared" si="102"/>
        <v>0</v>
      </c>
      <c r="HN32" s="23"/>
      <c r="HO32" s="24"/>
      <c r="HP32" s="118">
        <f t="shared" si="103"/>
        <v>0</v>
      </c>
      <c r="HQ32" s="23"/>
      <c r="HR32" s="24"/>
      <c r="HS32" s="118">
        <f t="shared" si="104"/>
        <v>0</v>
      </c>
      <c r="HT32" s="24"/>
      <c r="HU32" s="24"/>
      <c r="HV32" s="118">
        <f t="shared" si="105"/>
        <v>0</v>
      </c>
      <c r="HW32" s="28"/>
      <c r="HX32" s="24"/>
      <c r="HY32" s="118">
        <f t="shared" si="106"/>
        <v>0</v>
      </c>
      <c r="HZ32" s="23"/>
      <c r="IA32" s="24"/>
      <c r="IB32" s="118">
        <f t="shared" si="107"/>
        <v>0</v>
      </c>
      <c r="IC32" s="23"/>
      <c r="ID32" s="24"/>
      <c r="IE32" s="118">
        <f t="shared" si="108"/>
        <v>0</v>
      </c>
      <c r="IF32" s="23"/>
      <c r="IG32" s="24"/>
      <c r="IH32" s="118">
        <f t="shared" si="109"/>
        <v>0</v>
      </c>
      <c r="II32" s="23">
        <f t="shared" si="110"/>
        <v>0</v>
      </c>
      <c r="IJ32" s="29">
        <f t="shared" si="111"/>
        <v>0</v>
      </c>
      <c r="IK32" s="118">
        <f t="shared" si="112"/>
        <v>0</v>
      </c>
      <c r="IL32" s="23"/>
      <c r="IM32" s="24"/>
      <c r="IN32" s="118">
        <f t="shared" si="113"/>
        <v>0</v>
      </c>
      <c r="IO32" s="23"/>
      <c r="IP32" s="24"/>
      <c r="IQ32" s="118">
        <f t="shared" si="114"/>
        <v>0</v>
      </c>
      <c r="IR32" s="23">
        <f t="shared" si="115"/>
        <v>0</v>
      </c>
      <c r="IS32" s="29">
        <f t="shared" si="116"/>
        <v>0</v>
      </c>
      <c r="IT32" s="118">
        <f t="shared" si="117"/>
        <v>0</v>
      </c>
      <c r="IU32" s="23"/>
      <c r="IV32" s="24"/>
      <c r="IW32" s="118">
        <f t="shared" si="118"/>
        <v>0</v>
      </c>
      <c r="IX32" s="23"/>
      <c r="IY32" s="24"/>
      <c r="IZ32" s="118">
        <f t="shared" si="119"/>
        <v>0</v>
      </c>
      <c r="JA32" s="23">
        <f t="shared" si="120"/>
        <v>0</v>
      </c>
      <c r="JB32" s="29">
        <f t="shared" si="121"/>
        <v>0</v>
      </c>
      <c r="JC32" s="118">
        <f t="shared" si="122"/>
        <v>0</v>
      </c>
      <c r="JD32" s="23"/>
      <c r="JE32" s="24"/>
      <c r="JF32" s="118">
        <f t="shared" si="123"/>
        <v>0</v>
      </c>
      <c r="JG32" s="23"/>
      <c r="JH32" s="24"/>
      <c r="JI32" s="118">
        <f t="shared" si="124"/>
        <v>0</v>
      </c>
      <c r="JJ32" s="23">
        <f t="shared" si="125"/>
        <v>0</v>
      </c>
      <c r="JK32" s="29">
        <f t="shared" si="126"/>
        <v>0</v>
      </c>
      <c r="JL32" s="118">
        <f t="shared" si="127"/>
        <v>0</v>
      </c>
      <c r="JM32" s="24"/>
      <c r="JN32" s="24"/>
      <c r="JO32" s="118">
        <f t="shared" si="128"/>
        <v>0</v>
      </c>
      <c r="JP32" s="23"/>
      <c r="JQ32" s="24"/>
      <c r="JR32" s="118">
        <f t="shared" si="129"/>
        <v>0</v>
      </c>
      <c r="JS32" s="23"/>
      <c r="JT32" s="24"/>
      <c r="JU32" s="118">
        <f t="shared" si="130"/>
        <v>0</v>
      </c>
      <c r="JV32" s="23"/>
      <c r="JW32" s="24"/>
      <c r="JX32" s="118">
        <f t="shared" si="131"/>
        <v>0</v>
      </c>
      <c r="JY32" s="23">
        <f t="shared" si="132"/>
        <v>0</v>
      </c>
      <c r="JZ32" s="29">
        <f t="shared" si="133"/>
        <v>0</v>
      </c>
      <c r="KA32" s="118">
        <f t="shared" si="134"/>
        <v>0</v>
      </c>
      <c r="KB32" s="24"/>
      <c r="KC32" s="24"/>
      <c r="KD32" s="118">
        <f t="shared" si="135"/>
        <v>0</v>
      </c>
      <c r="KE32" s="23"/>
      <c r="KF32" s="24"/>
      <c r="KG32" s="118">
        <f t="shared" si="136"/>
        <v>0</v>
      </c>
      <c r="KH32" s="24"/>
      <c r="KI32" s="24"/>
      <c r="KJ32" s="118">
        <f t="shared" si="137"/>
        <v>0</v>
      </c>
      <c r="KK32" s="23">
        <f t="shared" si="138"/>
        <v>0</v>
      </c>
      <c r="KL32" s="29">
        <f t="shared" si="139"/>
        <v>0</v>
      </c>
      <c r="KM32" s="118">
        <f t="shared" si="140"/>
        <v>0</v>
      </c>
      <c r="KN32" s="78"/>
      <c r="KO32" s="24"/>
      <c r="KP32" s="118">
        <f t="shared" si="141"/>
        <v>0</v>
      </c>
      <c r="KQ32" s="23"/>
      <c r="KR32" s="24"/>
      <c r="KS32" s="118">
        <f t="shared" si="142"/>
        <v>0</v>
      </c>
      <c r="KT32" s="23">
        <f t="shared" si="143"/>
        <v>0</v>
      </c>
      <c r="KU32" s="29">
        <f t="shared" si="144"/>
        <v>0</v>
      </c>
      <c r="KV32" s="118">
        <f t="shared" si="145"/>
        <v>0</v>
      </c>
      <c r="KW32" s="24"/>
      <c r="KX32" s="24"/>
      <c r="KY32" s="118">
        <f t="shared" si="146"/>
        <v>0</v>
      </c>
      <c r="KZ32" s="23">
        <f t="shared" si="147"/>
        <v>0</v>
      </c>
      <c r="LA32" s="29">
        <f t="shared" si="148"/>
        <v>0</v>
      </c>
      <c r="LB32" s="118">
        <f t="shared" si="149"/>
        <v>0</v>
      </c>
      <c r="LC32" s="23"/>
      <c r="LD32" s="24"/>
      <c r="LE32" s="118">
        <f t="shared" si="150"/>
        <v>0</v>
      </c>
      <c r="LF32" s="24">
        <v>11280</v>
      </c>
      <c r="LG32" s="24"/>
      <c r="LH32" s="118">
        <f t="shared" si="151"/>
        <v>11280</v>
      </c>
      <c r="LI32" s="24">
        <v>50000</v>
      </c>
      <c r="LJ32" s="24"/>
      <c r="LK32" s="118">
        <f t="shared" si="152"/>
        <v>50000</v>
      </c>
      <c r="LL32" s="23">
        <f t="shared" si="153"/>
        <v>61280</v>
      </c>
      <c r="LM32" s="24">
        <f t="shared" si="154"/>
        <v>0</v>
      </c>
      <c r="LN32" s="118">
        <f t="shared" si="155"/>
        <v>61280</v>
      </c>
      <c r="LO32" s="28">
        <v>37000</v>
      </c>
      <c r="LP32" s="24">
        <f>-3000</f>
        <v>-3000</v>
      </c>
      <c r="LQ32" s="118">
        <f t="shared" si="156"/>
        <v>34000</v>
      </c>
      <c r="LR32" s="24"/>
      <c r="LS32" s="24"/>
      <c r="LT32" s="118">
        <f t="shared" si="157"/>
        <v>0</v>
      </c>
      <c r="LU32" s="23"/>
      <c r="LV32" s="24"/>
      <c r="LW32" s="118">
        <f t="shared" si="158"/>
        <v>0</v>
      </c>
      <c r="LX32" s="23">
        <v>120000</v>
      </c>
      <c r="LY32" s="24"/>
      <c r="LZ32" s="118">
        <f t="shared" si="159"/>
        <v>120000</v>
      </c>
      <c r="MA32" s="23"/>
      <c r="MB32" s="24"/>
      <c r="MC32" s="118">
        <f t="shared" si="160"/>
        <v>0</v>
      </c>
      <c r="MD32" s="23"/>
      <c r="ME32" s="24"/>
      <c r="MF32" s="118">
        <f t="shared" si="161"/>
        <v>0</v>
      </c>
      <c r="MG32" s="23">
        <f t="shared" si="162"/>
        <v>157000</v>
      </c>
      <c r="MH32" s="24">
        <f t="shared" si="163"/>
        <v>-3000</v>
      </c>
      <c r="MI32" s="118">
        <f t="shared" si="164"/>
        <v>154000</v>
      </c>
      <c r="MJ32" s="24">
        <v>3767375</v>
      </c>
      <c r="MK32" s="24">
        <f>-282584</f>
        <v>-282584</v>
      </c>
      <c r="ML32" s="118">
        <f t="shared" si="165"/>
        <v>3484791</v>
      </c>
      <c r="MM32" s="23"/>
      <c r="MN32" s="24"/>
      <c r="MO32" s="118">
        <f t="shared" si="166"/>
        <v>0</v>
      </c>
      <c r="MP32" s="23">
        <v>0</v>
      </c>
      <c r="MQ32" s="24"/>
      <c r="MR32" s="118">
        <f t="shared" si="167"/>
        <v>0</v>
      </c>
      <c r="MS32" s="23">
        <f t="shared" si="3"/>
        <v>3985655</v>
      </c>
      <c r="MT32" s="29">
        <f t="shared" si="4"/>
        <v>-285584</v>
      </c>
      <c r="MU32" s="118">
        <f t="shared" si="4"/>
        <v>3700071</v>
      </c>
      <c r="MV32" s="23"/>
      <c r="MW32" s="24"/>
      <c r="MX32" s="118">
        <f t="shared" si="168"/>
        <v>0</v>
      </c>
      <c r="MY32" s="23"/>
      <c r="MZ32" s="24"/>
      <c r="NA32" s="118">
        <f t="shared" si="169"/>
        <v>0</v>
      </c>
      <c r="NB32" s="23"/>
      <c r="NC32" s="24"/>
      <c r="ND32" s="118">
        <f t="shared" si="170"/>
        <v>0</v>
      </c>
      <c r="NE32" s="23"/>
      <c r="NF32" s="24"/>
      <c r="NG32" s="118">
        <f t="shared" si="171"/>
        <v>0</v>
      </c>
      <c r="NH32" s="23"/>
      <c r="NI32" s="24"/>
      <c r="NJ32" s="118">
        <f t="shared" si="172"/>
        <v>0</v>
      </c>
      <c r="NK32" s="23"/>
      <c r="NL32" s="24"/>
      <c r="NM32" s="118">
        <f t="shared" si="173"/>
        <v>0</v>
      </c>
      <c r="NN32" s="23"/>
      <c r="NO32" s="24"/>
      <c r="NP32" s="118">
        <f t="shared" si="174"/>
        <v>0</v>
      </c>
      <c r="NQ32" s="23"/>
      <c r="NR32" s="24"/>
      <c r="NS32" s="118">
        <f t="shared" si="175"/>
        <v>0</v>
      </c>
      <c r="NT32" s="23"/>
      <c r="NU32" s="24"/>
      <c r="NV32" s="118">
        <f t="shared" si="176"/>
        <v>0</v>
      </c>
      <c r="NW32" s="23"/>
      <c r="NX32" s="24"/>
      <c r="NY32" s="118">
        <f t="shared" si="177"/>
        <v>0</v>
      </c>
      <c r="NZ32" s="23">
        <f t="shared" si="178"/>
        <v>0</v>
      </c>
      <c r="OA32" s="29">
        <f t="shared" si="179"/>
        <v>0</v>
      </c>
      <c r="OB32" s="118">
        <f t="shared" si="180"/>
        <v>0</v>
      </c>
      <c r="OC32" s="23"/>
      <c r="OD32" s="24"/>
      <c r="OE32" s="118">
        <f t="shared" si="181"/>
        <v>0</v>
      </c>
      <c r="OF32" s="23"/>
      <c r="OG32" s="24"/>
      <c r="OH32" s="118">
        <f t="shared" si="182"/>
        <v>0</v>
      </c>
      <c r="OI32" s="23"/>
      <c r="OJ32" s="24"/>
      <c r="OK32" s="118">
        <f t="shared" si="183"/>
        <v>0</v>
      </c>
      <c r="OL32" s="23"/>
      <c r="OM32" s="24"/>
      <c r="ON32" s="118">
        <f t="shared" si="184"/>
        <v>0</v>
      </c>
      <c r="OO32" s="23">
        <f t="shared" si="185"/>
        <v>0</v>
      </c>
      <c r="OP32" s="24">
        <f t="shared" si="186"/>
        <v>0</v>
      </c>
      <c r="OQ32" s="118">
        <f t="shared" si="187"/>
        <v>0</v>
      </c>
      <c r="OR32" s="23">
        <f t="shared" si="188"/>
        <v>0</v>
      </c>
      <c r="OS32" s="24">
        <f t="shared" si="189"/>
        <v>0</v>
      </c>
      <c r="OT32" s="118">
        <f t="shared" si="190"/>
        <v>0</v>
      </c>
      <c r="OU32" s="28"/>
      <c r="OV32" s="24"/>
      <c r="OW32" s="118">
        <f t="shared" si="191"/>
        <v>0</v>
      </c>
      <c r="OX32" s="24"/>
      <c r="OY32" s="24"/>
      <c r="OZ32" s="118">
        <f t="shared" si="192"/>
        <v>0</v>
      </c>
      <c r="PA32" s="24"/>
      <c r="PB32" s="24"/>
      <c r="PC32" s="118">
        <f t="shared" si="193"/>
        <v>0</v>
      </c>
      <c r="PD32" s="23"/>
      <c r="PE32" s="24"/>
      <c r="PF32" s="118">
        <f t="shared" si="194"/>
        <v>0</v>
      </c>
      <c r="PG32" s="28"/>
      <c r="PH32" s="24"/>
      <c r="PI32" s="118">
        <f t="shared" si="195"/>
        <v>0</v>
      </c>
      <c r="PJ32" s="24"/>
      <c r="PK32" s="24"/>
      <c r="PL32" s="118">
        <f t="shared" si="196"/>
        <v>0</v>
      </c>
      <c r="PM32" s="24"/>
      <c r="PN32" s="24"/>
      <c r="PO32" s="118">
        <f t="shared" si="197"/>
        <v>0</v>
      </c>
      <c r="PP32" s="24"/>
      <c r="PQ32" s="24"/>
      <c r="PR32" s="118">
        <f t="shared" si="198"/>
        <v>0</v>
      </c>
      <c r="PS32" s="23">
        <f t="shared" si="199"/>
        <v>0</v>
      </c>
      <c r="PT32" s="24">
        <f t="shared" si="200"/>
        <v>0</v>
      </c>
      <c r="PU32" s="118">
        <f t="shared" si="201"/>
        <v>0</v>
      </c>
      <c r="PV32" s="23"/>
      <c r="PW32" s="24"/>
      <c r="PX32" s="118">
        <f t="shared" si="202"/>
        <v>0</v>
      </c>
      <c r="PY32" s="23"/>
      <c r="PZ32" s="24"/>
      <c r="QA32" s="118">
        <f t="shared" si="203"/>
        <v>0</v>
      </c>
      <c r="QB32" s="23"/>
      <c r="QC32" s="24"/>
      <c r="QD32" s="118">
        <f t="shared" si="204"/>
        <v>0</v>
      </c>
      <c r="QE32" s="23">
        <f t="shared" si="205"/>
        <v>0</v>
      </c>
      <c r="QF32" s="24">
        <f t="shared" si="206"/>
        <v>0</v>
      </c>
      <c r="QG32" s="118">
        <f t="shared" si="207"/>
        <v>0</v>
      </c>
      <c r="QH32" s="23">
        <f t="shared" si="208"/>
        <v>0</v>
      </c>
      <c r="QI32" s="29">
        <f t="shared" si="209"/>
        <v>0</v>
      </c>
      <c r="QJ32" s="118">
        <f t="shared" si="210"/>
        <v>0</v>
      </c>
      <c r="QK32" s="23">
        <f t="shared" si="5"/>
        <v>3985655</v>
      </c>
      <c r="QL32" s="24">
        <f t="shared" si="6"/>
        <v>-285584</v>
      </c>
      <c r="QM32" s="118">
        <f t="shared" si="6"/>
        <v>3700071</v>
      </c>
      <c r="QN32" s="23">
        <f t="shared" si="851"/>
        <v>3985655</v>
      </c>
      <c r="QO32" s="24">
        <f t="shared" si="852"/>
        <v>-285584</v>
      </c>
      <c r="QP32" s="118">
        <f t="shared" si="853"/>
        <v>3700071</v>
      </c>
      <c r="QQ32" s="57"/>
    </row>
    <row r="33" spans="1:459" s="82" customFormat="1" ht="16.5" thickBot="1" x14ac:dyDescent="0.3">
      <c r="A33" s="79">
        <v>23</v>
      </c>
      <c r="B33" s="167" t="s">
        <v>357</v>
      </c>
      <c r="C33" s="144">
        <f>SUM(C29:C32)</f>
        <v>4700</v>
      </c>
      <c r="D33" s="35">
        <f>SUM(D29:D32)</f>
        <v>0</v>
      </c>
      <c r="E33" s="120">
        <f t="shared" si="10"/>
        <v>4700</v>
      </c>
      <c r="F33" s="144">
        <f>SUM(F29:F32)</f>
        <v>0</v>
      </c>
      <c r="G33" s="35">
        <f>SUM(G29:G32)</f>
        <v>0</v>
      </c>
      <c r="H33" s="119">
        <f t="shared" si="11"/>
        <v>0</v>
      </c>
      <c r="I33" s="35">
        <f>SUM(I29:I32)</f>
        <v>0</v>
      </c>
      <c r="J33" s="35">
        <f>SUM(J29:J32)</f>
        <v>0</v>
      </c>
      <c r="K33" s="119">
        <f t="shared" si="12"/>
        <v>0</v>
      </c>
      <c r="L33" s="35">
        <f>SUM(L29:L32)</f>
        <v>0</v>
      </c>
      <c r="M33" s="35">
        <f>SUM(M29:M32)</f>
        <v>0</v>
      </c>
      <c r="N33" s="119">
        <f t="shared" si="13"/>
        <v>0</v>
      </c>
      <c r="O33" s="86">
        <f>SUM(O29:O32)</f>
        <v>0</v>
      </c>
      <c r="P33" s="35">
        <f>SUM(P29:P32)</f>
        <v>0</v>
      </c>
      <c r="Q33" s="119">
        <f t="shared" si="14"/>
        <v>0</v>
      </c>
      <c r="R33" s="35">
        <f>SUM(R29:R32)</f>
        <v>0</v>
      </c>
      <c r="S33" s="35">
        <f>SUM(S29:S32)</f>
        <v>0</v>
      </c>
      <c r="T33" s="119">
        <f t="shared" si="15"/>
        <v>0</v>
      </c>
      <c r="U33" s="35">
        <f>SUM(U29:U32)</f>
        <v>0</v>
      </c>
      <c r="V33" s="35">
        <f>SUM(V29:V32)</f>
        <v>0</v>
      </c>
      <c r="W33" s="119">
        <f t="shared" si="16"/>
        <v>0</v>
      </c>
      <c r="X33" s="35">
        <f>SUM(X29:X32)</f>
        <v>0</v>
      </c>
      <c r="Y33" s="35">
        <f>SUM(Y29:Y32)</f>
        <v>0</v>
      </c>
      <c r="Z33" s="119">
        <f t="shared" si="17"/>
        <v>0</v>
      </c>
      <c r="AA33" s="86">
        <f t="shared" si="18"/>
        <v>0</v>
      </c>
      <c r="AB33" s="35">
        <f t="shared" si="18"/>
        <v>0</v>
      </c>
      <c r="AC33" s="119">
        <f t="shared" si="19"/>
        <v>0</v>
      </c>
      <c r="AD33" s="35">
        <f>SUM(AD29:AD32)</f>
        <v>0</v>
      </c>
      <c r="AE33" s="35">
        <f>SUM(AE29:AE32)</f>
        <v>0</v>
      </c>
      <c r="AF33" s="120">
        <f t="shared" si="20"/>
        <v>0</v>
      </c>
      <c r="AG33" s="34">
        <f t="shared" si="21"/>
        <v>4700</v>
      </c>
      <c r="AH33" s="36">
        <f t="shared" si="22"/>
        <v>0</v>
      </c>
      <c r="AI33" s="120">
        <f t="shared" si="22"/>
        <v>4700</v>
      </c>
      <c r="AJ33" s="35">
        <f>SUM(AJ29:AJ32)</f>
        <v>0</v>
      </c>
      <c r="AK33" s="35">
        <f>SUM(AK29:AK32)</f>
        <v>0</v>
      </c>
      <c r="AL33" s="120">
        <f t="shared" si="23"/>
        <v>0</v>
      </c>
      <c r="AM33" s="86">
        <f>SUM(AM29:AM32)</f>
        <v>0</v>
      </c>
      <c r="AN33" s="35">
        <f>SUM(AN29:AN32)</f>
        <v>0</v>
      </c>
      <c r="AO33" s="120">
        <f t="shared" si="24"/>
        <v>0</v>
      </c>
      <c r="AP33" s="35">
        <f>SUM(AP29:AP32)</f>
        <v>0</v>
      </c>
      <c r="AQ33" s="35">
        <f>SUM(AQ29:AQ32)</f>
        <v>0</v>
      </c>
      <c r="AR33" s="120">
        <f t="shared" si="25"/>
        <v>0</v>
      </c>
      <c r="AS33" s="34">
        <f>SUM(AS29:AS32)</f>
        <v>0</v>
      </c>
      <c r="AT33" s="35">
        <f>SUM(AT29:AT32)</f>
        <v>0</v>
      </c>
      <c r="AU33" s="120">
        <f t="shared" si="26"/>
        <v>0</v>
      </c>
      <c r="AV33" s="35">
        <f>SUM(AV29:AV32)</f>
        <v>0</v>
      </c>
      <c r="AW33" s="35">
        <f>SUM(AW29:AW32)</f>
        <v>0</v>
      </c>
      <c r="AX33" s="120">
        <f t="shared" si="27"/>
        <v>0</v>
      </c>
      <c r="AY33" s="34">
        <f>SUM(AY29:AY32)</f>
        <v>0</v>
      </c>
      <c r="AZ33" s="35">
        <f>SUM(AZ29:AZ32)</f>
        <v>0</v>
      </c>
      <c r="BA33" s="120">
        <f t="shared" si="28"/>
        <v>0</v>
      </c>
      <c r="BB33" s="35">
        <f>SUM(BB29:BB32)</f>
        <v>0</v>
      </c>
      <c r="BC33" s="35">
        <f>SUM(BC29:BC32)</f>
        <v>0</v>
      </c>
      <c r="BD33" s="120">
        <f t="shared" si="29"/>
        <v>0</v>
      </c>
      <c r="BE33" s="35">
        <f>SUM(BE29:BE32)</f>
        <v>0</v>
      </c>
      <c r="BF33" s="35">
        <f>SUM(BF29:BF32)</f>
        <v>0</v>
      </c>
      <c r="BG33" s="120">
        <f t="shared" si="30"/>
        <v>0</v>
      </c>
      <c r="BH33" s="34">
        <f>SUM(BH29:BH32)</f>
        <v>0</v>
      </c>
      <c r="BI33" s="35">
        <f>SUM(BI29:BI32)</f>
        <v>0</v>
      </c>
      <c r="BJ33" s="120">
        <f t="shared" si="31"/>
        <v>0</v>
      </c>
      <c r="BK33" s="86">
        <f>SUM(BK29:BK32)</f>
        <v>0</v>
      </c>
      <c r="BL33" s="35">
        <f>SUM(BL29:BL32)</f>
        <v>0</v>
      </c>
      <c r="BM33" s="120">
        <f t="shared" si="32"/>
        <v>0</v>
      </c>
      <c r="BN33" s="35">
        <f>SUM(BN29:BN32)</f>
        <v>0</v>
      </c>
      <c r="BO33" s="35">
        <f>SUM(BO29:BO32)</f>
        <v>0</v>
      </c>
      <c r="BP33" s="120">
        <f t="shared" si="33"/>
        <v>0</v>
      </c>
      <c r="BQ33" s="35">
        <f>SUM(BQ29:BQ32)</f>
        <v>0</v>
      </c>
      <c r="BR33" s="35">
        <f>SUM(BR29:BR32)</f>
        <v>0</v>
      </c>
      <c r="BS33" s="120">
        <f t="shared" si="34"/>
        <v>0</v>
      </c>
      <c r="BT33" s="35">
        <f>SUM(BT29:BT32)</f>
        <v>0</v>
      </c>
      <c r="BU33" s="35">
        <f>SUM(BU29:BU32)</f>
        <v>0</v>
      </c>
      <c r="BV33" s="120">
        <f t="shared" si="35"/>
        <v>0</v>
      </c>
      <c r="BW33" s="34">
        <f t="shared" si="36"/>
        <v>0</v>
      </c>
      <c r="BX33" s="36">
        <f t="shared" si="37"/>
        <v>0</v>
      </c>
      <c r="BY33" s="120">
        <f t="shared" si="38"/>
        <v>0</v>
      </c>
      <c r="BZ33" s="35">
        <f>SUM(BZ29:BZ32)</f>
        <v>0</v>
      </c>
      <c r="CA33" s="35">
        <f>SUM(CA29:CA32)</f>
        <v>0</v>
      </c>
      <c r="CB33" s="120">
        <f t="shared" si="39"/>
        <v>0</v>
      </c>
      <c r="CC33" s="35">
        <f>SUM(CC29:CC32)</f>
        <v>0</v>
      </c>
      <c r="CD33" s="35">
        <f>SUM(CD29:CD32)</f>
        <v>0</v>
      </c>
      <c r="CE33" s="120">
        <f t="shared" si="40"/>
        <v>0</v>
      </c>
      <c r="CF33" s="35">
        <f>SUM(CF29:CF32)</f>
        <v>0</v>
      </c>
      <c r="CG33" s="35">
        <f>SUM(CG29:CG32)</f>
        <v>0</v>
      </c>
      <c r="CH33" s="120">
        <f t="shared" si="41"/>
        <v>0</v>
      </c>
      <c r="CI33" s="86">
        <f>SUM(CI29:CI32)</f>
        <v>0</v>
      </c>
      <c r="CJ33" s="35">
        <f>SUM(CJ29:CJ32)</f>
        <v>0</v>
      </c>
      <c r="CK33" s="120">
        <f t="shared" si="42"/>
        <v>0</v>
      </c>
      <c r="CL33" s="35">
        <f>SUM(CL29:CL32)</f>
        <v>0</v>
      </c>
      <c r="CM33" s="35">
        <f>SUM(CM29:CM32)</f>
        <v>0</v>
      </c>
      <c r="CN33" s="120">
        <f t="shared" si="43"/>
        <v>0</v>
      </c>
      <c r="CO33" s="35">
        <f>SUM(CO29:CO32)</f>
        <v>0</v>
      </c>
      <c r="CP33" s="35">
        <f>SUM(CP29:CP32)</f>
        <v>0</v>
      </c>
      <c r="CQ33" s="120">
        <f t="shared" si="44"/>
        <v>0</v>
      </c>
      <c r="CR33" s="35">
        <f>SUM(CR29:CR32)</f>
        <v>0</v>
      </c>
      <c r="CS33" s="35">
        <f>SUM(CS29:CS32)</f>
        <v>0</v>
      </c>
      <c r="CT33" s="120">
        <f t="shared" si="45"/>
        <v>0</v>
      </c>
      <c r="CU33" s="34">
        <f t="shared" si="46"/>
        <v>0</v>
      </c>
      <c r="CV33" s="35">
        <f t="shared" si="47"/>
        <v>0</v>
      </c>
      <c r="CW33" s="120">
        <f t="shared" si="48"/>
        <v>0</v>
      </c>
      <c r="CX33" s="35">
        <f>SUM(CX29:CX32)</f>
        <v>0</v>
      </c>
      <c r="CY33" s="35">
        <f>SUM(CY29:CY32)</f>
        <v>0</v>
      </c>
      <c r="CZ33" s="120">
        <f t="shared" si="49"/>
        <v>0</v>
      </c>
      <c r="DA33" s="35">
        <f>SUM(DA29:DA32)</f>
        <v>0</v>
      </c>
      <c r="DB33" s="35">
        <f>SUM(DB29:DB32)</f>
        <v>0</v>
      </c>
      <c r="DC33" s="120">
        <f t="shared" si="50"/>
        <v>0</v>
      </c>
      <c r="DD33" s="34">
        <f>SUM(DD29:DD32)</f>
        <v>0</v>
      </c>
      <c r="DE33" s="35">
        <f>SUM(DE29:DE32)</f>
        <v>0</v>
      </c>
      <c r="DF33" s="120">
        <f t="shared" si="51"/>
        <v>0</v>
      </c>
      <c r="DG33" s="86">
        <f>SUM(DG29:DG32)</f>
        <v>0</v>
      </c>
      <c r="DH33" s="35">
        <f>SUM(DH29:DH32)</f>
        <v>0</v>
      </c>
      <c r="DI33" s="120">
        <f t="shared" si="52"/>
        <v>0</v>
      </c>
      <c r="DJ33" s="35">
        <f>SUM(DJ29:DJ32)</f>
        <v>0</v>
      </c>
      <c r="DK33" s="35">
        <f>SUM(DK29:DK32)</f>
        <v>0</v>
      </c>
      <c r="DL33" s="120">
        <f t="shared" si="53"/>
        <v>0</v>
      </c>
      <c r="DM33" s="34">
        <f t="shared" si="54"/>
        <v>0</v>
      </c>
      <c r="DN33" s="35">
        <f t="shared" si="55"/>
        <v>0</v>
      </c>
      <c r="DO33" s="120">
        <f t="shared" si="56"/>
        <v>0</v>
      </c>
      <c r="DP33" s="35">
        <f>SUM(DP29:DP32)</f>
        <v>0</v>
      </c>
      <c r="DQ33" s="35">
        <f>SUM(DQ29:DQ32)</f>
        <v>0</v>
      </c>
      <c r="DR33" s="120">
        <f t="shared" si="57"/>
        <v>0</v>
      </c>
      <c r="DS33" s="86">
        <f>SUM(DS29:DS32)</f>
        <v>0</v>
      </c>
      <c r="DT33" s="35">
        <f>SUM(DT29:DT32)</f>
        <v>0</v>
      </c>
      <c r="DU33" s="120">
        <f t="shared" si="58"/>
        <v>0</v>
      </c>
      <c r="DV33" s="35">
        <f>SUM(DV29:DV32)</f>
        <v>0</v>
      </c>
      <c r="DW33" s="35">
        <f>SUM(DW29:DW32)</f>
        <v>0</v>
      </c>
      <c r="DX33" s="120">
        <f t="shared" si="59"/>
        <v>0</v>
      </c>
      <c r="DY33" s="35">
        <f>SUM(DY29:DY32)</f>
        <v>0</v>
      </c>
      <c r="DZ33" s="35">
        <f>SUM(DZ29:DZ32)</f>
        <v>0</v>
      </c>
      <c r="EA33" s="120">
        <f t="shared" si="60"/>
        <v>0</v>
      </c>
      <c r="EB33" s="34">
        <f t="shared" si="61"/>
        <v>0</v>
      </c>
      <c r="EC33" s="36">
        <f t="shared" si="62"/>
        <v>0</v>
      </c>
      <c r="ED33" s="120">
        <f t="shared" si="63"/>
        <v>0</v>
      </c>
      <c r="EE33" s="34">
        <f>SUM(EE29:EE32)</f>
        <v>0</v>
      </c>
      <c r="EF33" s="36">
        <f>SUM(EF29:EF32)</f>
        <v>0</v>
      </c>
      <c r="EG33" s="120">
        <f t="shared" si="64"/>
        <v>0</v>
      </c>
      <c r="EH33" s="36">
        <f>SUM(EH29:EH32)</f>
        <v>0</v>
      </c>
      <c r="EI33" s="36">
        <f>SUM(EI29:EI32)</f>
        <v>0</v>
      </c>
      <c r="EJ33" s="120">
        <f t="shared" si="65"/>
        <v>0</v>
      </c>
      <c r="EK33" s="34">
        <f t="shared" si="66"/>
        <v>0</v>
      </c>
      <c r="EL33" s="36">
        <f t="shared" si="67"/>
        <v>0</v>
      </c>
      <c r="EM33" s="120">
        <f t="shared" si="68"/>
        <v>0</v>
      </c>
      <c r="EN33" s="35">
        <f t="shared" ref="EN33" si="854">SUM(EN29:EN32)</f>
        <v>0</v>
      </c>
      <c r="EO33" s="35">
        <f t="shared" ref="EO33" si="855">SUM(EO29:EO32)</f>
        <v>0</v>
      </c>
      <c r="EP33" s="120">
        <f t="shared" si="69"/>
        <v>0</v>
      </c>
      <c r="EQ33" s="86">
        <f t="shared" ref="EQ33" si="856">SUM(EQ29:EQ32)</f>
        <v>0</v>
      </c>
      <c r="ER33" s="35">
        <f t="shared" ref="ER33" si="857">SUM(ER29:ER32)</f>
        <v>0</v>
      </c>
      <c r="ES33" s="120">
        <f t="shared" si="70"/>
        <v>0</v>
      </c>
      <c r="ET33" s="34">
        <f t="shared" ref="ET33:EU33" si="858">SUM(ET29:ET32)</f>
        <v>0</v>
      </c>
      <c r="EU33" s="35">
        <f t="shared" si="858"/>
        <v>0</v>
      </c>
      <c r="EV33" s="120">
        <f t="shared" si="71"/>
        <v>0</v>
      </c>
      <c r="EW33" s="35">
        <f t="shared" ref="EW33" si="859">SUM(EW29:EW32)</f>
        <v>0</v>
      </c>
      <c r="EX33" s="35">
        <f t="shared" ref="EX33" si="860">SUM(EX29:EX32)</f>
        <v>0</v>
      </c>
      <c r="EY33" s="120">
        <f t="shared" si="72"/>
        <v>0</v>
      </c>
      <c r="EZ33" s="35">
        <f t="shared" ref="EZ33" si="861">SUM(EZ29:EZ32)</f>
        <v>0</v>
      </c>
      <c r="FA33" s="35">
        <f t="shared" ref="FA33" si="862">SUM(FA29:FA32)</f>
        <v>0</v>
      </c>
      <c r="FB33" s="120">
        <f t="shared" si="73"/>
        <v>0</v>
      </c>
      <c r="FC33" s="86">
        <f t="shared" ref="FC33" si="863">SUM(FC29:FC32)</f>
        <v>0</v>
      </c>
      <c r="FD33" s="35">
        <f t="shared" ref="FD33" si="864">SUM(FD29:FD32)</f>
        <v>0</v>
      </c>
      <c r="FE33" s="120">
        <f t="shared" si="74"/>
        <v>0</v>
      </c>
      <c r="FF33" s="34">
        <f t="shared" ref="FF33:FG33" si="865">SUM(FF29:FF32)</f>
        <v>0</v>
      </c>
      <c r="FG33" s="35">
        <f t="shared" si="865"/>
        <v>0</v>
      </c>
      <c r="FH33" s="120">
        <f t="shared" si="75"/>
        <v>0</v>
      </c>
      <c r="FI33" s="35">
        <f t="shared" ref="FI33:FJ33" si="866">SUM(FI29:FI32)</f>
        <v>0</v>
      </c>
      <c r="FJ33" s="35">
        <f t="shared" si="866"/>
        <v>0</v>
      </c>
      <c r="FK33" s="120">
        <f t="shared" si="76"/>
        <v>0</v>
      </c>
      <c r="FL33" s="34">
        <f t="shared" si="77"/>
        <v>0</v>
      </c>
      <c r="FM33" s="36">
        <f t="shared" si="1"/>
        <v>0</v>
      </c>
      <c r="FN33" s="120">
        <f t="shared" si="2"/>
        <v>0</v>
      </c>
      <c r="FO33" s="86">
        <f t="shared" ref="FO33" si="867">SUM(FO29:FO32)</f>
        <v>0</v>
      </c>
      <c r="FP33" s="35">
        <f t="shared" ref="FP33" si="868">SUM(FP29:FP32)</f>
        <v>0</v>
      </c>
      <c r="FQ33" s="120">
        <f t="shared" si="78"/>
        <v>0</v>
      </c>
      <c r="FR33" s="35">
        <f t="shared" ref="FR33" si="869">SUM(FR29:FR32)</f>
        <v>0</v>
      </c>
      <c r="FS33" s="35">
        <f t="shared" ref="FS33" si="870">SUM(FS29:FS32)</f>
        <v>0</v>
      </c>
      <c r="FT33" s="120">
        <f t="shared" si="79"/>
        <v>0</v>
      </c>
      <c r="FU33" s="35">
        <f t="shared" ref="FU33" si="871">SUM(FU29:FU32)</f>
        <v>0</v>
      </c>
      <c r="FV33" s="35">
        <f t="shared" ref="FV33" si="872">SUM(FV29:FV32)</f>
        <v>0</v>
      </c>
      <c r="FW33" s="120">
        <f t="shared" si="80"/>
        <v>0</v>
      </c>
      <c r="FX33" s="35">
        <f t="shared" ref="FX33" si="873">SUM(FX29:FX32)</f>
        <v>0</v>
      </c>
      <c r="FY33" s="35">
        <f t="shared" ref="FY33" si="874">SUM(FY29:FY32)</f>
        <v>0</v>
      </c>
      <c r="FZ33" s="120">
        <f t="shared" si="81"/>
        <v>0</v>
      </c>
      <c r="GA33" s="86">
        <f t="shared" ref="GA33" si="875">SUM(GA29:GA32)</f>
        <v>0</v>
      </c>
      <c r="GB33" s="35">
        <f t="shared" ref="GB33" si="876">SUM(GB29:GB32)</f>
        <v>0</v>
      </c>
      <c r="GC33" s="120">
        <f t="shared" si="82"/>
        <v>0</v>
      </c>
      <c r="GD33" s="35">
        <f t="shared" ref="GD33" si="877">SUM(GD29:GD32)</f>
        <v>0</v>
      </c>
      <c r="GE33" s="35">
        <f t="shared" ref="GE33" si="878">SUM(GE29:GE32)</f>
        <v>0</v>
      </c>
      <c r="GF33" s="120">
        <f t="shared" si="83"/>
        <v>0</v>
      </c>
      <c r="GG33" s="35">
        <f t="shared" ref="GG33" si="879">SUM(GG29:GG32)</f>
        <v>0</v>
      </c>
      <c r="GH33" s="35">
        <f t="shared" ref="GH33" si="880">SUM(GH29:GH32)</f>
        <v>0</v>
      </c>
      <c r="GI33" s="120">
        <f t="shared" si="84"/>
        <v>0</v>
      </c>
      <c r="GJ33" s="34">
        <f t="shared" si="85"/>
        <v>0</v>
      </c>
      <c r="GK33" s="36">
        <f t="shared" si="86"/>
        <v>0</v>
      </c>
      <c r="GL33" s="120">
        <f t="shared" si="87"/>
        <v>0</v>
      </c>
      <c r="GM33" s="34">
        <f t="shared" ref="GM33:GN33" si="881">SUM(GM29:GM32)</f>
        <v>0</v>
      </c>
      <c r="GN33" s="35">
        <f t="shared" si="881"/>
        <v>0</v>
      </c>
      <c r="GO33" s="120">
        <f t="shared" si="88"/>
        <v>0</v>
      </c>
      <c r="GP33" s="35">
        <f t="shared" ref="GP33" si="882">SUM(GP29:GP32)</f>
        <v>0</v>
      </c>
      <c r="GQ33" s="35">
        <f t="shared" ref="GQ33" si="883">SUM(GQ29:GQ32)</f>
        <v>0</v>
      </c>
      <c r="GR33" s="120">
        <f t="shared" si="89"/>
        <v>0</v>
      </c>
      <c r="GS33" s="34">
        <f t="shared" ref="GS33:GT33" si="884">SUM(GS29:GS32)</f>
        <v>0</v>
      </c>
      <c r="GT33" s="35">
        <f t="shared" si="884"/>
        <v>0</v>
      </c>
      <c r="GU33" s="120">
        <f t="shared" si="90"/>
        <v>0</v>
      </c>
      <c r="GV33" s="35">
        <f t="shared" ref="GV33" si="885">SUM(GV29:GV32)</f>
        <v>0</v>
      </c>
      <c r="GW33" s="35">
        <f t="shared" ref="GW33" si="886">SUM(GW29:GW32)</f>
        <v>0</v>
      </c>
      <c r="GX33" s="120">
        <f t="shared" si="91"/>
        <v>0</v>
      </c>
      <c r="GY33" s="34">
        <f t="shared" si="92"/>
        <v>0</v>
      </c>
      <c r="GZ33" s="36">
        <f t="shared" si="93"/>
        <v>0</v>
      </c>
      <c r="HA33" s="120">
        <f t="shared" si="94"/>
        <v>0</v>
      </c>
      <c r="HB33" s="35">
        <f t="shared" ref="HB33" si="887">SUM(HB29:HB32)</f>
        <v>0</v>
      </c>
      <c r="HC33" s="35">
        <f t="shared" ref="HC33" si="888">SUM(HC29:HC32)</f>
        <v>0</v>
      </c>
      <c r="HD33" s="120">
        <f t="shared" si="95"/>
        <v>0</v>
      </c>
      <c r="HE33" s="35">
        <f t="shared" ref="HE33" si="889">SUM(HE29:HE32)</f>
        <v>0</v>
      </c>
      <c r="HF33" s="35">
        <f t="shared" ref="HF33" si="890">SUM(HF29:HF32)</f>
        <v>0</v>
      </c>
      <c r="HG33" s="120">
        <f t="shared" si="96"/>
        <v>0</v>
      </c>
      <c r="HH33" s="34">
        <f t="shared" si="97"/>
        <v>0</v>
      </c>
      <c r="HI33" s="36">
        <f t="shared" si="98"/>
        <v>0</v>
      </c>
      <c r="HJ33" s="120">
        <f t="shared" si="99"/>
        <v>0</v>
      </c>
      <c r="HK33" s="34">
        <f t="shared" si="100"/>
        <v>0</v>
      </c>
      <c r="HL33" s="35">
        <f t="shared" si="101"/>
        <v>0</v>
      </c>
      <c r="HM33" s="120">
        <f t="shared" si="102"/>
        <v>0</v>
      </c>
      <c r="HN33" s="34">
        <f t="shared" ref="HN33:HO33" si="891">SUM(HN29:HN32)</f>
        <v>0</v>
      </c>
      <c r="HO33" s="35">
        <f t="shared" si="891"/>
        <v>0</v>
      </c>
      <c r="HP33" s="120">
        <f t="shared" si="103"/>
        <v>0</v>
      </c>
      <c r="HQ33" s="34">
        <f t="shared" ref="HQ33:HR33" si="892">SUM(HQ29:HQ32)</f>
        <v>0</v>
      </c>
      <c r="HR33" s="35">
        <f t="shared" si="892"/>
        <v>0</v>
      </c>
      <c r="HS33" s="120">
        <f t="shared" si="104"/>
        <v>0</v>
      </c>
      <c r="HT33" s="35">
        <f t="shared" ref="HT33" si="893">SUM(HT29:HT32)</f>
        <v>0</v>
      </c>
      <c r="HU33" s="35">
        <f t="shared" ref="HU33" si="894">SUM(HU29:HU32)</f>
        <v>0</v>
      </c>
      <c r="HV33" s="120">
        <f t="shared" si="105"/>
        <v>0</v>
      </c>
      <c r="HW33" s="86">
        <f t="shared" ref="HW33" si="895">SUM(HW29:HW32)</f>
        <v>0</v>
      </c>
      <c r="HX33" s="35">
        <f t="shared" ref="HX33" si="896">SUM(HX29:HX32)</f>
        <v>0</v>
      </c>
      <c r="HY33" s="120">
        <f t="shared" si="106"/>
        <v>0</v>
      </c>
      <c r="HZ33" s="34">
        <f t="shared" ref="HZ33:IA33" si="897">SUM(HZ29:HZ32)</f>
        <v>0</v>
      </c>
      <c r="IA33" s="35">
        <f t="shared" si="897"/>
        <v>0</v>
      </c>
      <c r="IB33" s="120">
        <f t="shared" si="107"/>
        <v>0</v>
      </c>
      <c r="IC33" s="34">
        <f t="shared" ref="IC33:ID33" si="898">SUM(IC29:IC32)</f>
        <v>0</v>
      </c>
      <c r="ID33" s="35">
        <f t="shared" si="898"/>
        <v>0</v>
      </c>
      <c r="IE33" s="120">
        <f t="shared" si="108"/>
        <v>0</v>
      </c>
      <c r="IF33" s="34">
        <f t="shared" ref="IF33:IG33" si="899">SUM(IF29:IF32)</f>
        <v>0</v>
      </c>
      <c r="IG33" s="35">
        <f t="shared" si="899"/>
        <v>0</v>
      </c>
      <c r="IH33" s="120">
        <f t="shared" si="109"/>
        <v>0</v>
      </c>
      <c r="II33" s="34">
        <f t="shared" si="110"/>
        <v>0</v>
      </c>
      <c r="IJ33" s="36">
        <f t="shared" si="111"/>
        <v>0</v>
      </c>
      <c r="IK33" s="120">
        <f t="shared" si="112"/>
        <v>0</v>
      </c>
      <c r="IL33" s="34">
        <f t="shared" ref="IL33:IM33" si="900">SUM(IL29:IL32)</f>
        <v>0</v>
      </c>
      <c r="IM33" s="35">
        <f t="shared" si="900"/>
        <v>0</v>
      </c>
      <c r="IN33" s="120">
        <f t="shared" si="113"/>
        <v>0</v>
      </c>
      <c r="IO33" s="34">
        <f t="shared" ref="IO33:IP33" si="901">SUM(IO29:IO32)</f>
        <v>0</v>
      </c>
      <c r="IP33" s="35">
        <f t="shared" si="901"/>
        <v>0</v>
      </c>
      <c r="IQ33" s="120">
        <f t="shared" si="114"/>
        <v>0</v>
      </c>
      <c r="IR33" s="34">
        <f t="shared" si="115"/>
        <v>0</v>
      </c>
      <c r="IS33" s="36">
        <f t="shared" si="116"/>
        <v>0</v>
      </c>
      <c r="IT33" s="120">
        <f t="shared" si="117"/>
        <v>0</v>
      </c>
      <c r="IU33" s="34">
        <f t="shared" ref="IU33:IV33" si="902">SUM(IU29:IU32)</f>
        <v>0</v>
      </c>
      <c r="IV33" s="35">
        <f t="shared" si="902"/>
        <v>0</v>
      </c>
      <c r="IW33" s="120">
        <f t="shared" si="118"/>
        <v>0</v>
      </c>
      <c r="IX33" s="34">
        <f t="shared" ref="IX33:IY33" si="903">SUM(IX29:IX32)</f>
        <v>0</v>
      </c>
      <c r="IY33" s="35">
        <f t="shared" si="903"/>
        <v>0</v>
      </c>
      <c r="IZ33" s="120">
        <f t="shared" si="119"/>
        <v>0</v>
      </c>
      <c r="JA33" s="34">
        <f t="shared" si="120"/>
        <v>0</v>
      </c>
      <c r="JB33" s="36">
        <f t="shared" si="121"/>
        <v>0</v>
      </c>
      <c r="JC33" s="120">
        <f t="shared" si="122"/>
        <v>0</v>
      </c>
      <c r="JD33" s="34">
        <f t="shared" ref="JD33:JE33" si="904">SUM(JD29:JD32)</f>
        <v>0</v>
      </c>
      <c r="JE33" s="35">
        <f t="shared" si="904"/>
        <v>0</v>
      </c>
      <c r="JF33" s="120">
        <f t="shared" si="123"/>
        <v>0</v>
      </c>
      <c r="JG33" s="34">
        <f t="shared" ref="JG33:JH33" si="905">SUM(JG29:JG32)</f>
        <v>0</v>
      </c>
      <c r="JH33" s="35">
        <f t="shared" si="905"/>
        <v>0</v>
      </c>
      <c r="JI33" s="120">
        <f t="shared" si="124"/>
        <v>0</v>
      </c>
      <c r="JJ33" s="34">
        <f t="shared" si="125"/>
        <v>0</v>
      </c>
      <c r="JK33" s="36">
        <f t="shared" si="126"/>
        <v>0</v>
      </c>
      <c r="JL33" s="120">
        <f t="shared" si="127"/>
        <v>0</v>
      </c>
      <c r="JM33" s="35">
        <f t="shared" ref="JM33" si="906">SUM(JM29:JM32)</f>
        <v>61876</v>
      </c>
      <c r="JN33" s="35">
        <f t="shared" ref="JN33" si="907">SUM(JN29:JN32)</f>
        <v>5961</v>
      </c>
      <c r="JO33" s="120">
        <f t="shared" si="128"/>
        <v>67837</v>
      </c>
      <c r="JP33" s="34">
        <f t="shared" ref="JP33:JQ33" si="908">SUM(JP29:JP32)</f>
        <v>0</v>
      </c>
      <c r="JQ33" s="35">
        <f t="shared" si="908"/>
        <v>0</v>
      </c>
      <c r="JR33" s="120">
        <f t="shared" si="129"/>
        <v>0</v>
      </c>
      <c r="JS33" s="34">
        <f t="shared" ref="JS33:JT33" si="909">SUM(JS29:JS32)</f>
        <v>14000</v>
      </c>
      <c r="JT33" s="35">
        <f t="shared" si="909"/>
        <v>0</v>
      </c>
      <c r="JU33" s="120">
        <f t="shared" si="130"/>
        <v>14000</v>
      </c>
      <c r="JV33" s="34">
        <f t="shared" ref="JV33:JW33" si="910">SUM(JV29:JV32)</f>
        <v>0</v>
      </c>
      <c r="JW33" s="35">
        <f t="shared" si="910"/>
        <v>0</v>
      </c>
      <c r="JX33" s="120">
        <f t="shared" si="131"/>
        <v>0</v>
      </c>
      <c r="JY33" s="34">
        <f t="shared" si="132"/>
        <v>75876</v>
      </c>
      <c r="JZ33" s="36">
        <f t="shared" si="133"/>
        <v>5961</v>
      </c>
      <c r="KA33" s="120">
        <f t="shared" si="134"/>
        <v>81837</v>
      </c>
      <c r="KB33" s="35">
        <f t="shared" ref="KB33" si="911">SUM(KB29:KB32)</f>
        <v>0</v>
      </c>
      <c r="KC33" s="35">
        <f t="shared" ref="KC33" si="912">SUM(KC29:KC32)</f>
        <v>0</v>
      </c>
      <c r="KD33" s="120">
        <f t="shared" si="135"/>
        <v>0</v>
      </c>
      <c r="KE33" s="34">
        <f t="shared" ref="KE33:KF33" si="913">SUM(KE29:KE32)</f>
        <v>0</v>
      </c>
      <c r="KF33" s="35">
        <f t="shared" si="913"/>
        <v>0</v>
      </c>
      <c r="KG33" s="120">
        <f t="shared" si="136"/>
        <v>0</v>
      </c>
      <c r="KH33" s="35">
        <f t="shared" ref="KH33" si="914">SUM(KH29:KH32)</f>
        <v>0</v>
      </c>
      <c r="KI33" s="35">
        <f t="shared" ref="KI33" si="915">SUM(KI29:KI32)</f>
        <v>0</v>
      </c>
      <c r="KJ33" s="120">
        <f t="shared" si="137"/>
        <v>0</v>
      </c>
      <c r="KK33" s="34">
        <f t="shared" si="138"/>
        <v>0</v>
      </c>
      <c r="KL33" s="36">
        <f t="shared" si="139"/>
        <v>0</v>
      </c>
      <c r="KM33" s="120">
        <f t="shared" si="140"/>
        <v>0</v>
      </c>
      <c r="KN33" s="80">
        <f t="shared" ref="KN33:KO33" si="916">SUM(KN29:KN32)</f>
        <v>0</v>
      </c>
      <c r="KO33" s="35">
        <f t="shared" si="916"/>
        <v>0</v>
      </c>
      <c r="KP33" s="120">
        <f t="shared" si="141"/>
        <v>0</v>
      </c>
      <c r="KQ33" s="34">
        <f t="shared" ref="KQ33:KR33" si="917">SUM(KQ29:KQ32)</f>
        <v>0</v>
      </c>
      <c r="KR33" s="35">
        <f t="shared" si="917"/>
        <v>0</v>
      </c>
      <c r="KS33" s="120">
        <f t="shared" si="142"/>
        <v>0</v>
      </c>
      <c r="KT33" s="34">
        <f t="shared" si="143"/>
        <v>0</v>
      </c>
      <c r="KU33" s="36">
        <f t="shared" si="144"/>
        <v>0</v>
      </c>
      <c r="KV33" s="120">
        <f t="shared" si="145"/>
        <v>0</v>
      </c>
      <c r="KW33" s="35">
        <f t="shared" ref="KW33" si="918">SUM(KW29:KW32)</f>
        <v>0</v>
      </c>
      <c r="KX33" s="35">
        <f t="shared" ref="KX33" si="919">SUM(KX29:KX32)</f>
        <v>0</v>
      </c>
      <c r="KY33" s="120">
        <f t="shared" si="146"/>
        <v>0</v>
      </c>
      <c r="KZ33" s="34">
        <f t="shared" si="147"/>
        <v>75876</v>
      </c>
      <c r="LA33" s="36">
        <f t="shared" si="148"/>
        <v>5961</v>
      </c>
      <c r="LB33" s="120">
        <f t="shared" si="149"/>
        <v>81837</v>
      </c>
      <c r="LC33" s="34">
        <f t="shared" ref="LC33:LD33" si="920">SUM(LC29:LC32)</f>
        <v>0</v>
      </c>
      <c r="LD33" s="35">
        <f t="shared" si="920"/>
        <v>0</v>
      </c>
      <c r="LE33" s="120">
        <f t="shared" si="150"/>
        <v>0</v>
      </c>
      <c r="LF33" s="35">
        <f t="shared" ref="LF33" si="921">SUM(LF29:LF32)</f>
        <v>11280</v>
      </c>
      <c r="LG33" s="35">
        <f t="shared" ref="LG33" si="922">SUM(LG29:LG32)</f>
        <v>0</v>
      </c>
      <c r="LH33" s="120">
        <f t="shared" si="151"/>
        <v>11280</v>
      </c>
      <c r="LI33" s="35">
        <f t="shared" ref="LI33" si="923">SUM(LI29:LI32)</f>
        <v>50000</v>
      </c>
      <c r="LJ33" s="35">
        <f t="shared" ref="LJ33" si="924">SUM(LJ29:LJ32)</f>
        <v>0</v>
      </c>
      <c r="LK33" s="120">
        <f t="shared" si="152"/>
        <v>50000</v>
      </c>
      <c r="LL33" s="34">
        <f t="shared" si="153"/>
        <v>61280</v>
      </c>
      <c r="LM33" s="35">
        <f t="shared" si="154"/>
        <v>0</v>
      </c>
      <c r="LN33" s="120">
        <f t="shared" si="155"/>
        <v>61280</v>
      </c>
      <c r="LO33" s="86">
        <f t="shared" ref="LO33" si="925">SUM(LO29:LO32)</f>
        <v>37000</v>
      </c>
      <c r="LP33" s="35">
        <f t="shared" ref="LP33" si="926">SUM(LP29:LP32)</f>
        <v>-3000</v>
      </c>
      <c r="LQ33" s="120">
        <f t="shared" si="156"/>
        <v>34000</v>
      </c>
      <c r="LR33" s="35">
        <f t="shared" ref="LR33" si="927">SUM(LR29:LR32)</f>
        <v>0</v>
      </c>
      <c r="LS33" s="35">
        <f t="shared" ref="LS33" si="928">SUM(LS29:LS32)</f>
        <v>0</v>
      </c>
      <c r="LT33" s="120">
        <f t="shared" si="157"/>
        <v>0</v>
      </c>
      <c r="LU33" s="34">
        <f t="shared" ref="LU33:LV33" si="929">SUM(LU29:LU32)</f>
        <v>0</v>
      </c>
      <c r="LV33" s="35">
        <f t="shared" si="929"/>
        <v>0</v>
      </c>
      <c r="LW33" s="120">
        <f t="shared" si="158"/>
        <v>0</v>
      </c>
      <c r="LX33" s="34">
        <f t="shared" ref="LX33:LY33" si="930">SUM(LX29:LX32)</f>
        <v>120000</v>
      </c>
      <c r="LY33" s="35">
        <f t="shared" si="930"/>
        <v>0</v>
      </c>
      <c r="LZ33" s="120">
        <f t="shared" si="159"/>
        <v>120000</v>
      </c>
      <c r="MA33" s="34">
        <f t="shared" ref="MA33:MB33" si="931">SUM(MA29:MA32)</f>
        <v>0</v>
      </c>
      <c r="MB33" s="35">
        <f t="shared" si="931"/>
        <v>0</v>
      </c>
      <c r="MC33" s="120">
        <f t="shared" si="160"/>
        <v>0</v>
      </c>
      <c r="MD33" s="34">
        <f t="shared" ref="MD33:ME33" si="932">SUM(MD29:MD32)</f>
        <v>0</v>
      </c>
      <c r="ME33" s="35">
        <f t="shared" si="932"/>
        <v>0</v>
      </c>
      <c r="MF33" s="120">
        <f t="shared" si="161"/>
        <v>0</v>
      </c>
      <c r="MG33" s="34">
        <f t="shared" si="162"/>
        <v>157000</v>
      </c>
      <c r="MH33" s="35">
        <f t="shared" si="163"/>
        <v>-3000</v>
      </c>
      <c r="MI33" s="120">
        <f t="shared" si="164"/>
        <v>154000</v>
      </c>
      <c r="MJ33" s="35">
        <f t="shared" ref="MJ33" si="933">SUM(MJ29:MJ32)</f>
        <v>3767375</v>
      </c>
      <c r="MK33" s="35">
        <f t="shared" ref="MK33" si="934">SUM(MK29:MK32)</f>
        <v>-282584</v>
      </c>
      <c r="ML33" s="120">
        <f t="shared" si="165"/>
        <v>3484791</v>
      </c>
      <c r="MM33" s="34">
        <f t="shared" ref="MM33:MN33" si="935">SUM(MM29:MM32)</f>
        <v>0</v>
      </c>
      <c r="MN33" s="35">
        <f t="shared" si="935"/>
        <v>0</v>
      </c>
      <c r="MO33" s="120">
        <f t="shared" si="166"/>
        <v>0</v>
      </c>
      <c r="MP33" s="34">
        <f t="shared" ref="MP33:MQ33" si="936">SUM(MP29:MP32)</f>
        <v>0</v>
      </c>
      <c r="MQ33" s="35">
        <f t="shared" si="936"/>
        <v>0</v>
      </c>
      <c r="MR33" s="120">
        <f t="shared" si="167"/>
        <v>0</v>
      </c>
      <c r="MS33" s="34">
        <f t="shared" si="3"/>
        <v>3985655</v>
      </c>
      <c r="MT33" s="36">
        <f t="shared" si="4"/>
        <v>-285584</v>
      </c>
      <c r="MU33" s="120">
        <f t="shared" si="4"/>
        <v>3700071</v>
      </c>
      <c r="MV33" s="34">
        <f t="shared" ref="MV33:MW33" si="937">SUM(MV29:MV32)</f>
        <v>0</v>
      </c>
      <c r="MW33" s="35">
        <f t="shared" si="937"/>
        <v>0</v>
      </c>
      <c r="MX33" s="120">
        <f t="shared" si="168"/>
        <v>0</v>
      </c>
      <c r="MY33" s="34">
        <f t="shared" ref="MY33:MZ33" si="938">SUM(MY29:MY32)</f>
        <v>0</v>
      </c>
      <c r="MZ33" s="35">
        <f t="shared" si="938"/>
        <v>0</v>
      </c>
      <c r="NA33" s="120">
        <f t="shared" si="169"/>
        <v>0</v>
      </c>
      <c r="NB33" s="34">
        <f t="shared" ref="NB33:NC33" si="939">SUM(NB29:NB32)</f>
        <v>0</v>
      </c>
      <c r="NC33" s="35">
        <f t="shared" si="939"/>
        <v>0</v>
      </c>
      <c r="ND33" s="120">
        <f t="shared" si="170"/>
        <v>0</v>
      </c>
      <c r="NE33" s="34">
        <f t="shared" ref="NE33:NF33" si="940">SUM(NE29:NE32)</f>
        <v>0</v>
      </c>
      <c r="NF33" s="35">
        <f t="shared" si="940"/>
        <v>0</v>
      </c>
      <c r="NG33" s="120">
        <f t="shared" si="171"/>
        <v>0</v>
      </c>
      <c r="NH33" s="34">
        <f t="shared" ref="NH33:NI33" si="941">SUM(NH29:NH32)</f>
        <v>0</v>
      </c>
      <c r="NI33" s="35">
        <f t="shared" si="941"/>
        <v>0</v>
      </c>
      <c r="NJ33" s="120">
        <f t="shared" si="172"/>
        <v>0</v>
      </c>
      <c r="NK33" s="34">
        <f t="shared" ref="NK33:NL33" si="942">SUM(NK29:NK32)</f>
        <v>0</v>
      </c>
      <c r="NL33" s="35">
        <f t="shared" si="942"/>
        <v>0</v>
      </c>
      <c r="NM33" s="120">
        <f t="shared" si="173"/>
        <v>0</v>
      </c>
      <c r="NN33" s="34">
        <f t="shared" ref="NN33:NO33" si="943">SUM(NN29:NN32)</f>
        <v>0</v>
      </c>
      <c r="NO33" s="35">
        <f t="shared" si="943"/>
        <v>0</v>
      </c>
      <c r="NP33" s="120">
        <f t="shared" si="174"/>
        <v>0</v>
      </c>
      <c r="NQ33" s="34">
        <f t="shared" ref="NQ33:NR33" si="944">SUM(NQ29:NQ32)</f>
        <v>0</v>
      </c>
      <c r="NR33" s="35">
        <f t="shared" si="944"/>
        <v>0</v>
      </c>
      <c r="NS33" s="120">
        <f t="shared" si="175"/>
        <v>0</v>
      </c>
      <c r="NT33" s="34">
        <f t="shared" ref="NT33:NU33" si="945">SUM(NT29:NT32)</f>
        <v>0</v>
      </c>
      <c r="NU33" s="35">
        <f t="shared" si="945"/>
        <v>0</v>
      </c>
      <c r="NV33" s="120">
        <f t="shared" si="176"/>
        <v>0</v>
      </c>
      <c r="NW33" s="34">
        <f t="shared" ref="NW33:NX33" si="946">SUM(NW29:NW32)</f>
        <v>0</v>
      </c>
      <c r="NX33" s="35">
        <f t="shared" si="946"/>
        <v>0</v>
      </c>
      <c r="NY33" s="120">
        <f t="shared" si="177"/>
        <v>0</v>
      </c>
      <c r="NZ33" s="34">
        <f t="shared" si="178"/>
        <v>0</v>
      </c>
      <c r="OA33" s="36">
        <f t="shared" si="179"/>
        <v>0</v>
      </c>
      <c r="OB33" s="120">
        <f t="shared" si="180"/>
        <v>0</v>
      </c>
      <c r="OC33" s="34">
        <f t="shared" ref="OC33:OD33" si="947">SUM(OC29:OC32)</f>
        <v>0</v>
      </c>
      <c r="OD33" s="35">
        <f t="shared" si="947"/>
        <v>0</v>
      </c>
      <c r="OE33" s="120">
        <f t="shared" si="181"/>
        <v>0</v>
      </c>
      <c r="OF33" s="34">
        <f t="shared" ref="OF33:OG33" si="948">SUM(OF29:OF32)</f>
        <v>0</v>
      </c>
      <c r="OG33" s="35">
        <f t="shared" si="948"/>
        <v>0</v>
      </c>
      <c r="OH33" s="120">
        <f t="shared" si="182"/>
        <v>0</v>
      </c>
      <c r="OI33" s="34">
        <f t="shared" ref="OI33:OJ33" si="949">SUM(OI29:OI32)</f>
        <v>0</v>
      </c>
      <c r="OJ33" s="35">
        <f t="shared" si="949"/>
        <v>0</v>
      </c>
      <c r="OK33" s="120">
        <f t="shared" si="183"/>
        <v>0</v>
      </c>
      <c r="OL33" s="34">
        <f t="shared" ref="OL33:OM33" si="950">SUM(OL29:OL32)</f>
        <v>0</v>
      </c>
      <c r="OM33" s="35">
        <f t="shared" si="950"/>
        <v>0</v>
      </c>
      <c r="ON33" s="120">
        <f t="shared" si="184"/>
        <v>0</v>
      </c>
      <c r="OO33" s="34">
        <f t="shared" si="185"/>
        <v>0</v>
      </c>
      <c r="OP33" s="35">
        <f t="shared" si="186"/>
        <v>0</v>
      </c>
      <c r="OQ33" s="120">
        <f t="shared" si="187"/>
        <v>0</v>
      </c>
      <c r="OR33" s="34">
        <f t="shared" si="188"/>
        <v>0</v>
      </c>
      <c r="OS33" s="35">
        <f t="shared" si="189"/>
        <v>0</v>
      </c>
      <c r="OT33" s="120">
        <f t="shared" si="190"/>
        <v>0</v>
      </c>
      <c r="OU33" s="86">
        <f t="shared" ref="OU33" si="951">SUM(OU29:OU32)</f>
        <v>0</v>
      </c>
      <c r="OV33" s="35">
        <f t="shared" ref="OV33" si="952">SUM(OV29:OV32)</f>
        <v>0</v>
      </c>
      <c r="OW33" s="120">
        <f t="shared" si="191"/>
        <v>0</v>
      </c>
      <c r="OX33" s="35">
        <f t="shared" ref="OX33" si="953">SUM(OX29:OX32)</f>
        <v>0</v>
      </c>
      <c r="OY33" s="35">
        <f t="shared" ref="OY33" si="954">SUM(OY29:OY32)</f>
        <v>0</v>
      </c>
      <c r="OZ33" s="120">
        <f t="shared" si="192"/>
        <v>0</v>
      </c>
      <c r="PA33" s="35">
        <f t="shared" ref="PA33" si="955">SUM(PA29:PA32)</f>
        <v>0</v>
      </c>
      <c r="PB33" s="35">
        <f t="shared" ref="PB33" si="956">SUM(PB29:PB32)</f>
        <v>0</v>
      </c>
      <c r="PC33" s="120">
        <f t="shared" si="193"/>
        <v>0</v>
      </c>
      <c r="PD33" s="34">
        <f t="shared" ref="PD33:PE33" si="957">SUM(PD29:PD32)</f>
        <v>0</v>
      </c>
      <c r="PE33" s="35">
        <f t="shared" si="957"/>
        <v>0</v>
      </c>
      <c r="PF33" s="120">
        <f t="shared" si="194"/>
        <v>0</v>
      </c>
      <c r="PG33" s="86">
        <f t="shared" ref="PG33" si="958">SUM(PG29:PG32)</f>
        <v>0</v>
      </c>
      <c r="PH33" s="35">
        <f t="shared" ref="PH33" si="959">SUM(PH29:PH32)</f>
        <v>0</v>
      </c>
      <c r="PI33" s="120">
        <f t="shared" si="195"/>
        <v>0</v>
      </c>
      <c r="PJ33" s="35">
        <f t="shared" ref="PJ33" si="960">SUM(PJ29:PJ32)</f>
        <v>0</v>
      </c>
      <c r="PK33" s="35">
        <f t="shared" ref="PK33" si="961">SUM(PK29:PK32)</f>
        <v>0</v>
      </c>
      <c r="PL33" s="120">
        <f t="shared" si="196"/>
        <v>0</v>
      </c>
      <c r="PM33" s="35">
        <f t="shared" ref="PM33" si="962">SUM(PM29:PM32)</f>
        <v>0</v>
      </c>
      <c r="PN33" s="35">
        <f t="shared" ref="PN33" si="963">SUM(PN29:PN32)</f>
        <v>0</v>
      </c>
      <c r="PO33" s="120">
        <f t="shared" si="197"/>
        <v>0</v>
      </c>
      <c r="PP33" s="35">
        <f t="shared" ref="PP33" si="964">SUM(PP29:PP32)</f>
        <v>0</v>
      </c>
      <c r="PQ33" s="35">
        <f t="shared" ref="PQ33" si="965">SUM(PQ29:PQ32)</f>
        <v>0</v>
      </c>
      <c r="PR33" s="120">
        <f t="shared" si="198"/>
        <v>0</v>
      </c>
      <c r="PS33" s="34">
        <f t="shared" si="199"/>
        <v>0</v>
      </c>
      <c r="PT33" s="35">
        <f t="shared" si="200"/>
        <v>0</v>
      </c>
      <c r="PU33" s="120">
        <f t="shared" si="201"/>
        <v>0</v>
      </c>
      <c r="PV33" s="34">
        <f t="shared" ref="PV33:PW33" si="966">SUM(PV29:PV32)</f>
        <v>0</v>
      </c>
      <c r="PW33" s="35">
        <f t="shared" si="966"/>
        <v>0</v>
      </c>
      <c r="PX33" s="120">
        <f t="shared" si="202"/>
        <v>0</v>
      </c>
      <c r="PY33" s="34">
        <f t="shared" ref="PY33:PZ33" si="967">SUM(PY29:PY32)</f>
        <v>0</v>
      </c>
      <c r="PZ33" s="35">
        <f t="shared" si="967"/>
        <v>0</v>
      </c>
      <c r="QA33" s="120">
        <f t="shared" si="203"/>
        <v>0</v>
      </c>
      <c r="QB33" s="34">
        <f t="shared" ref="QB33:QC33" si="968">SUM(QB29:QB32)</f>
        <v>0</v>
      </c>
      <c r="QC33" s="35">
        <f t="shared" si="968"/>
        <v>0</v>
      </c>
      <c r="QD33" s="120">
        <f t="shared" si="204"/>
        <v>0</v>
      </c>
      <c r="QE33" s="34">
        <f t="shared" si="205"/>
        <v>0</v>
      </c>
      <c r="QF33" s="35">
        <f t="shared" si="206"/>
        <v>0</v>
      </c>
      <c r="QG33" s="120">
        <f t="shared" si="207"/>
        <v>0</v>
      </c>
      <c r="QH33" s="34">
        <f t="shared" si="208"/>
        <v>0</v>
      </c>
      <c r="QI33" s="36">
        <f t="shared" si="209"/>
        <v>0</v>
      </c>
      <c r="QJ33" s="120">
        <f t="shared" si="210"/>
        <v>0</v>
      </c>
      <c r="QK33" s="34">
        <f t="shared" si="5"/>
        <v>4061531</v>
      </c>
      <c r="QL33" s="35">
        <f t="shared" si="6"/>
        <v>-279623</v>
      </c>
      <c r="QM33" s="120">
        <f t="shared" si="6"/>
        <v>3781908</v>
      </c>
      <c r="QN33" s="34">
        <f t="shared" si="851"/>
        <v>4066231</v>
      </c>
      <c r="QO33" s="35">
        <f t="shared" si="852"/>
        <v>-279623</v>
      </c>
      <c r="QP33" s="120">
        <f t="shared" si="853"/>
        <v>3786608</v>
      </c>
      <c r="QQ33" s="81"/>
    </row>
    <row r="34" spans="1:459" s="54" customFormat="1" x14ac:dyDescent="0.25">
      <c r="A34" s="15">
        <v>24</v>
      </c>
      <c r="B34" s="168" t="s">
        <v>281</v>
      </c>
      <c r="C34" s="145">
        <v>4000</v>
      </c>
      <c r="D34" s="17"/>
      <c r="E34" s="122">
        <f t="shared" si="10"/>
        <v>4000</v>
      </c>
      <c r="F34" s="145"/>
      <c r="G34" s="17"/>
      <c r="H34" s="121">
        <f t="shared" si="11"/>
        <v>0</v>
      </c>
      <c r="I34" s="17"/>
      <c r="J34" s="17"/>
      <c r="K34" s="121">
        <f t="shared" si="12"/>
        <v>0</v>
      </c>
      <c r="L34" s="17"/>
      <c r="M34" s="17"/>
      <c r="N34" s="121">
        <f t="shared" si="13"/>
        <v>0</v>
      </c>
      <c r="O34" s="26"/>
      <c r="P34" s="17"/>
      <c r="Q34" s="121">
        <f t="shared" si="14"/>
        <v>0</v>
      </c>
      <c r="R34" s="17"/>
      <c r="S34" s="17"/>
      <c r="T34" s="121">
        <f t="shared" si="15"/>
        <v>0</v>
      </c>
      <c r="U34" s="17"/>
      <c r="V34" s="17"/>
      <c r="W34" s="121">
        <f t="shared" si="16"/>
        <v>0</v>
      </c>
      <c r="X34" s="17"/>
      <c r="Y34" s="17"/>
      <c r="Z34" s="121">
        <f t="shared" si="17"/>
        <v>0</v>
      </c>
      <c r="AA34" s="26">
        <f t="shared" si="18"/>
        <v>0</v>
      </c>
      <c r="AB34" s="17">
        <f t="shared" si="18"/>
        <v>0</v>
      </c>
      <c r="AC34" s="121">
        <f t="shared" si="19"/>
        <v>0</v>
      </c>
      <c r="AD34" s="17"/>
      <c r="AE34" s="17"/>
      <c r="AF34" s="122">
        <f t="shared" si="20"/>
        <v>0</v>
      </c>
      <c r="AG34" s="16">
        <f t="shared" si="21"/>
        <v>4000</v>
      </c>
      <c r="AH34" s="18">
        <f t="shared" si="22"/>
        <v>0</v>
      </c>
      <c r="AI34" s="122">
        <f t="shared" si="22"/>
        <v>4000</v>
      </c>
      <c r="AJ34" s="17">
        <v>10033</v>
      </c>
      <c r="AK34" s="17"/>
      <c r="AL34" s="122">
        <f t="shared" si="23"/>
        <v>10033</v>
      </c>
      <c r="AM34" s="26"/>
      <c r="AN34" s="17"/>
      <c r="AO34" s="122">
        <f t="shared" si="24"/>
        <v>0</v>
      </c>
      <c r="AP34" s="17"/>
      <c r="AQ34" s="17"/>
      <c r="AR34" s="122">
        <f t="shared" si="25"/>
        <v>0</v>
      </c>
      <c r="AS34" s="16"/>
      <c r="AT34" s="17"/>
      <c r="AU34" s="122">
        <f t="shared" si="26"/>
        <v>0</v>
      </c>
      <c r="AV34" s="17"/>
      <c r="AW34" s="17"/>
      <c r="AX34" s="122">
        <f t="shared" si="27"/>
        <v>0</v>
      </c>
      <c r="AY34" s="16"/>
      <c r="AZ34" s="17"/>
      <c r="BA34" s="122">
        <f t="shared" si="28"/>
        <v>0</v>
      </c>
      <c r="BB34" s="17"/>
      <c r="BC34" s="17"/>
      <c r="BD34" s="122">
        <f t="shared" si="29"/>
        <v>0</v>
      </c>
      <c r="BE34" s="17"/>
      <c r="BF34" s="17"/>
      <c r="BG34" s="122">
        <f t="shared" si="30"/>
        <v>0</v>
      </c>
      <c r="BH34" s="16"/>
      <c r="BI34" s="17"/>
      <c r="BJ34" s="122">
        <f t="shared" si="31"/>
        <v>0</v>
      </c>
      <c r="BK34" s="26"/>
      <c r="BL34" s="17"/>
      <c r="BM34" s="122">
        <f t="shared" si="32"/>
        <v>0</v>
      </c>
      <c r="BN34" s="17"/>
      <c r="BO34" s="17"/>
      <c r="BP34" s="122">
        <f t="shared" si="33"/>
        <v>0</v>
      </c>
      <c r="BQ34" s="17"/>
      <c r="BR34" s="17"/>
      <c r="BS34" s="122">
        <f t="shared" si="34"/>
        <v>0</v>
      </c>
      <c r="BT34" s="17"/>
      <c r="BU34" s="17"/>
      <c r="BV34" s="122">
        <f t="shared" si="35"/>
        <v>0</v>
      </c>
      <c r="BW34" s="16">
        <f t="shared" si="36"/>
        <v>10033</v>
      </c>
      <c r="BX34" s="18">
        <f t="shared" si="37"/>
        <v>0</v>
      </c>
      <c r="BY34" s="122">
        <f t="shared" si="38"/>
        <v>10033</v>
      </c>
      <c r="BZ34" s="17"/>
      <c r="CA34" s="17"/>
      <c r="CB34" s="122">
        <f t="shared" si="39"/>
        <v>0</v>
      </c>
      <c r="CC34" s="17"/>
      <c r="CD34" s="17"/>
      <c r="CE34" s="122">
        <f t="shared" si="40"/>
        <v>0</v>
      </c>
      <c r="CF34" s="17"/>
      <c r="CG34" s="17"/>
      <c r="CH34" s="122">
        <f t="shared" si="41"/>
        <v>0</v>
      </c>
      <c r="CI34" s="26"/>
      <c r="CJ34" s="17"/>
      <c r="CK34" s="122">
        <f t="shared" si="42"/>
        <v>0</v>
      </c>
      <c r="CL34" s="17"/>
      <c r="CM34" s="17"/>
      <c r="CN34" s="122">
        <f t="shared" si="43"/>
        <v>0</v>
      </c>
      <c r="CO34" s="17"/>
      <c r="CP34" s="17"/>
      <c r="CQ34" s="122">
        <f t="shared" si="44"/>
        <v>0</v>
      </c>
      <c r="CR34" s="17"/>
      <c r="CS34" s="17"/>
      <c r="CT34" s="122">
        <f t="shared" si="45"/>
        <v>0</v>
      </c>
      <c r="CU34" s="16">
        <f t="shared" si="46"/>
        <v>0</v>
      </c>
      <c r="CV34" s="17">
        <f t="shared" si="47"/>
        <v>0</v>
      </c>
      <c r="CW34" s="122">
        <f t="shared" si="48"/>
        <v>0</v>
      </c>
      <c r="CX34" s="17"/>
      <c r="CY34" s="17"/>
      <c r="CZ34" s="122">
        <f t="shared" si="49"/>
        <v>0</v>
      </c>
      <c r="DA34" s="17"/>
      <c r="DB34" s="17"/>
      <c r="DC34" s="122">
        <f t="shared" si="50"/>
        <v>0</v>
      </c>
      <c r="DD34" s="16"/>
      <c r="DE34" s="17"/>
      <c r="DF34" s="122">
        <f t="shared" si="51"/>
        <v>0</v>
      </c>
      <c r="DG34" s="26">
        <v>21423</v>
      </c>
      <c r="DH34" s="17"/>
      <c r="DI34" s="122">
        <f t="shared" si="52"/>
        <v>21423</v>
      </c>
      <c r="DJ34" s="17"/>
      <c r="DK34" s="17"/>
      <c r="DL34" s="122">
        <f t="shared" si="53"/>
        <v>0</v>
      </c>
      <c r="DM34" s="16">
        <f t="shared" si="54"/>
        <v>21423</v>
      </c>
      <c r="DN34" s="17">
        <f t="shared" si="55"/>
        <v>0</v>
      </c>
      <c r="DO34" s="122">
        <f t="shared" si="56"/>
        <v>21423</v>
      </c>
      <c r="DP34" s="17"/>
      <c r="DQ34" s="17"/>
      <c r="DR34" s="122">
        <f t="shared" si="57"/>
        <v>0</v>
      </c>
      <c r="DS34" s="26"/>
      <c r="DT34" s="17"/>
      <c r="DU34" s="122">
        <f t="shared" si="58"/>
        <v>0</v>
      </c>
      <c r="DV34" s="17"/>
      <c r="DW34" s="17"/>
      <c r="DX34" s="122">
        <f t="shared" si="59"/>
        <v>0</v>
      </c>
      <c r="DY34" s="17"/>
      <c r="DZ34" s="17"/>
      <c r="EA34" s="122">
        <f t="shared" si="60"/>
        <v>0</v>
      </c>
      <c r="EB34" s="16">
        <f t="shared" si="61"/>
        <v>0</v>
      </c>
      <c r="EC34" s="18">
        <f t="shared" si="62"/>
        <v>0</v>
      </c>
      <c r="ED34" s="122">
        <f t="shared" si="63"/>
        <v>0</v>
      </c>
      <c r="EE34" s="16"/>
      <c r="EF34" s="18"/>
      <c r="EG34" s="122">
        <f t="shared" si="64"/>
        <v>0</v>
      </c>
      <c r="EH34" s="18"/>
      <c r="EI34" s="18"/>
      <c r="EJ34" s="122">
        <f t="shared" si="65"/>
        <v>0</v>
      </c>
      <c r="EK34" s="16">
        <f t="shared" si="66"/>
        <v>0</v>
      </c>
      <c r="EL34" s="18">
        <f t="shared" si="67"/>
        <v>0</v>
      </c>
      <c r="EM34" s="122">
        <f t="shared" si="68"/>
        <v>0</v>
      </c>
      <c r="EN34" s="17"/>
      <c r="EO34" s="17"/>
      <c r="EP34" s="122">
        <f t="shared" si="69"/>
        <v>0</v>
      </c>
      <c r="EQ34" s="26"/>
      <c r="ER34" s="17"/>
      <c r="ES34" s="122">
        <f t="shared" si="70"/>
        <v>0</v>
      </c>
      <c r="ET34" s="16"/>
      <c r="EU34" s="17"/>
      <c r="EV34" s="122">
        <f t="shared" si="71"/>
        <v>0</v>
      </c>
      <c r="EW34" s="17"/>
      <c r="EX34" s="17"/>
      <c r="EY34" s="122">
        <f t="shared" si="72"/>
        <v>0</v>
      </c>
      <c r="EZ34" s="17"/>
      <c r="FA34" s="17"/>
      <c r="FB34" s="122">
        <f t="shared" si="73"/>
        <v>0</v>
      </c>
      <c r="FC34" s="26"/>
      <c r="FD34" s="17"/>
      <c r="FE34" s="122">
        <f t="shared" si="74"/>
        <v>0</v>
      </c>
      <c r="FF34" s="16"/>
      <c r="FG34" s="17"/>
      <c r="FH34" s="122">
        <f t="shared" si="75"/>
        <v>0</v>
      </c>
      <c r="FI34" s="17"/>
      <c r="FJ34" s="17"/>
      <c r="FK34" s="122">
        <f t="shared" si="76"/>
        <v>0</v>
      </c>
      <c r="FL34" s="16">
        <f t="shared" si="77"/>
        <v>0</v>
      </c>
      <c r="FM34" s="18">
        <f t="shared" si="1"/>
        <v>0</v>
      </c>
      <c r="FN34" s="122">
        <f t="shared" si="2"/>
        <v>0</v>
      </c>
      <c r="FO34" s="26"/>
      <c r="FP34" s="17"/>
      <c r="FQ34" s="122">
        <f t="shared" si="78"/>
        <v>0</v>
      </c>
      <c r="FR34" s="17"/>
      <c r="FS34" s="17"/>
      <c r="FT34" s="122">
        <f t="shared" si="79"/>
        <v>0</v>
      </c>
      <c r="FU34" s="17"/>
      <c r="FV34" s="17"/>
      <c r="FW34" s="122">
        <f t="shared" si="80"/>
        <v>0</v>
      </c>
      <c r="FX34" s="17"/>
      <c r="FY34" s="17"/>
      <c r="FZ34" s="122">
        <f t="shared" si="81"/>
        <v>0</v>
      </c>
      <c r="GA34" s="26"/>
      <c r="GB34" s="17"/>
      <c r="GC34" s="122">
        <f t="shared" si="82"/>
        <v>0</v>
      </c>
      <c r="GD34" s="17"/>
      <c r="GE34" s="17"/>
      <c r="GF34" s="122">
        <f t="shared" si="83"/>
        <v>0</v>
      </c>
      <c r="GG34" s="17"/>
      <c r="GH34" s="17"/>
      <c r="GI34" s="122">
        <f t="shared" si="84"/>
        <v>0</v>
      </c>
      <c r="GJ34" s="16">
        <f t="shared" si="85"/>
        <v>0</v>
      </c>
      <c r="GK34" s="18">
        <f t="shared" si="86"/>
        <v>0</v>
      </c>
      <c r="GL34" s="122">
        <f t="shared" si="87"/>
        <v>0</v>
      </c>
      <c r="GM34" s="16"/>
      <c r="GN34" s="17"/>
      <c r="GO34" s="122">
        <f t="shared" si="88"/>
        <v>0</v>
      </c>
      <c r="GP34" s="17"/>
      <c r="GQ34" s="17"/>
      <c r="GR34" s="122">
        <f t="shared" si="89"/>
        <v>0</v>
      </c>
      <c r="GS34" s="16"/>
      <c r="GT34" s="17"/>
      <c r="GU34" s="122">
        <f t="shared" si="90"/>
        <v>0</v>
      </c>
      <c r="GV34" s="17"/>
      <c r="GW34" s="17"/>
      <c r="GX34" s="122">
        <f t="shared" si="91"/>
        <v>0</v>
      </c>
      <c r="GY34" s="16">
        <f t="shared" si="92"/>
        <v>0</v>
      </c>
      <c r="GZ34" s="18">
        <f t="shared" si="93"/>
        <v>0</v>
      </c>
      <c r="HA34" s="122">
        <f t="shared" si="94"/>
        <v>0</v>
      </c>
      <c r="HB34" s="17"/>
      <c r="HC34" s="17"/>
      <c r="HD34" s="122">
        <f t="shared" si="95"/>
        <v>0</v>
      </c>
      <c r="HE34" s="17"/>
      <c r="HF34" s="17"/>
      <c r="HG34" s="122">
        <f t="shared" si="96"/>
        <v>0</v>
      </c>
      <c r="HH34" s="16">
        <f t="shared" si="97"/>
        <v>0</v>
      </c>
      <c r="HI34" s="18">
        <f t="shared" si="98"/>
        <v>0</v>
      </c>
      <c r="HJ34" s="122">
        <f t="shared" si="99"/>
        <v>0</v>
      </c>
      <c r="HK34" s="16">
        <f t="shared" si="100"/>
        <v>21423</v>
      </c>
      <c r="HL34" s="17">
        <f t="shared" si="101"/>
        <v>0</v>
      </c>
      <c r="HM34" s="122">
        <f t="shared" si="102"/>
        <v>21423</v>
      </c>
      <c r="HN34" s="16"/>
      <c r="HO34" s="17"/>
      <c r="HP34" s="122">
        <f t="shared" si="103"/>
        <v>0</v>
      </c>
      <c r="HQ34" s="16"/>
      <c r="HR34" s="17"/>
      <c r="HS34" s="122">
        <f t="shared" si="104"/>
        <v>0</v>
      </c>
      <c r="HT34" s="17"/>
      <c r="HU34" s="17"/>
      <c r="HV34" s="122">
        <f t="shared" si="105"/>
        <v>0</v>
      </c>
      <c r="HW34" s="26"/>
      <c r="HX34" s="17"/>
      <c r="HY34" s="122">
        <f t="shared" si="106"/>
        <v>0</v>
      </c>
      <c r="HZ34" s="16"/>
      <c r="IA34" s="17"/>
      <c r="IB34" s="122">
        <f t="shared" si="107"/>
        <v>0</v>
      </c>
      <c r="IC34" s="16"/>
      <c r="ID34" s="17"/>
      <c r="IE34" s="122">
        <f t="shared" si="108"/>
        <v>0</v>
      </c>
      <c r="IF34" s="16"/>
      <c r="IG34" s="17"/>
      <c r="IH34" s="122">
        <f t="shared" si="109"/>
        <v>0</v>
      </c>
      <c r="II34" s="16">
        <f t="shared" si="110"/>
        <v>0</v>
      </c>
      <c r="IJ34" s="18">
        <f t="shared" si="111"/>
        <v>0</v>
      </c>
      <c r="IK34" s="122">
        <f t="shared" si="112"/>
        <v>0</v>
      </c>
      <c r="IL34" s="16"/>
      <c r="IM34" s="17"/>
      <c r="IN34" s="122">
        <f t="shared" si="113"/>
        <v>0</v>
      </c>
      <c r="IO34" s="16"/>
      <c r="IP34" s="17"/>
      <c r="IQ34" s="122">
        <f t="shared" si="114"/>
        <v>0</v>
      </c>
      <c r="IR34" s="16">
        <f t="shared" si="115"/>
        <v>0</v>
      </c>
      <c r="IS34" s="18">
        <f t="shared" si="116"/>
        <v>0</v>
      </c>
      <c r="IT34" s="122">
        <f t="shared" si="117"/>
        <v>0</v>
      </c>
      <c r="IU34" s="16">
        <v>53980</v>
      </c>
      <c r="IV34" s="17"/>
      <c r="IW34" s="122">
        <f t="shared" si="118"/>
        <v>53980</v>
      </c>
      <c r="IX34" s="16">
        <v>160217</v>
      </c>
      <c r="IY34" s="17"/>
      <c r="IZ34" s="122">
        <f t="shared" si="119"/>
        <v>160217</v>
      </c>
      <c r="JA34" s="16">
        <f t="shared" si="120"/>
        <v>214197</v>
      </c>
      <c r="JB34" s="18">
        <f t="shared" si="121"/>
        <v>0</v>
      </c>
      <c r="JC34" s="122">
        <f t="shared" si="122"/>
        <v>214197</v>
      </c>
      <c r="JD34" s="16"/>
      <c r="JE34" s="17"/>
      <c r="JF34" s="122">
        <f t="shared" si="123"/>
        <v>0</v>
      </c>
      <c r="JG34" s="16"/>
      <c r="JH34" s="17"/>
      <c r="JI34" s="122">
        <f t="shared" si="124"/>
        <v>0</v>
      </c>
      <c r="JJ34" s="16">
        <f t="shared" si="125"/>
        <v>0</v>
      </c>
      <c r="JK34" s="18">
        <f t="shared" si="126"/>
        <v>0</v>
      </c>
      <c r="JL34" s="122">
        <f t="shared" si="127"/>
        <v>0</v>
      </c>
      <c r="JM34" s="17"/>
      <c r="JN34" s="17"/>
      <c r="JO34" s="122">
        <f t="shared" si="128"/>
        <v>0</v>
      </c>
      <c r="JP34" s="16"/>
      <c r="JQ34" s="17"/>
      <c r="JR34" s="122">
        <f t="shared" si="129"/>
        <v>0</v>
      </c>
      <c r="JS34" s="16"/>
      <c r="JT34" s="17"/>
      <c r="JU34" s="122">
        <f t="shared" si="130"/>
        <v>0</v>
      </c>
      <c r="JV34" s="16"/>
      <c r="JW34" s="17"/>
      <c r="JX34" s="122">
        <f t="shared" si="131"/>
        <v>0</v>
      </c>
      <c r="JY34" s="16">
        <f t="shared" si="132"/>
        <v>0</v>
      </c>
      <c r="JZ34" s="18">
        <f t="shared" si="133"/>
        <v>0</v>
      </c>
      <c r="KA34" s="122">
        <f t="shared" si="134"/>
        <v>0</v>
      </c>
      <c r="KB34" s="17"/>
      <c r="KC34" s="17"/>
      <c r="KD34" s="122">
        <f t="shared" si="135"/>
        <v>0</v>
      </c>
      <c r="KE34" s="16"/>
      <c r="KF34" s="17"/>
      <c r="KG34" s="122">
        <f t="shared" si="136"/>
        <v>0</v>
      </c>
      <c r="KH34" s="17"/>
      <c r="KI34" s="17"/>
      <c r="KJ34" s="122">
        <f t="shared" si="137"/>
        <v>0</v>
      </c>
      <c r="KK34" s="16">
        <f t="shared" si="138"/>
        <v>0</v>
      </c>
      <c r="KL34" s="18">
        <f t="shared" si="139"/>
        <v>0</v>
      </c>
      <c r="KM34" s="122">
        <f t="shared" si="140"/>
        <v>0</v>
      </c>
      <c r="KN34" s="19"/>
      <c r="KO34" s="17"/>
      <c r="KP34" s="122">
        <f t="shared" si="141"/>
        <v>0</v>
      </c>
      <c r="KQ34" s="16"/>
      <c r="KR34" s="17"/>
      <c r="KS34" s="122">
        <f t="shared" si="142"/>
        <v>0</v>
      </c>
      <c r="KT34" s="16">
        <f t="shared" si="143"/>
        <v>0</v>
      </c>
      <c r="KU34" s="18">
        <f t="shared" si="144"/>
        <v>0</v>
      </c>
      <c r="KV34" s="122">
        <f t="shared" si="145"/>
        <v>0</v>
      </c>
      <c r="KW34" s="17">
        <v>2232464</v>
      </c>
      <c r="KX34" s="17">
        <f>-60000+160000+30000+20480+27104+45000</f>
        <v>222584</v>
      </c>
      <c r="KY34" s="122">
        <f t="shared" si="146"/>
        <v>2455048</v>
      </c>
      <c r="KZ34" s="16">
        <f t="shared" si="147"/>
        <v>2446661</v>
      </c>
      <c r="LA34" s="18">
        <f t="shared" si="148"/>
        <v>222584</v>
      </c>
      <c r="LB34" s="122">
        <f t="shared" si="149"/>
        <v>2669245</v>
      </c>
      <c r="LC34" s="16"/>
      <c r="LD34" s="17"/>
      <c r="LE34" s="122">
        <f t="shared" si="150"/>
        <v>0</v>
      </c>
      <c r="LF34" s="17"/>
      <c r="LG34" s="17"/>
      <c r="LH34" s="122">
        <f t="shared" si="151"/>
        <v>0</v>
      </c>
      <c r="LI34" s="17"/>
      <c r="LJ34" s="17"/>
      <c r="LK34" s="122">
        <f t="shared" si="152"/>
        <v>0</v>
      </c>
      <c r="LL34" s="16">
        <f t="shared" si="153"/>
        <v>0</v>
      </c>
      <c r="LM34" s="17">
        <f t="shared" si="154"/>
        <v>0</v>
      </c>
      <c r="LN34" s="122">
        <f t="shared" si="155"/>
        <v>0</v>
      </c>
      <c r="LO34" s="26"/>
      <c r="LP34" s="17"/>
      <c r="LQ34" s="122">
        <f t="shared" si="156"/>
        <v>0</v>
      </c>
      <c r="LR34" s="17"/>
      <c r="LS34" s="17"/>
      <c r="LT34" s="122">
        <f t="shared" si="157"/>
        <v>0</v>
      </c>
      <c r="LU34" s="16"/>
      <c r="LV34" s="17"/>
      <c r="LW34" s="122">
        <f t="shared" si="158"/>
        <v>0</v>
      </c>
      <c r="LX34" s="16"/>
      <c r="LY34" s="17"/>
      <c r="LZ34" s="122">
        <f t="shared" si="159"/>
        <v>0</v>
      </c>
      <c r="MA34" s="16"/>
      <c r="MB34" s="17"/>
      <c r="MC34" s="122">
        <f t="shared" si="160"/>
        <v>0</v>
      </c>
      <c r="MD34" s="16"/>
      <c r="ME34" s="17"/>
      <c r="MF34" s="122">
        <f t="shared" si="161"/>
        <v>0</v>
      </c>
      <c r="MG34" s="16">
        <f t="shared" si="162"/>
        <v>0</v>
      </c>
      <c r="MH34" s="17">
        <f t="shared" si="163"/>
        <v>0</v>
      </c>
      <c r="MI34" s="122">
        <f t="shared" si="164"/>
        <v>0</v>
      </c>
      <c r="MJ34" s="17"/>
      <c r="MK34" s="17"/>
      <c r="ML34" s="122">
        <f t="shared" si="165"/>
        <v>0</v>
      </c>
      <c r="MM34" s="16"/>
      <c r="MN34" s="17"/>
      <c r="MO34" s="122">
        <f t="shared" si="166"/>
        <v>0</v>
      </c>
      <c r="MP34" s="16"/>
      <c r="MQ34" s="17"/>
      <c r="MR34" s="122">
        <f t="shared" si="167"/>
        <v>0</v>
      </c>
      <c r="MS34" s="16">
        <f t="shared" si="3"/>
        <v>0</v>
      </c>
      <c r="MT34" s="18">
        <f t="shared" si="4"/>
        <v>0</v>
      </c>
      <c r="MU34" s="122">
        <f t="shared" si="4"/>
        <v>0</v>
      </c>
      <c r="MV34" s="16"/>
      <c r="MW34" s="17"/>
      <c r="MX34" s="122">
        <f t="shared" si="168"/>
        <v>0</v>
      </c>
      <c r="MY34" s="16"/>
      <c r="MZ34" s="17"/>
      <c r="NA34" s="122">
        <f t="shared" si="169"/>
        <v>0</v>
      </c>
      <c r="NB34" s="16"/>
      <c r="NC34" s="17"/>
      <c r="ND34" s="122">
        <f t="shared" si="170"/>
        <v>0</v>
      </c>
      <c r="NE34" s="16"/>
      <c r="NF34" s="17"/>
      <c r="NG34" s="122">
        <f t="shared" si="171"/>
        <v>0</v>
      </c>
      <c r="NH34" s="16"/>
      <c r="NI34" s="17"/>
      <c r="NJ34" s="122">
        <f t="shared" si="172"/>
        <v>0</v>
      </c>
      <c r="NK34" s="16"/>
      <c r="NL34" s="17"/>
      <c r="NM34" s="122">
        <f t="shared" si="173"/>
        <v>0</v>
      </c>
      <c r="NN34" s="16"/>
      <c r="NO34" s="17"/>
      <c r="NP34" s="122">
        <f t="shared" si="174"/>
        <v>0</v>
      </c>
      <c r="NQ34" s="16"/>
      <c r="NR34" s="17"/>
      <c r="NS34" s="122">
        <f t="shared" si="175"/>
        <v>0</v>
      </c>
      <c r="NT34" s="16"/>
      <c r="NU34" s="17"/>
      <c r="NV34" s="122">
        <f t="shared" si="176"/>
        <v>0</v>
      </c>
      <c r="NW34" s="16"/>
      <c r="NX34" s="17"/>
      <c r="NY34" s="122">
        <f t="shared" si="177"/>
        <v>0</v>
      </c>
      <c r="NZ34" s="16">
        <f t="shared" si="178"/>
        <v>0</v>
      </c>
      <c r="OA34" s="18">
        <f t="shared" si="179"/>
        <v>0</v>
      </c>
      <c r="OB34" s="122">
        <f t="shared" si="180"/>
        <v>0</v>
      </c>
      <c r="OC34" s="16"/>
      <c r="OD34" s="17"/>
      <c r="OE34" s="122">
        <f t="shared" si="181"/>
        <v>0</v>
      </c>
      <c r="OF34" s="16"/>
      <c r="OG34" s="17"/>
      <c r="OH34" s="122">
        <f t="shared" si="182"/>
        <v>0</v>
      </c>
      <c r="OI34" s="16"/>
      <c r="OJ34" s="17"/>
      <c r="OK34" s="122">
        <f t="shared" si="183"/>
        <v>0</v>
      </c>
      <c r="OL34" s="16"/>
      <c r="OM34" s="17"/>
      <c r="ON34" s="122">
        <f t="shared" si="184"/>
        <v>0</v>
      </c>
      <c r="OO34" s="16">
        <f t="shared" si="185"/>
        <v>0</v>
      </c>
      <c r="OP34" s="17">
        <f t="shared" si="186"/>
        <v>0</v>
      </c>
      <c r="OQ34" s="122">
        <f t="shared" si="187"/>
        <v>0</v>
      </c>
      <c r="OR34" s="16">
        <f t="shared" si="188"/>
        <v>0</v>
      </c>
      <c r="OS34" s="17">
        <f t="shared" si="189"/>
        <v>0</v>
      </c>
      <c r="OT34" s="122">
        <f t="shared" si="190"/>
        <v>0</v>
      </c>
      <c r="OU34" s="26"/>
      <c r="OV34" s="17"/>
      <c r="OW34" s="122">
        <f t="shared" si="191"/>
        <v>0</v>
      </c>
      <c r="OX34" s="17"/>
      <c r="OY34" s="17"/>
      <c r="OZ34" s="122">
        <f t="shared" si="192"/>
        <v>0</v>
      </c>
      <c r="PA34" s="17"/>
      <c r="PB34" s="17"/>
      <c r="PC34" s="122">
        <f t="shared" si="193"/>
        <v>0</v>
      </c>
      <c r="PD34" s="16"/>
      <c r="PE34" s="17"/>
      <c r="PF34" s="122">
        <f t="shared" si="194"/>
        <v>0</v>
      </c>
      <c r="PG34" s="26"/>
      <c r="PH34" s="17"/>
      <c r="PI34" s="122">
        <f t="shared" si="195"/>
        <v>0</v>
      </c>
      <c r="PJ34" s="17"/>
      <c r="PK34" s="17"/>
      <c r="PL34" s="122">
        <f t="shared" si="196"/>
        <v>0</v>
      </c>
      <c r="PM34" s="17"/>
      <c r="PN34" s="17"/>
      <c r="PO34" s="122">
        <f t="shared" si="197"/>
        <v>0</v>
      </c>
      <c r="PP34" s="17"/>
      <c r="PQ34" s="17"/>
      <c r="PR34" s="122">
        <f t="shared" si="198"/>
        <v>0</v>
      </c>
      <c r="PS34" s="16">
        <f t="shared" si="199"/>
        <v>0</v>
      </c>
      <c r="PT34" s="17">
        <f t="shared" si="200"/>
        <v>0</v>
      </c>
      <c r="PU34" s="122">
        <f t="shared" si="201"/>
        <v>0</v>
      </c>
      <c r="PV34" s="16"/>
      <c r="PW34" s="17"/>
      <c r="PX34" s="122">
        <f t="shared" si="202"/>
        <v>0</v>
      </c>
      <c r="PY34" s="16"/>
      <c r="PZ34" s="17"/>
      <c r="QA34" s="122">
        <f t="shared" si="203"/>
        <v>0</v>
      </c>
      <c r="QB34" s="16"/>
      <c r="QC34" s="17"/>
      <c r="QD34" s="122">
        <f t="shared" si="204"/>
        <v>0</v>
      </c>
      <c r="QE34" s="16">
        <f t="shared" si="205"/>
        <v>0</v>
      </c>
      <c r="QF34" s="17">
        <f t="shared" si="206"/>
        <v>0</v>
      </c>
      <c r="QG34" s="122">
        <f t="shared" si="207"/>
        <v>0</v>
      </c>
      <c r="QH34" s="16">
        <f t="shared" si="208"/>
        <v>0</v>
      </c>
      <c r="QI34" s="18">
        <f t="shared" si="209"/>
        <v>0</v>
      </c>
      <c r="QJ34" s="122">
        <f t="shared" si="210"/>
        <v>0</v>
      </c>
      <c r="QK34" s="16">
        <f t="shared" si="5"/>
        <v>2468084</v>
      </c>
      <c r="QL34" s="17">
        <f t="shared" si="6"/>
        <v>222584</v>
      </c>
      <c r="QM34" s="122">
        <f t="shared" si="6"/>
        <v>2690668</v>
      </c>
      <c r="QN34" s="16">
        <f t="shared" si="851"/>
        <v>2482117</v>
      </c>
      <c r="QO34" s="17">
        <f t="shared" si="852"/>
        <v>222584</v>
      </c>
      <c r="QP34" s="122">
        <f t="shared" si="853"/>
        <v>2704701</v>
      </c>
      <c r="QQ34" s="53"/>
    </row>
    <row r="35" spans="1:459" s="58" customFormat="1" ht="16.5" thickBot="1" x14ac:dyDescent="0.3">
      <c r="A35" s="5">
        <v>25</v>
      </c>
      <c r="B35" s="166" t="s">
        <v>282</v>
      </c>
      <c r="C35" s="143"/>
      <c r="D35" s="24"/>
      <c r="E35" s="118">
        <f t="shared" si="10"/>
        <v>0</v>
      </c>
      <c r="F35" s="143"/>
      <c r="G35" s="24"/>
      <c r="H35" s="117">
        <f t="shared" si="11"/>
        <v>0</v>
      </c>
      <c r="I35" s="24"/>
      <c r="J35" s="24"/>
      <c r="K35" s="117">
        <f t="shared" si="12"/>
        <v>0</v>
      </c>
      <c r="L35" s="24"/>
      <c r="M35" s="24"/>
      <c r="N35" s="117">
        <f t="shared" si="13"/>
        <v>0</v>
      </c>
      <c r="O35" s="28"/>
      <c r="P35" s="24"/>
      <c r="Q35" s="117">
        <f t="shared" si="14"/>
        <v>0</v>
      </c>
      <c r="R35" s="24"/>
      <c r="S35" s="24"/>
      <c r="T35" s="117">
        <f t="shared" si="15"/>
        <v>0</v>
      </c>
      <c r="U35" s="24"/>
      <c r="V35" s="24"/>
      <c r="W35" s="117">
        <f t="shared" si="16"/>
        <v>0</v>
      </c>
      <c r="X35" s="24"/>
      <c r="Y35" s="24"/>
      <c r="Z35" s="117">
        <f t="shared" si="17"/>
        <v>0</v>
      </c>
      <c r="AA35" s="28">
        <f t="shared" si="18"/>
        <v>0</v>
      </c>
      <c r="AB35" s="24">
        <f t="shared" si="18"/>
        <v>0</v>
      </c>
      <c r="AC35" s="117">
        <f t="shared" si="19"/>
        <v>0</v>
      </c>
      <c r="AD35" s="24">
        <v>17422</v>
      </c>
      <c r="AE35" s="24"/>
      <c r="AF35" s="118">
        <f t="shared" si="20"/>
        <v>17422</v>
      </c>
      <c r="AG35" s="23">
        <f t="shared" si="21"/>
        <v>17422</v>
      </c>
      <c r="AH35" s="29">
        <f t="shared" si="22"/>
        <v>0</v>
      </c>
      <c r="AI35" s="118">
        <f t="shared" si="22"/>
        <v>17422</v>
      </c>
      <c r="AJ35" s="24">
        <v>66544</v>
      </c>
      <c r="AK35" s="24">
        <v>3754</v>
      </c>
      <c r="AL35" s="118">
        <f t="shared" si="23"/>
        <v>70298</v>
      </c>
      <c r="AM35" s="28"/>
      <c r="AN35" s="24"/>
      <c r="AO35" s="118">
        <f t="shared" si="24"/>
        <v>0</v>
      </c>
      <c r="AP35" s="24"/>
      <c r="AQ35" s="24"/>
      <c r="AR35" s="118">
        <f t="shared" si="25"/>
        <v>0</v>
      </c>
      <c r="AS35" s="23"/>
      <c r="AT35" s="24"/>
      <c r="AU35" s="118">
        <f t="shared" si="26"/>
        <v>0</v>
      </c>
      <c r="AV35" s="24"/>
      <c r="AW35" s="24"/>
      <c r="AX35" s="118">
        <f t="shared" si="27"/>
        <v>0</v>
      </c>
      <c r="AY35" s="23"/>
      <c r="AZ35" s="24"/>
      <c r="BA35" s="118">
        <f t="shared" si="28"/>
        <v>0</v>
      </c>
      <c r="BB35" s="24"/>
      <c r="BC35" s="24"/>
      <c r="BD35" s="118">
        <f t="shared" si="29"/>
        <v>0</v>
      </c>
      <c r="BE35" s="24"/>
      <c r="BF35" s="24"/>
      <c r="BG35" s="118">
        <f t="shared" si="30"/>
        <v>0</v>
      </c>
      <c r="BH35" s="23"/>
      <c r="BI35" s="24"/>
      <c r="BJ35" s="118">
        <f t="shared" si="31"/>
        <v>0</v>
      </c>
      <c r="BK35" s="28"/>
      <c r="BL35" s="24"/>
      <c r="BM35" s="118">
        <f t="shared" si="32"/>
        <v>0</v>
      </c>
      <c r="BN35" s="24"/>
      <c r="BO35" s="24"/>
      <c r="BP35" s="118">
        <f t="shared" si="33"/>
        <v>0</v>
      </c>
      <c r="BQ35" s="24"/>
      <c r="BR35" s="24"/>
      <c r="BS35" s="118">
        <f t="shared" si="34"/>
        <v>0</v>
      </c>
      <c r="BT35" s="24"/>
      <c r="BU35" s="24"/>
      <c r="BV35" s="118">
        <f t="shared" si="35"/>
        <v>0</v>
      </c>
      <c r="BW35" s="23">
        <f t="shared" si="36"/>
        <v>66544</v>
      </c>
      <c r="BX35" s="29">
        <f t="shared" si="37"/>
        <v>3754</v>
      </c>
      <c r="BY35" s="118">
        <f t="shared" si="38"/>
        <v>70298</v>
      </c>
      <c r="BZ35" s="24"/>
      <c r="CA35" s="24"/>
      <c r="CB35" s="118">
        <f t="shared" si="39"/>
        <v>0</v>
      </c>
      <c r="CC35" s="24"/>
      <c r="CD35" s="24"/>
      <c r="CE35" s="118">
        <f t="shared" si="40"/>
        <v>0</v>
      </c>
      <c r="CF35" s="24"/>
      <c r="CG35" s="24"/>
      <c r="CH35" s="118">
        <f t="shared" si="41"/>
        <v>0</v>
      </c>
      <c r="CI35" s="28"/>
      <c r="CJ35" s="24"/>
      <c r="CK35" s="118">
        <f t="shared" si="42"/>
        <v>0</v>
      </c>
      <c r="CL35" s="24"/>
      <c r="CM35" s="24"/>
      <c r="CN35" s="118">
        <f t="shared" si="43"/>
        <v>0</v>
      </c>
      <c r="CO35" s="24"/>
      <c r="CP35" s="24"/>
      <c r="CQ35" s="118">
        <f t="shared" si="44"/>
        <v>0</v>
      </c>
      <c r="CR35" s="24"/>
      <c r="CS35" s="24"/>
      <c r="CT35" s="118">
        <f t="shared" si="45"/>
        <v>0</v>
      </c>
      <c r="CU35" s="23">
        <f t="shared" si="46"/>
        <v>0</v>
      </c>
      <c r="CV35" s="24">
        <f t="shared" si="47"/>
        <v>0</v>
      </c>
      <c r="CW35" s="118">
        <f t="shared" si="48"/>
        <v>0</v>
      </c>
      <c r="CX35" s="24"/>
      <c r="CY35" s="24"/>
      <c r="CZ35" s="118">
        <f t="shared" si="49"/>
        <v>0</v>
      </c>
      <c r="DA35" s="24"/>
      <c r="DB35" s="24"/>
      <c r="DC35" s="118">
        <f t="shared" si="50"/>
        <v>0</v>
      </c>
      <c r="DD35" s="23"/>
      <c r="DE35" s="24"/>
      <c r="DF35" s="118">
        <f t="shared" si="51"/>
        <v>0</v>
      </c>
      <c r="DG35" s="28">
        <v>12812</v>
      </c>
      <c r="DH35" s="24"/>
      <c r="DI35" s="118">
        <f t="shared" si="52"/>
        <v>12812</v>
      </c>
      <c r="DJ35" s="24">
        <v>800</v>
      </c>
      <c r="DK35" s="24"/>
      <c r="DL35" s="118">
        <f t="shared" si="53"/>
        <v>800</v>
      </c>
      <c r="DM35" s="23">
        <f t="shared" si="54"/>
        <v>13612</v>
      </c>
      <c r="DN35" s="24">
        <f t="shared" si="55"/>
        <v>0</v>
      </c>
      <c r="DO35" s="118">
        <f t="shared" si="56"/>
        <v>13612</v>
      </c>
      <c r="DP35" s="24"/>
      <c r="DQ35" s="24"/>
      <c r="DR35" s="118">
        <f t="shared" si="57"/>
        <v>0</v>
      </c>
      <c r="DS35" s="28"/>
      <c r="DT35" s="24"/>
      <c r="DU35" s="118">
        <f t="shared" si="58"/>
        <v>0</v>
      </c>
      <c r="DV35" s="24"/>
      <c r="DW35" s="24"/>
      <c r="DX35" s="118">
        <f t="shared" si="59"/>
        <v>0</v>
      </c>
      <c r="DY35" s="24"/>
      <c r="DZ35" s="24"/>
      <c r="EA35" s="118">
        <f t="shared" si="60"/>
        <v>0</v>
      </c>
      <c r="EB35" s="23">
        <f t="shared" si="61"/>
        <v>0</v>
      </c>
      <c r="EC35" s="29">
        <f t="shared" si="62"/>
        <v>0</v>
      </c>
      <c r="ED35" s="118">
        <f t="shared" si="63"/>
        <v>0</v>
      </c>
      <c r="EE35" s="23"/>
      <c r="EF35" s="29"/>
      <c r="EG35" s="118">
        <f t="shared" si="64"/>
        <v>0</v>
      </c>
      <c r="EH35" s="29"/>
      <c r="EI35" s="29"/>
      <c r="EJ35" s="118">
        <f t="shared" si="65"/>
        <v>0</v>
      </c>
      <c r="EK35" s="23">
        <f t="shared" si="66"/>
        <v>0</v>
      </c>
      <c r="EL35" s="29">
        <f t="shared" si="67"/>
        <v>0</v>
      </c>
      <c r="EM35" s="118">
        <f t="shared" si="68"/>
        <v>0</v>
      </c>
      <c r="EN35" s="24"/>
      <c r="EO35" s="24"/>
      <c r="EP35" s="118">
        <f t="shared" si="69"/>
        <v>0</v>
      </c>
      <c r="EQ35" s="28"/>
      <c r="ER35" s="24"/>
      <c r="ES35" s="118">
        <f t="shared" si="70"/>
        <v>0</v>
      </c>
      <c r="ET35" s="23"/>
      <c r="EU35" s="24"/>
      <c r="EV35" s="118">
        <f t="shared" si="71"/>
        <v>0</v>
      </c>
      <c r="EW35" s="24"/>
      <c r="EX35" s="24"/>
      <c r="EY35" s="118">
        <f t="shared" si="72"/>
        <v>0</v>
      </c>
      <c r="EZ35" s="24"/>
      <c r="FA35" s="24"/>
      <c r="FB35" s="118">
        <f t="shared" si="73"/>
        <v>0</v>
      </c>
      <c r="FC35" s="28"/>
      <c r="FD35" s="24"/>
      <c r="FE35" s="118">
        <f t="shared" si="74"/>
        <v>0</v>
      </c>
      <c r="FF35" s="23"/>
      <c r="FG35" s="24"/>
      <c r="FH35" s="118">
        <f t="shared" si="75"/>
        <v>0</v>
      </c>
      <c r="FI35" s="24"/>
      <c r="FJ35" s="24"/>
      <c r="FK35" s="118">
        <f t="shared" si="76"/>
        <v>0</v>
      </c>
      <c r="FL35" s="23">
        <f t="shared" si="77"/>
        <v>0</v>
      </c>
      <c r="FM35" s="29">
        <f t="shared" si="1"/>
        <v>0</v>
      </c>
      <c r="FN35" s="118">
        <f t="shared" si="2"/>
        <v>0</v>
      </c>
      <c r="FO35" s="28"/>
      <c r="FP35" s="24"/>
      <c r="FQ35" s="118">
        <f t="shared" si="78"/>
        <v>0</v>
      </c>
      <c r="FR35" s="24"/>
      <c r="FS35" s="24"/>
      <c r="FT35" s="118">
        <f t="shared" si="79"/>
        <v>0</v>
      </c>
      <c r="FU35" s="24"/>
      <c r="FV35" s="24"/>
      <c r="FW35" s="118">
        <f t="shared" si="80"/>
        <v>0</v>
      </c>
      <c r="FX35" s="24"/>
      <c r="FY35" s="24"/>
      <c r="FZ35" s="118">
        <f t="shared" si="81"/>
        <v>0</v>
      </c>
      <c r="GA35" s="28"/>
      <c r="GB35" s="24"/>
      <c r="GC35" s="118">
        <f t="shared" si="82"/>
        <v>0</v>
      </c>
      <c r="GD35" s="24"/>
      <c r="GE35" s="24"/>
      <c r="GF35" s="118">
        <f t="shared" si="83"/>
        <v>0</v>
      </c>
      <c r="GG35" s="24"/>
      <c r="GH35" s="24"/>
      <c r="GI35" s="118">
        <f t="shared" si="84"/>
        <v>0</v>
      </c>
      <c r="GJ35" s="23">
        <f t="shared" si="85"/>
        <v>0</v>
      </c>
      <c r="GK35" s="29">
        <f t="shared" si="86"/>
        <v>0</v>
      </c>
      <c r="GL35" s="118">
        <f t="shared" si="87"/>
        <v>0</v>
      </c>
      <c r="GM35" s="23"/>
      <c r="GN35" s="24"/>
      <c r="GO35" s="118">
        <f t="shared" si="88"/>
        <v>0</v>
      </c>
      <c r="GP35" s="24"/>
      <c r="GQ35" s="24"/>
      <c r="GR35" s="118">
        <f t="shared" si="89"/>
        <v>0</v>
      </c>
      <c r="GS35" s="23"/>
      <c r="GT35" s="24"/>
      <c r="GU35" s="118">
        <f t="shared" si="90"/>
        <v>0</v>
      </c>
      <c r="GV35" s="24"/>
      <c r="GW35" s="24"/>
      <c r="GX35" s="118">
        <f t="shared" si="91"/>
        <v>0</v>
      </c>
      <c r="GY35" s="23">
        <f t="shared" si="92"/>
        <v>0</v>
      </c>
      <c r="GZ35" s="29">
        <f t="shared" si="93"/>
        <v>0</v>
      </c>
      <c r="HA35" s="118">
        <f t="shared" si="94"/>
        <v>0</v>
      </c>
      <c r="HB35" s="24"/>
      <c r="HC35" s="24"/>
      <c r="HD35" s="118">
        <f t="shared" si="95"/>
        <v>0</v>
      </c>
      <c r="HE35" s="24"/>
      <c r="HF35" s="24"/>
      <c r="HG35" s="118">
        <f t="shared" si="96"/>
        <v>0</v>
      </c>
      <c r="HH35" s="23">
        <f t="shared" si="97"/>
        <v>0</v>
      </c>
      <c r="HI35" s="29">
        <f t="shared" si="98"/>
        <v>0</v>
      </c>
      <c r="HJ35" s="118">
        <f t="shared" si="99"/>
        <v>0</v>
      </c>
      <c r="HK35" s="23">
        <f t="shared" si="100"/>
        <v>13612</v>
      </c>
      <c r="HL35" s="24">
        <f t="shared" si="101"/>
        <v>0</v>
      </c>
      <c r="HM35" s="118">
        <f t="shared" si="102"/>
        <v>13612</v>
      </c>
      <c r="HN35" s="23"/>
      <c r="HO35" s="24"/>
      <c r="HP35" s="118">
        <f t="shared" si="103"/>
        <v>0</v>
      </c>
      <c r="HQ35" s="23"/>
      <c r="HR35" s="24"/>
      <c r="HS35" s="118">
        <f t="shared" si="104"/>
        <v>0</v>
      </c>
      <c r="HT35" s="24"/>
      <c r="HU35" s="24"/>
      <c r="HV35" s="118">
        <f t="shared" si="105"/>
        <v>0</v>
      </c>
      <c r="HW35" s="28"/>
      <c r="HX35" s="24"/>
      <c r="HY35" s="118">
        <f t="shared" si="106"/>
        <v>0</v>
      </c>
      <c r="HZ35" s="23"/>
      <c r="IA35" s="24"/>
      <c r="IB35" s="118">
        <f t="shared" si="107"/>
        <v>0</v>
      </c>
      <c r="IC35" s="23"/>
      <c r="ID35" s="24"/>
      <c r="IE35" s="118">
        <f t="shared" si="108"/>
        <v>0</v>
      </c>
      <c r="IF35" s="23"/>
      <c r="IG35" s="24"/>
      <c r="IH35" s="118">
        <f t="shared" si="109"/>
        <v>0</v>
      </c>
      <c r="II35" s="23">
        <f t="shared" si="110"/>
        <v>0</v>
      </c>
      <c r="IJ35" s="29">
        <f t="shared" si="111"/>
        <v>0</v>
      </c>
      <c r="IK35" s="118">
        <f t="shared" si="112"/>
        <v>0</v>
      </c>
      <c r="IL35" s="23"/>
      <c r="IM35" s="24"/>
      <c r="IN35" s="118">
        <f t="shared" si="113"/>
        <v>0</v>
      </c>
      <c r="IO35" s="23"/>
      <c r="IP35" s="24"/>
      <c r="IQ35" s="118">
        <f t="shared" si="114"/>
        <v>0</v>
      </c>
      <c r="IR35" s="23">
        <f t="shared" si="115"/>
        <v>0</v>
      </c>
      <c r="IS35" s="29">
        <f t="shared" si="116"/>
        <v>0</v>
      </c>
      <c r="IT35" s="118">
        <f t="shared" si="117"/>
        <v>0</v>
      </c>
      <c r="IU35" s="23"/>
      <c r="IV35" s="24"/>
      <c r="IW35" s="118">
        <f t="shared" si="118"/>
        <v>0</v>
      </c>
      <c r="IX35" s="23"/>
      <c r="IY35" s="24"/>
      <c r="IZ35" s="118">
        <f t="shared" si="119"/>
        <v>0</v>
      </c>
      <c r="JA35" s="23">
        <f t="shared" si="120"/>
        <v>0</v>
      </c>
      <c r="JB35" s="29">
        <f t="shared" si="121"/>
        <v>0</v>
      </c>
      <c r="JC35" s="118">
        <f t="shared" si="122"/>
        <v>0</v>
      </c>
      <c r="JD35" s="23">
        <v>49965</v>
      </c>
      <c r="JE35" s="24"/>
      <c r="JF35" s="118">
        <f t="shared" si="123"/>
        <v>49965</v>
      </c>
      <c r="JG35" s="23">
        <v>34817</v>
      </c>
      <c r="JH35" s="24"/>
      <c r="JI35" s="118">
        <f t="shared" si="124"/>
        <v>34817</v>
      </c>
      <c r="JJ35" s="23">
        <f t="shared" si="125"/>
        <v>84782</v>
      </c>
      <c r="JK35" s="29">
        <f t="shared" si="126"/>
        <v>0</v>
      </c>
      <c r="JL35" s="118">
        <f t="shared" si="127"/>
        <v>84782</v>
      </c>
      <c r="JM35" s="24"/>
      <c r="JN35" s="24"/>
      <c r="JO35" s="118">
        <f t="shared" si="128"/>
        <v>0</v>
      </c>
      <c r="JP35" s="23"/>
      <c r="JQ35" s="24"/>
      <c r="JR35" s="118">
        <f t="shared" si="129"/>
        <v>0</v>
      </c>
      <c r="JS35" s="23"/>
      <c r="JT35" s="24"/>
      <c r="JU35" s="118">
        <f t="shared" si="130"/>
        <v>0</v>
      </c>
      <c r="JV35" s="23"/>
      <c r="JW35" s="24"/>
      <c r="JX35" s="118">
        <f t="shared" si="131"/>
        <v>0</v>
      </c>
      <c r="JY35" s="23">
        <f t="shared" si="132"/>
        <v>0</v>
      </c>
      <c r="JZ35" s="29">
        <f t="shared" si="133"/>
        <v>0</v>
      </c>
      <c r="KA35" s="118">
        <f t="shared" si="134"/>
        <v>0</v>
      </c>
      <c r="KB35" s="24"/>
      <c r="KC35" s="24"/>
      <c r="KD35" s="118">
        <f t="shared" si="135"/>
        <v>0</v>
      </c>
      <c r="KE35" s="23"/>
      <c r="KF35" s="24"/>
      <c r="KG35" s="118">
        <f t="shared" si="136"/>
        <v>0</v>
      </c>
      <c r="KH35" s="24"/>
      <c r="KI35" s="24"/>
      <c r="KJ35" s="118">
        <f t="shared" si="137"/>
        <v>0</v>
      </c>
      <c r="KK35" s="23">
        <f t="shared" si="138"/>
        <v>0</v>
      </c>
      <c r="KL35" s="29">
        <f t="shared" si="139"/>
        <v>0</v>
      </c>
      <c r="KM35" s="118">
        <f t="shared" si="140"/>
        <v>0</v>
      </c>
      <c r="KN35" s="78"/>
      <c r="KO35" s="24"/>
      <c r="KP35" s="118">
        <f t="shared" si="141"/>
        <v>0</v>
      </c>
      <c r="KQ35" s="23"/>
      <c r="KR35" s="24"/>
      <c r="KS35" s="118">
        <f t="shared" si="142"/>
        <v>0</v>
      </c>
      <c r="KT35" s="23">
        <f t="shared" si="143"/>
        <v>0</v>
      </c>
      <c r="KU35" s="29">
        <f t="shared" si="144"/>
        <v>0</v>
      </c>
      <c r="KV35" s="118">
        <f t="shared" si="145"/>
        <v>0</v>
      </c>
      <c r="KW35" s="24">
        <v>707827</v>
      </c>
      <c r="KX35" s="24">
        <f>60000</f>
        <v>60000</v>
      </c>
      <c r="KY35" s="118">
        <f t="shared" si="146"/>
        <v>767827</v>
      </c>
      <c r="KZ35" s="23">
        <f t="shared" si="147"/>
        <v>792609</v>
      </c>
      <c r="LA35" s="29">
        <f t="shared" si="148"/>
        <v>60000</v>
      </c>
      <c r="LB35" s="118">
        <f t="shared" si="149"/>
        <v>852609</v>
      </c>
      <c r="LC35" s="23"/>
      <c r="LD35" s="24"/>
      <c r="LE35" s="118">
        <f t="shared" si="150"/>
        <v>0</v>
      </c>
      <c r="LF35" s="24"/>
      <c r="LG35" s="24"/>
      <c r="LH35" s="118">
        <f t="shared" si="151"/>
        <v>0</v>
      </c>
      <c r="LI35" s="24"/>
      <c r="LJ35" s="24"/>
      <c r="LK35" s="118">
        <f t="shared" si="152"/>
        <v>0</v>
      </c>
      <c r="LL35" s="23">
        <f t="shared" si="153"/>
        <v>0</v>
      </c>
      <c r="LM35" s="24">
        <f t="shared" si="154"/>
        <v>0</v>
      </c>
      <c r="LN35" s="118">
        <f t="shared" si="155"/>
        <v>0</v>
      </c>
      <c r="LO35" s="28"/>
      <c r="LP35" s="24"/>
      <c r="LQ35" s="118">
        <f t="shared" si="156"/>
        <v>0</v>
      </c>
      <c r="LR35" s="24"/>
      <c r="LS35" s="24"/>
      <c r="LT35" s="118">
        <f t="shared" si="157"/>
        <v>0</v>
      </c>
      <c r="LU35" s="23"/>
      <c r="LV35" s="24"/>
      <c r="LW35" s="118">
        <f t="shared" si="158"/>
        <v>0</v>
      </c>
      <c r="LX35" s="23"/>
      <c r="LY35" s="24"/>
      <c r="LZ35" s="118">
        <f t="shared" si="159"/>
        <v>0</v>
      </c>
      <c r="MA35" s="23"/>
      <c r="MB35" s="24"/>
      <c r="MC35" s="118">
        <f t="shared" si="160"/>
        <v>0</v>
      </c>
      <c r="MD35" s="23"/>
      <c r="ME35" s="24"/>
      <c r="MF35" s="118">
        <f t="shared" si="161"/>
        <v>0</v>
      </c>
      <c r="MG35" s="23">
        <f t="shared" si="162"/>
        <v>0</v>
      </c>
      <c r="MH35" s="24">
        <f t="shared" si="163"/>
        <v>0</v>
      </c>
      <c r="MI35" s="118">
        <f t="shared" si="164"/>
        <v>0</v>
      </c>
      <c r="MJ35" s="24"/>
      <c r="MK35" s="24"/>
      <c r="ML35" s="118">
        <f t="shared" si="165"/>
        <v>0</v>
      </c>
      <c r="MM35" s="23"/>
      <c r="MN35" s="24"/>
      <c r="MO35" s="118">
        <f t="shared" si="166"/>
        <v>0</v>
      </c>
      <c r="MP35" s="23"/>
      <c r="MQ35" s="24"/>
      <c r="MR35" s="118">
        <f t="shared" si="167"/>
        <v>0</v>
      </c>
      <c r="MS35" s="23">
        <f t="shared" si="3"/>
        <v>0</v>
      </c>
      <c r="MT35" s="29">
        <f t="shared" si="4"/>
        <v>0</v>
      </c>
      <c r="MU35" s="118">
        <f t="shared" si="4"/>
        <v>0</v>
      </c>
      <c r="MV35" s="23"/>
      <c r="MW35" s="24"/>
      <c r="MX35" s="118">
        <f t="shared" si="168"/>
        <v>0</v>
      </c>
      <c r="MY35" s="23"/>
      <c r="MZ35" s="24"/>
      <c r="NA35" s="118">
        <f t="shared" si="169"/>
        <v>0</v>
      </c>
      <c r="NB35" s="23"/>
      <c r="NC35" s="24"/>
      <c r="ND35" s="118">
        <f t="shared" si="170"/>
        <v>0</v>
      </c>
      <c r="NE35" s="23"/>
      <c r="NF35" s="24"/>
      <c r="NG35" s="118">
        <f t="shared" si="171"/>
        <v>0</v>
      </c>
      <c r="NH35" s="23"/>
      <c r="NI35" s="24"/>
      <c r="NJ35" s="118">
        <f t="shared" si="172"/>
        <v>0</v>
      </c>
      <c r="NK35" s="23"/>
      <c r="NL35" s="24"/>
      <c r="NM35" s="118">
        <f t="shared" si="173"/>
        <v>0</v>
      </c>
      <c r="NN35" s="23"/>
      <c r="NO35" s="24"/>
      <c r="NP35" s="118">
        <f t="shared" si="174"/>
        <v>0</v>
      </c>
      <c r="NQ35" s="23"/>
      <c r="NR35" s="24"/>
      <c r="NS35" s="118">
        <f t="shared" si="175"/>
        <v>0</v>
      </c>
      <c r="NT35" s="23"/>
      <c r="NU35" s="24"/>
      <c r="NV35" s="118">
        <f t="shared" si="176"/>
        <v>0</v>
      </c>
      <c r="NW35" s="23"/>
      <c r="NX35" s="24"/>
      <c r="NY35" s="118">
        <f t="shared" si="177"/>
        <v>0</v>
      </c>
      <c r="NZ35" s="23">
        <f t="shared" si="178"/>
        <v>0</v>
      </c>
      <c r="OA35" s="29">
        <f t="shared" si="179"/>
        <v>0</v>
      </c>
      <c r="OB35" s="118">
        <f t="shared" si="180"/>
        <v>0</v>
      </c>
      <c r="OC35" s="23"/>
      <c r="OD35" s="24"/>
      <c r="OE35" s="118">
        <f t="shared" si="181"/>
        <v>0</v>
      </c>
      <c r="OF35" s="23"/>
      <c r="OG35" s="24"/>
      <c r="OH35" s="118">
        <f t="shared" si="182"/>
        <v>0</v>
      </c>
      <c r="OI35" s="23"/>
      <c r="OJ35" s="24"/>
      <c r="OK35" s="118">
        <f t="shared" si="183"/>
        <v>0</v>
      </c>
      <c r="OL35" s="23"/>
      <c r="OM35" s="24"/>
      <c r="ON35" s="118">
        <f t="shared" si="184"/>
        <v>0</v>
      </c>
      <c r="OO35" s="23">
        <f t="shared" si="185"/>
        <v>0</v>
      </c>
      <c r="OP35" s="24">
        <f t="shared" si="186"/>
        <v>0</v>
      </c>
      <c r="OQ35" s="118">
        <f t="shared" si="187"/>
        <v>0</v>
      </c>
      <c r="OR35" s="23">
        <f t="shared" si="188"/>
        <v>0</v>
      </c>
      <c r="OS35" s="24">
        <f t="shared" si="189"/>
        <v>0</v>
      </c>
      <c r="OT35" s="118">
        <f t="shared" si="190"/>
        <v>0</v>
      </c>
      <c r="OU35" s="28"/>
      <c r="OV35" s="24"/>
      <c r="OW35" s="118">
        <f t="shared" si="191"/>
        <v>0</v>
      </c>
      <c r="OX35" s="24"/>
      <c r="OY35" s="24"/>
      <c r="OZ35" s="118">
        <f t="shared" si="192"/>
        <v>0</v>
      </c>
      <c r="PA35" s="24"/>
      <c r="PB35" s="24"/>
      <c r="PC35" s="118">
        <f t="shared" si="193"/>
        <v>0</v>
      </c>
      <c r="PD35" s="23"/>
      <c r="PE35" s="24"/>
      <c r="PF35" s="118">
        <f t="shared" si="194"/>
        <v>0</v>
      </c>
      <c r="PG35" s="28">
        <v>21600</v>
      </c>
      <c r="PH35" s="24"/>
      <c r="PI35" s="118">
        <f t="shared" si="195"/>
        <v>21600</v>
      </c>
      <c r="PJ35" s="24">
        <f>249391+130000</f>
        <v>379391</v>
      </c>
      <c r="PK35" s="24"/>
      <c r="PL35" s="118">
        <f t="shared" si="196"/>
        <v>379391</v>
      </c>
      <c r="PM35" s="24"/>
      <c r="PN35" s="24"/>
      <c r="PO35" s="118">
        <f t="shared" si="197"/>
        <v>0</v>
      </c>
      <c r="PP35" s="24">
        <v>203200</v>
      </c>
      <c r="PQ35" s="24"/>
      <c r="PR35" s="118">
        <f t="shared" si="198"/>
        <v>203200</v>
      </c>
      <c r="PS35" s="23">
        <f t="shared" si="199"/>
        <v>604191</v>
      </c>
      <c r="PT35" s="24">
        <f t="shared" si="200"/>
        <v>0</v>
      </c>
      <c r="PU35" s="118">
        <f t="shared" si="201"/>
        <v>604191</v>
      </c>
      <c r="PV35" s="23"/>
      <c r="PW35" s="24"/>
      <c r="PX35" s="118">
        <f t="shared" si="202"/>
        <v>0</v>
      </c>
      <c r="PY35" s="23"/>
      <c r="PZ35" s="24"/>
      <c r="QA35" s="118">
        <f t="shared" si="203"/>
        <v>0</v>
      </c>
      <c r="QB35" s="23"/>
      <c r="QC35" s="24"/>
      <c r="QD35" s="118">
        <f t="shared" si="204"/>
        <v>0</v>
      </c>
      <c r="QE35" s="23">
        <f t="shared" si="205"/>
        <v>0</v>
      </c>
      <c r="QF35" s="24">
        <f t="shared" si="206"/>
        <v>0</v>
      </c>
      <c r="QG35" s="118">
        <f t="shared" si="207"/>
        <v>0</v>
      </c>
      <c r="QH35" s="23">
        <f t="shared" si="208"/>
        <v>604191</v>
      </c>
      <c r="QI35" s="29">
        <f t="shared" si="209"/>
        <v>0</v>
      </c>
      <c r="QJ35" s="118">
        <f t="shared" si="210"/>
        <v>604191</v>
      </c>
      <c r="QK35" s="23">
        <f t="shared" si="5"/>
        <v>1410412</v>
      </c>
      <c r="QL35" s="24">
        <f t="shared" si="6"/>
        <v>60000</v>
      </c>
      <c r="QM35" s="118">
        <f t="shared" si="6"/>
        <v>1470412</v>
      </c>
      <c r="QN35" s="23">
        <f t="shared" si="851"/>
        <v>1494378</v>
      </c>
      <c r="QO35" s="24">
        <f t="shared" si="852"/>
        <v>63754</v>
      </c>
      <c r="QP35" s="118">
        <f t="shared" si="853"/>
        <v>1558132</v>
      </c>
      <c r="QQ35" s="57"/>
    </row>
    <row r="36" spans="1:459" s="82" customFormat="1" ht="16.5" thickBot="1" x14ac:dyDescent="0.3">
      <c r="A36" s="79">
        <v>26</v>
      </c>
      <c r="B36" s="167" t="s">
        <v>283</v>
      </c>
      <c r="C36" s="144">
        <f>SUM(C33:C35)</f>
        <v>8700</v>
      </c>
      <c r="D36" s="35">
        <f>SUM(D33:D35)</f>
        <v>0</v>
      </c>
      <c r="E36" s="120">
        <f t="shared" si="10"/>
        <v>8700</v>
      </c>
      <c r="F36" s="144">
        <f>SUM(F33:F35)</f>
        <v>0</v>
      </c>
      <c r="G36" s="35">
        <f>SUM(G33:G35)</f>
        <v>0</v>
      </c>
      <c r="H36" s="119">
        <f t="shared" si="11"/>
        <v>0</v>
      </c>
      <c r="I36" s="35">
        <f>SUM(I33:I35)</f>
        <v>0</v>
      </c>
      <c r="J36" s="35">
        <f>SUM(J33:J35)</f>
        <v>0</v>
      </c>
      <c r="K36" s="119">
        <f t="shared" si="12"/>
        <v>0</v>
      </c>
      <c r="L36" s="35">
        <f>SUM(L33:L35)</f>
        <v>0</v>
      </c>
      <c r="M36" s="35">
        <f>SUM(M33:M35)</f>
        <v>0</v>
      </c>
      <c r="N36" s="119">
        <f t="shared" si="13"/>
        <v>0</v>
      </c>
      <c r="O36" s="86">
        <f>SUM(O33:O35)</f>
        <v>0</v>
      </c>
      <c r="P36" s="35">
        <f>SUM(P33:P35)</f>
        <v>0</v>
      </c>
      <c r="Q36" s="119">
        <f t="shared" si="14"/>
        <v>0</v>
      </c>
      <c r="R36" s="35">
        <f>SUM(R33:R35)</f>
        <v>0</v>
      </c>
      <c r="S36" s="35">
        <f>SUM(S33:S35)</f>
        <v>0</v>
      </c>
      <c r="T36" s="119">
        <f t="shared" si="15"/>
        <v>0</v>
      </c>
      <c r="U36" s="35">
        <f>SUM(U33:U35)</f>
        <v>0</v>
      </c>
      <c r="V36" s="35">
        <f>SUM(V33:V35)</f>
        <v>0</v>
      </c>
      <c r="W36" s="119">
        <f t="shared" si="16"/>
        <v>0</v>
      </c>
      <c r="X36" s="35">
        <f>SUM(X33:X35)</f>
        <v>0</v>
      </c>
      <c r="Y36" s="35">
        <f>SUM(Y33:Y35)</f>
        <v>0</v>
      </c>
      <c r="Z36" s="119">
        <f t="shared" si="17"/>
        <v>0</v>
      </c>
      <c r="AA36" s="86">
        <f t="shared" si="18"/>
        <v>0</v>
      </c>
      <c r="AB36" s="35">
        <f t="shared" si="18"/>
        <v>0</v>
      </c>
      <c r="AC36" s="119">
        <f t="shared" si="19"/>
        <v>0</v>
      </c>
      <c r="AD36" s="35">
        <f>SUM(AD33:AD35)</f>
        <v>17422</v>
      </c>
      <c r="AE36" s="35">
        <f>SUM(AE33:AE35)</f>
        <v>0</v>
      </c>
      <c r="AF36" s="120">
        <f t="shared" si="20"/>
        <v>17422</v>
      </c>
      <c r="AG36" s="34">
        <f t="shared" si="21"/>
        <v>26122</v>
      </c>
      <c r="AH36" s="36">
        <f t="shared" si="22"/>
        <v>0</v>
      </c>
      <c r="AI36" s="120">
        <f t="shared" si="22"/>
        <v>26122</v>
      </c>
      <c r="AJ36" s="35">
        <f>SUM(AJ33:AJ35)</f>
        <v>76577</v>
      </c>
      <c r="AK36" s="35">
        <f>SUM(AK33:AK35)</f>
        <v>3754</v>
      </c>
      <c r="AL36" s="120">
        <f t="shared" si="23"/>
        <v>80331</v>
      </c>
      <c r="AM36" s="86">
        <f>SUM(AM33:AM35)</f>
        <v>0</v>
      </c>
      <c r="AN36" s="35">
        <f>SUM(AN33:AN35)</f>
        <v>0</v>
      </c>
      <c r="AO36" s="120">
        <f t="shared" si="24"/>
        <v>0</v>
      </c>
      <c r="AP36" s="35">
        <f>SUM(AP33:AP35)</f>
        <v>0</v>
      </c>
      <c r="AQ36" s="35">
        <f>SUM(AQ33:AQ35)</f>
        <v>0</v>
      </c>
      <c r="AR36" s="120">
        <f t="shared" si="25"/>
        <v>0</v>
      </c>
      <c r="AS36" s="34">
        <f>SUM(AS33:AS35)</f>
        <v>0</v>
      </c>
      <c r="AT36" s="35">
        <f>SUM(AT33:AT35)</f>
        <v>0</v>
      </c>
      <c r="AU36" s="120">
        <f t="shared" si="26"/>
        <v>0</v>
      </c>
      <c r="AV36" s="35">
        <f>SUM(AV33:AV35)</f>
        <v>0</v>
      </c>
      <c r="AW36" s="35">
        <f>SUM(AW33:AW35)</f>
        <v>0</v>
      </c>
      <c r="AX36" s="120">
        <f t="shared" si="27"/>
        <v>0</v>
      </c>
      <c r="AY36" s="34">
        <f>SUM(AY33:AY35)</f>
        <v>0</v>
      </c>
      <c r="AZ36" s="35">
        <f>SUM(AZ33:AZ35)</f>
        <v>0</v>
      </c>
      <c r="BA36" s="120">
        <f t="shared" si="28"/>
        <v>0</v>
      </c>
      <c r="BB36" s="35">
        <f>SUM(BB33:BB35)</f>
        <v>0</v>
      </c>
      <c r="BC36" s="35">
        <f>SUM(BC33:BC35)</f>
        <v>0</v>
      </c>
      <c r="BD36" s="120">
        <f t="shared" si="29"/>
        <v>0</v>
      </c>
      <c r="BE36" s="35">
        <f>SUM(BE33:BE35)</f>
        <v>0</v>
      </c>
      <c r="BF36" s="35">
        <f>SUM(BF33:BF35)</f>
        <v>0</v>
      </c>
      <c r="BG36" s="120">
        <f t="shared" si="30"/>
        <v>0</v>
      </c>
      <c r="BH36" s="34">
        <f>SUM(BH33:BH35)</f>
        <v>0</v>
      </c>
      <c r="BI36" s="35">
        <f>SUM(BI33:BI35)</f>
        <v>0</v>
      </c>
      <c r="BJ36" s="120">
        <f t="shared" si="31"/>
        <v>0</v>
      </c>
      <c r="BK36" s="86">
        <f>SUM(BK33:BK35)</f>
        <v>0</v>
      </c>
      <c r="BL36" s="35">
        <f>SUM(BL33:BL35)</f>
        <v>0</v>
      </c>
      <c r="BM36" s="120">
        <f t="shared" si="32"/>
        <v>0</v>
      </c>
      <c r="BN36" s="35">
        <f>SUM(BN33:BN35)</f>
        <v>0</v>
      </c>
      <c r="BO36" s="35">
        <f>SUM(BO33:BO35)</f>
        <v>0</v>
      </c>
      <c r="BP36" s="120">
        <f t="shared" si="33"/>
        <v>0</v>
      </c>
      <c r="BQ36" s="35">
        <f>SUM(BQ33:BQ35)</f>
        <v>0</v>
      </c>
      <c r="BR36" s="35">
        <f>SUM(BR33:BR35)</f>
        <v>0</v>
      </c>
      <c r="BS36" s="120">
        <f t="shared" si="34"/>
        <v>0</v>
      </c>
      <c r="BT36" s="35">
        <f>SUM(BT33:BT35)</f>
        <v>0</v>
      </c>
      <c r="BU36" s="35">
        <f>SUM(BU33:BU35)</f>
        <v>0</v>
      </c>
      <c r="BV36" s="120">
        <f t="shared" si="35"/>
        <v>0</v>
      </c>
      <c r="BW36" s="34">
        <f t="shared" si="36"/>
        <v>76577</v>
      </c>
      <c r="BX36" s="36">
        <f t="shared" si="37"/>
        <v>3754</v>
      </c>
      <c r="BY36" s="120">
        <f t="shared" si="38"/>
        <v>80331</v>
      </c>
      <c r="BZ36" s="35">
        <f>SUM(BZ33:BZ35)</f>
        <v>0</v>
      </c>
      <c r="CA36" s="35">
        <f>SUM(CA33:CA35)</f>
        <v>0</v>
      </c>
      <c r="CB36" s="120">
        <f t="shared" si="39"/>
        <v>0</v>
      </c>
      <c r="CC36" s="35">
        <f>SUM(CC33:CC35)</f>
        <v>0</v>
      </c>
      <c r="CD36" s="35">
        <f>SUM(CD33:CD35)</f>
        <v>0</v>
      </c>
      <c r="CE36" s="120">
        <f t="shared" si="40"/>
        <v>0</v>
      </c>
      <c r="CF36" s="35">
        <f>SUM(CF33:CF35)</f>
        <v>0</v>
      </c>
      <c r="CG36" s="35">
        <f>SUM(CG33:CG35)</f>
        <v>0</v>
      </c>
      <c r="CH36" s="120">
        <f t="shared" si="41"/>
        <v>0</v>
      </c>
      <c r="CI36" s="86">
        <f>SUM(CI33:CI35)</f>
        <v>0</v>
      </c>
      <c r="CJ36" s="35">
        <f>SUM(CJ33:CJ35)</f>
        <v>0</v>
      </c>
      <c r="CK36" s="120">
        <f t="shared" si="42"/>
        <v>0</v>
      </c>
      <c r="CL36" s="35">
        <f>SUM(CL33:CL35)</f>
        <v>0</v>
      </c>
      <c r="CM36" s="35">
        <f>SUM(CM33:CM35)</f>
        <v>0</v>
      </c>
      <c r="CN36" s="120">
        <f t="shared" si="43"/>
        <v>0</v>
      </c>
      <c r="CO36" s="35">
        <f>SUM(CO33:CO35)</f>
        <v>0</v>
      </c>
      <c r="CP36" s="35">
        <f>SUM(CP33:CP35)</f>
        <v>0</v>
      </c>
      <c r="CQ36" s="120">
        <f t="shared" si="44"/>
        <v>0</v>
      </c>
      <c r="CR36" s="35">
        <f>SUM(CR33:CR35)</f>
        <v>0</v>
      </c>
      <c r="CS36" s="35">
        <f>SUM(CS33:CS35)</f>
        <v>0</v>
      </c>
      <c r="CT36" s="120">
        <f t="shared" si="45"/>
        <v>0</v>
      </c>
      <c r="CU36" s="34">
        <f t="shared" si="46"/>
        <v>0</v>
      </c>
      <c r="CV36" s="35">
        <f t="shared" si="47"/>
        <v>0</v>
      </c>
      <c r="CW36" s="120">
        <f t="shared" si="48"/>
        <v>0</v>
      </c>
      <c r="CX36" s="35">
        <f>SUM(CX33:CX35)</f>
        <v>0</v>
      </c>
      <c r="CY36" s="35">
        <f>SUM(CY33:CY35)</f>
        <v>0</v>
      </c>
      <c r="CZ36" s="120">
        <f t="shared" si="49"/>
        <v>0</v>
      </c>
      <c r="DA36" s="35">
        <f>SUM(DA33:DA35)</f>
        <v>0</v>
      </c>
      <c r="DB36" s="35">
        <f>SUM(DB33:DB35)</f>
        <v>0</v>
      </c>
      <c r="DC36" s="120">
        <f t="shared" si="50"/>
        <v>0</v>
      </c>
      <c r="DD36" s="34">
        <f>SUM(DD33:DD35)</f>
        <v>0</v>
      </c>
      <c r="DE36" s="35">
        <f>SUM(DE33:DE35)</f>
        <v>0</v>
      </c>
      <c r="DF36" s="120">
        <f t="shared" si="51"/>
        <v>0</v>
      </c>
      <c r="DG36" s="86">
        <f>SUM(DG33:DG35)</f>
        <v>34235</v>
      </c>
      <c r="DH36" s="35">
        <f>SUM(DH33:DH35)</f>
        <v>0</v>
      </c>
      <c r="DI36" s="120">
        <f t="shared" si="52"/>
        <v>34235</v>
      </c>
      <c r="DJ36" s="35">
        <f>SUM(DJ33:DJ35)</f>
        <v>800</v>
      </c>
      <c r="DK36" s="35">
        <f>SUM(DK33:DK35)</f>
        <v>0</v>
      </c>
      <c r="DL36" s="120">
        <f t="shared" si="53"/>
        <v>800</v>
      </c>
      <c r="DM36" s="34">
        <f t="shared" si="54"/>
        <v>35035</v>
      </c>
      <c r="DN36" s="35">
        <f t="shared" si="55"/>
        <v>0</v>
      </c>
      <c r="DO36" s="120">
        <f t="shared" si="56"/>
        <v>35035</v>
      </c>
      <c r="DP36" s="35">
        <f>SUM(DP33:DP35)</f>
        <v>0</v>
      </c>
      <c r="DQ36" s="35">
        <f>SUM(DQ33:DQ35)</f>
        <v>0</v>
      </c>
      <c r="DR36" s="120">
        <f t="shared" si="57"/>
        <v>0</v>
      </c>
      <c r="DS36" s="86">
        <f>SUM(DS33:DS35)</f>
        <v>0</v>
      </c>
      <c r="DT36" s="35">
        <f>SUM(DT33:DT35)</f>
        <v>0</v>
      </c>
      <c r="DU36" s="120">
        <f t="shared" si="58"/>
        <v>0</v>
      </c>
      <c r="DV36" s="35">
        <f>SUM(DV33:DV35)</f>
        <v>0</v>
      </c>
      <c r="DW36" s="35">
        <f>SUM(DW33:DW35)</f>
        <v>0</v>
      </c>
      <c r="DX36" s="120">
        <f t="shared" si="59"/>
        <v>0</v>
      </c>
      <c r="DY36" s="35">
        <f>SUM(DY33:DY35)</f>
        <v>0</v>
      </c>
      <c r="DZ36" s="35">
        <f>SUM(DZ33:DZ35)</f>
        <v>0</v>
      </c>
      <c r="EA36" s="120">
        <f t="shared" si="60"/>
        <v>0</v>
      </c>
      <c r="EB36" s="34">
        <f t="shared" si="61"/>
        <v>0</v>
      </c>
      <c r="EC36" s="36">
        <f t="shared" si="62"/>
        <v>0</v>
      </c>
      <c r="ED36" s="120">
        <f t="shared" si="63"/>
        <v>0</v>
      </c>
      <c r="EE36" s="34">
        <f>SUM(EE33:EE35)</f>
        <v>0</v>
      </c>
      <c r="EF36" s="36">
        <f>SUM(EF33:EF35)</f>
        <v>0</v>
      </c>
      <c r="EG36" s="120">
        <f t="shared" si="64"/>
        <v>0</v>
      </c>
      <c r="EH36" s="36">
        <f>SUM(EH33:EH35)</f>
        <v>0</v>
      </c>
      <c r="EI36" s="36">
        <f>SUM(EI33:EI35)</f>
        <v>0</v>
      </c>
      <c r="EJ36" s="120">
        <f t="shared" si="65"/>
        <v>0</v>
      </c>
      <c r="EK36" s="34">
        <f t="shared" si="66"/>
        <v>0</v>
      </c>
      <c r="EL36" s="36">
        <f t="shared" si="67"/>
        <v>0</v>
      </c>
      <c r="EM36" s="120">
        <f t="shared" si="68"/>
        <v>0</v>
      </c>
      <c r="EN36" s="35">
        <f t="shared" ref="EN36" si="969">SUM(EN33:EN35)</f>
        <v>0</v>
      </c>
      <c r="EO36" s="35">
        <f t="shared" ref="EO36" si="970">SUM(EO33:EO35)</f>
        <v>0</v>
      </c>
      <c r="EP36" s="120">
        <f t="shared" si="69"/>
        <v>0</v>
      </c>
      <c r="EQ36" s="86">
        <f t="shared" ref="EQ36" si="971">SUM(EQ33:EQ35)</f>
        <v>0</v>
      </c>
      <c r="ER36" s="35">
        <f t="shared" ref="ER36" si="972">SUM(ER33:ER35)</f>
        <v>0</v>
      </c>
      <c r="ES36" s="120">
        <f t="shared" si="70"/>
        <v>0</v>
      </c>
      <c r="ET36" s="34">
        <f t="shared" ref="ET36:EU36" si="973">SUM(ET33:ET35)</f>
        <v>0</v>
      </c>
      <c r="EU36" s="35">
        <f t="shared" si="973"/>
        <v>0</v>
      </c>
      <c r="EV36" s="120">
        <f t="shared" si="71"/>
        <v>0</v>
      </c>
      <c r="EW36" s="35">
        <f t="shared" ref="EW36" si="974">SUM(EW33:EW35)</f>
        <v>0</v>
      </c>
      <c r="EX36" s="35">
        <f t="shared" ref="EX36" si="975">SUM(EX33:EX35)</f>
        <v>0</v>
      </c>
      <c r="EY36" s="120">
        <f t="shared" si="72"/>
        <v>0</v>
      </c>
      <c r="EZ36" s="35">
        <f t="shared" ref="EZ36" si="976">SUM(EZ33:EZ35)</f>
        <v>0</v>
      </c>
      <c r="FA36" s="35">
        <f t="shared" ref="FA36" si="977">SUM(FA33:FA35)</f>
        <v>0</v>
      </c>
      <c r="FB36" s="120">
        <f t="shared" si="73"/>
        <v>0</v>
      </c>
      <c r="FC36" s="86">
        <f t="shared" ref="FC36" si="978">SUM(FC33:FC35)</f>
        <v>0</v>
      </c>
      <c r="FD36" s="35">
        <f t="shared" ref="FD36" si="979">SUM(FD33:FD35)</f>
        <v>0</v>
      </c>
      <c r="FE36" s="120">
        <f t="shared" si="74"/>
        <v>0</v>
      </c>
      <c r="FF36" s="34">
        <f t="shared" ref="FF36:FG36" si="980">SUM(FF33:FF35)</f>
        <v>0</v>
      </c>
      <c r="FG36" s="35">
        <f t="shared" si="980"/>
        <v>0</v>
      </c>
      <c r="FH36" s="120">
        <f t="shared" si="75"/>
        <v>0</v>
      </c>
      <c r="FI36" s="35">
        <f t="shared" ref="FI36:FJ36" si="981">SUM(FI33:FI35)</f>
        <v>0</v>
      </c>
      <c r="FJ36" s="35">
        <f t="shared" si="981"/>
        <v>0</v>
      </c>
      <c r="FK36" s="120">
        <f t="shared" si="76"/>
        <v>0</v>
      </c>
      <c r="FL36" s="34">
        <f t="shared" si="77"/>
        <v>0</v>
      </c>
      <c r="FM36" s="36">
        <f t="shared" si="1"/>
        <v>0</v>
      </c>
      <c r="FN36" s="120">
        <f t="shared" si="2"/>
        <v>0</v>
      </c>
      <c r="FO36" s="86">
        <f t="shared" ref="FO36" si="982">SUM(FO33:FO35)</f>
        <v>0</v>
      </c>
      <c r="FP36" s="35">
        <f t="shared" ref="FP36" si="983">SUM(FP33:FP35)</f>
        <v>0</v>
      </c>
      <c r="FQ36" s="120">
        <f t="shared" si="78"/>
        <v>0</v>
      </c>
      <c r="FR36" s="35">
        <f t="shared" ref="FR36" si="984">SUM(FR33:FR35)</f>
        <v>0</v>
      </c>
      <c r="FS36" s="35">
        <f t="shared" ref="FS36" si="985">SUM(FS33:FS35)</f>
        <v>0</v>
      </c>
      <c r="FT36" s="120">
        <f t="shared" si="79"/>
        <v>0</v>
      </c>
      <c r="FU36" s="35">
        <f t="shared" ref="FU36" si="986">SUM(FU33:FU35)</f>
        <v>0</v>
      </c>
      <c r="FV36" s="35">
        <f t="shared" ref="FV36" si="987">SUM(FV33:FV35)</f>
        <v>0</v>
      </c>
      <c r="FW36" s="120">
        <f t="shared" si="80"/>
        <v>0</v>
      </c>
      <c r="FX36" s="35">
        <f t="shared" ref="FX36" si="988">SUM(FX33:FX35)</f>
        <v>0</v>
      </c>
      <c r="FY36" s="35">
        <f t="shared" ref="FY36" si="989">SUM(FY33:FY35)</f>
        <v>0</v>
      </c>
      <c r="FZ36" s="120">
        <f t="shared" si="81"/>
        <v>0</v>
      </c>
      <c r="GA36" s="86">
        <f t="shared" ref="GA36" si="990">SUM(GA33:GA35)</f>
        <v>0</v>
      </c>
      <c r="GB36" s="35">
        <f t="shared" ref="GB36" si="991">SUM(GB33:GB35)</f>
        <v>0</v>
      </c>
      <c r="GC36" s="120">
        <f t="shared" si="82"/>
        <v>0</v>
      </c>
      <c r="GD36" s="35">
        <f t="shared" ref="GD36" si="992">SUM(GD33:GD35)</f>
        <v>0</v>
      </c>
      <c r="GE36" s="35">
        <f t="shared" ref="GE36" si="993">SUM(GE33:GE35)</f>
        <v>0</v>
      </c>
      <c r="GF36" s="120">
        <f t="shared" si="83"/>
        <v>0</v>
      </c>
      <c r="GG36" s="35">
        <f t="shared" ref="GG36" si="994">SUM(GG33:GG35)</f>
        <v>0</v>
      </c>
      <c r="GH36" s="35">
        <f t="shared" ref="GH36" si="995">SUM(GH33:GH35)</f>
        <v>0</v>
      </c>
      <c r="GI36" s="120">
        <f t="shared" si="84"/>
        <v>0</v>
      </c>
      <c r="GJ36" s="34">
        <f t="shared" si="85"/>
        <v>0</v>
      </c>
      <c r="GK36" s="36">
        <f t="shared" si="86"/>
        <v>0</v>
      </c>
      <c r="GL36" s="120">
        <f t="shared" si="87"/>
        <v>0</v>
      </c>
      <c r="GM36" s="34">
        <f t="shared" ref="GM36:GN36" si="996">SUM(GM33:GM35)</f>
        <v>0</v>
      </c>
      <c r="GN36" s="35">
        <f t="shared" si="996"/>
        <v>0</v>
      </c>
      <c r="GO36" s="120">
        <f t="shared" si="88"/>
        <v>0</v>
      </c>
      <c r="GP36" s="35">
        <f t="shared" ref="GP36" si="997">SUM(GP33:GP35)</f>
        <v>0</v>
      </c>
      <c r="GQ36" s="35">
        <f t="shared" ref="GQ36" si="998">SUM(GQ33:GQ35)</f>
        <v>0</v>
      </c>
      <c r="GR36" s="120">
        <f t="shared" si="89"/>
        <v>0</v>
      </c>
      <c r="GS36" s="34">
        <f t="shared" ref="GS36:GT36" si="999">SUM(GS33:GS35)</f>
        <v>0</v>
      </c>
      <c r="GT36" s="35">
        <f t="shared" si="999"/>
        <v>0</v>
      </c>
      <c r="GU36" s="120">
        <f t="shared" si="90"/>
        <v>0</v>
      </c>
      <c r="GV36" s="35">
        <f t="shared" ref="GV36" si="1000">SUM(GV33:GV35)</f>
        <v>0</v>
      </c>
      <c r="GW36" s="35">
        <f t="shared" ref="GW36" si="1001">SUM(GW33:GW35)</f>
        <v>0</v>
      </c>
      <c r="GX36" s="120">
        <f t="shared" si="91"/>
        <v>0</v>
      </c>
      <c r="GY36" s="34">
        <f t="shared" si="92"/>
        <v>0</v>
      </c>
      <c r="GZ36" s="36">
        <f t="shared" si="93"/>
        <v>0</v>
      </c>
      <c r="HA36" s="120">
        <f t="shared" si="94"/>
        <v>0</v>
      </c>
      <c r="HB36" s="35">
        <f t="shared" ref="HB36" si="1002">SUM(HB33:HB35)</f>
        <v>0</v>
      </c>
      <c r="HC36" s="35">
        <f t="shared" ref="HC36" si="1003">SUM(HC33:HC35)</f>
        <v>0</v>
      </c>
      <c r="HD36" s="120">
        <f t="shared" si="95"/>
        <v>0</v>
      </c>
      <c r="HE36" s="35">
        <f t="shared" ref="HE36" si="1004">SUM(HE33:HE35)</f>
        <v>0</v>
      </c>
      <c r="HF36" s="35">
        <f t="shared" ref="HF36" si="1005">SUM(HF33:HF35)</f>
        <v>0</v>
      </c>
      <c r="HG36" s="120">
        <f t="shared" si="96"/>
        <v>0</v>
      </c>
      <c r="HH36" s="34">
        <f t="shared" si="97"/>
        <v>0</v>
      </c>
      <c r="HI36" s="36">
        <f t="shared" si="98"/>
        <v>0</v>
      </c>
      <c r="HJ36" s="120">
        <f t="shared" si="99"/>
        <v>0</v>
      </c>
      <c r="HK36" s="34">
        <f t="shared" si="100"/>
        <v>35035</v>
      </c>
      <c r="HL36" s="35">
        <f t="shared" si="101"/>
        <v>0</v>
      </c>
      <c r="HM36" s="120">
        <f t="shared" si="102"/>
        <v>35035</v>
      </c>
      <c r="HN36" s="34">
        <f t="shared" ref="HN36:HO36" si="1006">SUM(HN33:HN35)</f>
        <v>0</v>
      </c>
      <c r="HO36" s="35">
        <f t="shared" si="1006"/>
        <v>0</v>
      </c>
      <c r="HP36" s="120">
        <f t="shared" si="103"/>
        <v>0</v>
      </c>
      <c r="HQ36" s="34">
        <f t="shared" ref="HQ36:HR36" si="1007">SUM(HQ33:HQ35)</f>
        <v>0</v>
      </c>
      <c r="HR36" s="35">
        <f t="shared" si="1007"/>
        <v>0</v>
      </c>
      <c r="HS36" s="120">
        <f t="shared" si="104"/>
        <v>0</v>
      </c>
      <c r="HT36" s="35">
        <f t="shared" ref="HT36" si="1008">SUM(HT33:HT35)</f>
        <v>0</v>
      </c>
      <c r="HU36" s="35">
        <f t="shared" ref="HU36" si="1009">SUM(HU33:HU35)</f>
        <v>0</v>
      </c>
      <c r="HV36" s="120">
        <f t="shared" si="105"/>
        <v>0</v>
      </c>
      <c r="HW36" s="86">
        <f t="shared" ref="HW36" si="1010">SUM(HW33:HW35)</f>
        <v>0</v>
      </c>
      <c r="HX36" s="35">
        <f t="shared" ref="HX36" si="1011">SUM(HX33:HX35)</f>
        <v>0</v>
      </c>
      <c r="HY36" s="120">
        <f t="shared" si="106"/>
        <v>0</v>
      </c>
      <c r="HZ36" s="34">
        <f t="shared" ref="HZ36:IA36" si="1012">SUM(HZ33:HZ35)</f>
        <v>0</v>
      </c>
      <c r="IA36" s="35">
        <f t="shared" si="1012"/>
        <v>0</v>
      </c>
      <c r="IB36" s="120">
        <f t="shared" si="107"/>
        <v>0</v>
      </c>
      <c r="IC36" s="34">
        <f t="shared" ref="IC36:ID36" si="1013">SUM(IC33:IC35)</f>
        <v>0</v>
      </c>
      <c r="ID36" s="35">
        <f t="shared" si="1013"/>
        <v>0</v>
      </c>
      <c r="IE36" s="120">
        <f t="shared" si="108"/>
        <v>0</v>
      </c>
      <c r="IF36" s="34">
        <f t="shared" ref="IF36:IG36" si="1014">SUM(IF33:IF35)</f>
        <v>0</v>
      </c>
      <c r="IG36" s="35">
        <f t="shared" si="1014"/>
        <v>0</v>
      </c>
      <c r="IH36" s="120">
        <f t="shared" si="109"/>
        <v>0</v>
      </c>
      <c r="II36" s="34">
        <f t="shared" si="110"/>
        <v>0</v>
      </c>
      <c r="IJ36" s="36">
        <f t="shared" si="111"/>
        <v>0</v>
      </c>
      <c r="IK36" s="120">
        <f t="shared" si="112"/>
        <v>0</v>
      </c>
      <c r="IL36" s="34">
        <f t="shared" ref="IL36:IM36" si="1015">SUM(IL33:IL35)</f>
        <v>0</v>
      </c>
      <c r="IM36" s="35">
        <f t="shared" si="1015"/>
        <v>0</v>
      </c>
      <c r="IN36" s="120">
        <f t="shared" si="113"/>
        <v>0</v>
      </c>
      <c r="IO36" s="34">
        <f t="shared" ref="IO36:IP36" si="1016">SUM(IO33:IO35)</f>
        <v>0</v>
      </c>
      <c r="IP36" s="35">
        <f t="shared" si="1016"/>
        <v>0</v>
      </c>
      <c r="IQ36" s="120">
        <f t="shared" si="114"/>
        <v>0</v>
      </c>
      <c r="IR36" s="34">
        <f t="shared" si="115"/>
        <v>0</v>
      </c>
      <c r="IS36" s="36">
        <f t="shared" si="116"/>
        <v>0</v>
      </c>
      <c r="IT36" s="120">
        <f t="shared" si="117"/>
        <v>0</v>
      </c>
      <c r="IU36" s="34">
        <f t="shared" ref="IU36:IV36" si="1017">SUM(IU33:IU35)</f>
        <v>53980</v>
      </c>
      <c r="IV36" s="35">
        <f t="shared" si="1017"/>
        <v>0</v>
      </c>
      <c r="IW36" s="120">
        <f t="shared" si="118"/>
        <v>53980</v>
      </c>
      <c r="IX36" s="34">
        <f t="shared" ref="IX36:IY36" si="1018">SUM(IX33:IX35)</f>
        <v>160217</v>
      </c>
      <c r="IY36" s="35">
        <f t="shared" si="1018"/>
        <v>0</v>
      </c>
      <c r="IZ36" s="120">
        <f t="shared" si="119"/>
        <v>160217</v>
      </c>
      <c r="JA36" s="34">
        <f t="shared" si="120"/>
        <v>214197</v>
      </c>
      <c r="JB36" s="36">
        <f t="shared" si="121"/>
        <v>0</v>
      </c>
      <c r="JC36" s="120">
        <f t="shared" si="122"/>
        <v>214197</v>
      </c>
      <c r="JD36" s="34">
        <f t="shared" ref="JD36:JE36" si="1019">SUM(JD33:JD35)</f>
        <v>49965</v>
      </c>
      <c r="JE36" s="35">
        <f t="shared" si="1019"/>
        <v>0</v>
      </c>
      <c r="JF36" s="120">
        <f t="shared" si="123"/>
        <v>49965</v>
      </c>
      <c r="JG36" s="34">
        <f t="shared" ref="JG36:JH36" si="1020">SUM(JG33:JG35)</f>
        <v>34817</v>
      </c>
      <c r="JH36" s="35">
        <f t="shared" si="1020"/>
        <v>0</v>
      </c>
      <c r="JI36" s="120">
        <f t="shared" si="124"/>
        <v>34817</v>
      </c>
      <c r="JJ36" s="34">
        <f t="shared" si="125"/>
        <v>84782</v>
      </c>
      <c r="JK36" s="36">
        <f t="shared" si="126"/>
        <v>0</v>
      </c>
      <c r="JL36" s="120">
        <f t="shared" si="127"/>
        <v>84782</v>
      </c>
      <c r="JM36" s="35">
        <f t="shared" ref="JM36" si="1021">SUM(JM33:JM35)</f>
        <v>61876</v>
      </c>
      <c r="JN36" s="35">
        <f t="shared" ref="JN36" si="1022">SUM(JN33:JN35)</f>
        <v>5961</v>
      </c>
      <c r="JO36" s="120">
        <f t="shared" si="128"/>
        <v>67837</v>
      </c>
      <c r="JP36" s="34">
        <f t="shared" ref="JP36:JQ36" si="1023">SUM(JP33:JP35)</f>
        <v>0</v>
      </c>
      <c r="JQ36" s="35">
        <f t="shared" si="1023"/>
        <v>0</v>
      </c>
      <c r="JR36" s="120">
        <f t="shared" si="129"/>
        <v>0</v>
      </c>
      <c r="JS36" s="34">
        <f t="shared" ref="JS36:JT36" si="1024">SUM(JS33:JS35)</f>
        <v>14000</v>
      </c>
      <c r="JT36" s="35">
        <f t="shared" si="1024"/>
        <v>0</v>
      </c>
      <c r="JU36" s="120">
        <f t="shared" si="130"/>
        <v>14000</v>
      </c>
      <c r="JV36" s="34">
        <f t="shared" ref="JV36:JW36" si="1025">SUM(JV33:JV35)</f>
        <v>0</v>
      </c>
      <c r="JW36" s="35">
        <f t="shared" si="1025"/>
        <v>0</v>
      </c>
      <c r="JX36" s="120">
        <f t="shared" si="131"/>
        <v>0</v>
      </c>
      <c r="JY36" s="34">
        <f t="shared" si="132"/>
        <v>75876</v>
      </c>
      <c r="JZ36" s="36">
        <f t="shared" si="133"/>
        <v>5961</v>
      </c>
      <c r="KA36" s="120">
        <f t="shared" si="134"/>
        <v>81837</v>
      </c>
      <c r="KB36" s="35">
        <f t="shared" ref="KB36" si="1026">SUM(KB33:KB35)</f>
        <v>0</v>
      </c>
      <c r="KC36" s="35">
        <f t="shared" ref="KC36" si="1027">SUM(KC33:KC35)</f>
        <v>0</v>
      </c>
      <c r="KD36" s="120">
        <f t="shared" si="135"/>
        <v>0</v>
      </c>
      <c r="KE36" s="34">
        <f t="shared" ref="KE36:KF36" si="1028">SUM(KE33:KE35)</f>
        <v>0</v>
      </c>
      <c r="KF36" s="35">
        <f t="shared" si="1028"/>
        <v>0</v>
      </c>
      <c r="KG36" s="120">
        <f t="shared" si="136"/>
        <v>0</v>
      </c>
      <c r="KH36" s="35">
        <f t="shared" ref="KH36" si="1029">SUM(KH33:KH35)</f>
        <v>0</v>
      </c>
      <c r="KI36" s="35">
        <f t="shared" ref="KI36" si="1030">SUM(KI33:KI35)</f>
        <v>0</v>
      </c>
      <c r="KJ36" s="120">
        <f t="shared" si="137"/>
        <v>0</v>
      </c>
      <c r="KK36" s="34">
        <f t="shared" si="138"/>
        <v>0</v>
      </c>
      <c r="KL36" s="36">
        <f t="shared" si="139"/>
        <v>0</v>
      </c>
      <c r="KM36" s="120">
        <f t="shared" si="140"/>
        <v>0</v>
      </c>
      <c r="KN36" s="80">
        <f t="shared" ref="KN36:KO36" si="1031">SUM(KN33:KN35)</f>
        <v>0</v>
      </c>
      <c r="KO36" s="35">
        <f t="shared" si="1031"/>
        <v>0</v>
      </c>
      <c r="KP36" s="120">
        <f t="shared" si="141"/>
        <v>0</v>
      </c>
      <c r="KQ36" s="34">
        <f t="shared" ref="KQ36:KR36" si="1032">SUM(KQ33:KQ35)</f>
        <v>0</v>
      </c>
      <c r="KR36" s="35">
        <f t="shared" si="1032"/>
        <v>0</v>
      </c>
      <c r="KS36" s="120">
        <f t="shared" si="142"/>
        <v>0</v>
      </c>
      <c r="KT36" s="34">
        <f t="shared" si="143"/>
        <v>0</v>
      </c>
      <c r="KU36" s="36">
        <f t="shared" si="144"/>
        <v>0</v>
      </c>
      <c r="KV36" s="120">
        <f t="shared" si="145"/>
        <v>0</v>
      </c>
      <c r="KW36" s="35">
        <f t="shared" ref="KW36" si="1033">SUM(KW33:KW35)</f>
        <v>2940291</v>
      </c>
      <c r="KX36" s="35">
        <f t="shared" ref="KX36" si="1034">SUM(KX33:KX35)</f>
        <v>282584</v>
      </c>
      <c r="KY36" s="120">
        <f t="shared" si="146"/>
        <v>3222875</v>
      </c>
      <c r="KZ36" s="34">
        <f t="shared" si="147"/>
        <v>3315146</v>
      </c>
      <c r="LA36" s="36">
        <f t="shared" si="148"/>
        <v>288545</v>
      </c>
      <c r="LB36" s="120">
        <f t="shared" si="149"/>
        <v>3603691</v>
      </c>
      <c r="LC36" s="34">
        <f t="shared" ref="LC36:LD36" si="1035">SUM(LC33:LC35)</f>
        <v>0</v>
      </c>
      <c r="LD36" s="35">
        <f t="shared" si="1035"/>
        <v>0</v>
      </c>
      <c r="LE36" s="120">
        <f t="shared" si="150"/>
        <v>0</v>
      </c>
      <c r="LF36" s="35">
        <f t="shared" ref="LF36" si="1036">SUM(LF33:LF35)</f>
        <v>11280</v>
      </c>
      <c r="LG36" s="35">
        <f t="shared" ref="LG36" si="1037">SUM(LG33:LG35)</f>
        <v>0</v>
      </c>
      <c r="LH36" s="120">
        <f t="shared" si="151"/>
        <v>11280</v>
      </c>
      <c r="LI36" s="35">
        <f t="shared" ref="LI36" si="1038">SUM(LI33:LI35)</f>
        <v>50000</v>
      </c>
      <c r="LJ36" s="35">
        <f t="shared" ref="LJ36" si="1039">SUM(LJ33:LJ35)</f>
        <v>0</v>
      </c>
      <c r="LK36" s="120">
        <f t="shared" si="152"/>
        <v>50000</v>
      </c>
      <c r="LL36" s="34">
        <f t="shared" si="153"/>
        <v>61280</v>
      </c>
      <c r="LM36" s="35">
        <f t="shared" si="154"/>
        <v>0</v>
      </c>
      <c r="LN36" s="120">
        <f t="shared" si="155"/>
        <v>61280</v>
      </c>
      <c r="LO36" s="86">
        <f t="shared" ref="LO36" si="1040">SUM(LO33:LO35)</f>
        <v>37000</v>
      </c>
      <c r="LP36" s="35">
        <f t="shared" ref="LP36" si="1041">SUM(LP33:LP35)</f>
        <v>-3000</v>
      </c>
      <c r="LQ36" s="120">
        <f t="shared" si="156"/>
        <v>34000</v>
      </c>
      <c r="LR36" s="35">
        <f t="shared" ref="LR36" si="1042">SUM(LR33:LR35)</f>
        <v>0</v>
      </c>
      <c r="LS36" s="35">
        <f t="shared" ref="LS36" si="1043">SUM(LS33:LS35)</f>
        <v>0</v>
      </c>
      <c r="LT36" s="120">
        <f t="shared" si="157"/>
        <v>0</v>
      </c>
      <c r="LU36" s="34">
        <f t="shared" ref="LU36:LV36" si="1044">SUM(LU33:LU35)</f>
        <v>0</v>
      </c>
      <c r="LV36" s="35">
        <f t="shared" si="1044"/>
        <v>0</v>
      </c>
      <c r="LW36" s="120">
        <f t="shared" si="158"/>
        <v>0</v>
      </c>
      <c r="LX36" s="34">
        <f t="shared" ref="LX36:LY36" si="1045">SUM(LX33:LX35)</f>
        <v>120000</v>
      </c>
      <c r="LY36" s="35">
        <f t="shared" si="1045"/>
        <v>0</v>
      </c>
      <c r="LZ36" s="120">
        <f t="shared" si="159"/>
        <v>120000</v>
      </c>
      <c r="MA36" s="34">
        <f t="shared" ref="MA36:MB36" si="1046">SUM(MA33:MA35)</f>
        <v>0</v>
      </c>
      <c r="MB36" s="35">
        <f t="shared" si="1046"/>
        <v>0</v>
      </c>
      <c r="MC36" s="120">
        <f t="shared" si="160"/>
        <v>0</v>
      </c>
      <c r="MD36" s="34">
        <f t="shared" ref="MD36:ME36" si="1047">SUM(MD33:MD35)</f>
        <v>0</v>
      </c>
      <c r="ME36" s="35">
        <f t="shared" si="1047"/>
        <v>0</v>
      </c>
      <c r="MF36" s="120">
        <f t="shared" si="161"/>
        <v>0</v>
      </c>
      <c r="MG36" s="34">
        <f t="shared" si="162"/>
        <v>157000</v>
      </c>
      <c r="MH36" s="35">
        <f t="shared" si="163"/>
        <v>-3000</v>
      </c>
      <c r="MI36" s="120">
        <f t="shared" si="164"/>
        <v>154000</v>
      </c>
      <c r="MJ36" s="35">
        <f t="shared" ref="MJ36" si="1048">SUM(MJ33:MJ35)</f>
        <v>3767375</v>
      </c>
      <c r="MK36" s="35">
        <f t="shared" ref="MK36" si="1049">SUM(MK33:MK35)</f>
        <v>-282584</v>
      </c>
      <c r="ML36" s="120">
        <f t="shared" si="165"/>
        <v>3484791</v>
      </c>
      <c r="MM36" s="34">
        <f t="shared" ref="MM36:MN36" si="1050">SUM(MM33:MM35)</f>
        <v>0</v>
      </c>
      <c r="MN36" s="35">
        <f t="shared" si="1050"/>
        <v>0</v>
      </c>
      <c r="MO36" s="120">
        <f t="shared" si="166"/>
        <v>0</v>
      </c>
      <c r="MP36" s="34">
        <f t="shared" ref="MP36:MQ36" si="1051">SUM(MP33:MP35)</f>
        <v>0</v>
      </c>
      <c r="MQ36" s="35">
        <f t="shared" si="1051"/>
        <v>0</v>
      </c>
      <c r="MR36" s="120">
        <f t="shared" si="167"/>
        <v>0</v>
      </c>
      <c r="MS36" s="34">
        <f t="shared" si="3"/>
        <v>3985655</v>
      </c>
      <c r="MT36" s="36">
        <f t="shared" si="4"/>
        <v>-285584</v>
      </c>
      <c r="MU36" s="120">
        <f t="shared" si="4"/>
        <v>3700071</v>
      </c>
      <c r="MV36" s="34">
        <f t="shared" ref="MV36:MW36" si="1052">SUM(MV33:MV35)</f>
        <v>0</v>
      </c>
      <c r="MW36" s="35">
        <f t="shared" si="1052"/>
        <v>0</v>
      </c>
      <c r="MX36" s="120">
        <f t="shared" si="168"/>
        <v>0</v>
      </c>
      <c r="MY36" s="34">
        <f t="shared" ref="MY36:MZ36" si="1053">SUM(MY33:MY35)</f>
        <v>0</v>
      </c>
      <c r="MZ36" s="35">
        <f t="shared" si="1053"/>
        <v>0</v>
      </c>
      <c r="NA36" s="120">
        <f t="shared" si="169"/>
        <v>0</v>
      </c>
      <c r="NB36" s="34">
        <f t="shared" ref="NB36:NC36" si="1054">SUM(NB33:NB35)</f>
        <v>0</v>
      </c>
      <c r="NC36" s="35">
        <f t="shared" si="1054"/>
        <v>0</v>
      </c>
      <c r="ND36" s="120">
        <f t="shared" si="170"/>
        <v>0</v>
      </c>
      <c r="NE36" s="34">
        <f t="shared" ref="NE36:NF36" si="1055">SUM(NE33:NE35)</f>
        <v>0</v>
      </c>
      <c r="NF36" s="35">
        <f t="shared" si="1055"/>
        <v>0</v>
      </c>
      <c r="NG36" s="120">
        <f t="shared" si="171"/>
        <v>0</v>
      </c>
      <c r="NH36" s="34">
        <f t="shared" ref="NH36:NI36" si="1056">SUM(NH33:NH35)</f>
        <v>0</v>
      </c>
      <c r="NI36" s="35">
        <f t="shared" si="1056"/>
        <v>0</v>
      </c>
      <c r="NJ36" s="120">
        <f t="shared" si="172"/>
        <v>0</v>
      </c>
      <c r="NK36" s="34">
        <f t="shared" ref="NK36:NL36" si="1057">SUM(NK33:NK35)</f>
        <v>0</v>
      </c>
      <c r="NL36" s="35">
        <f t="shared" si="1057"/>
        <v>0</v>
      </c>
      <c r="NM36" s="120">
        <f t="shared" si="173"/>
        <v>0</v>
      </c>
      <c r="NN36" s="34">
        <f t="shared" ref="NN36:NO36" si="1058">SUM(NN33:NN35)</f>
        <v>0</v>
      </c>
      <c r="NO36" s="35">
        <f t="shared" si="1058"/>
        <v>0</v>
      </c>
      <c r="NP36" s="120">
        <f t="shared" si="174"/>
        <v>0</v>
      </c>
      <c r="NQ36" s="34">
        <f t="shared" ref="NQ36:NR36" si="1059">SUM(NQ33:NQ35)</f>
        <v>0</v>
      </c>
      <c r="NR36" s="35">
        <f t="shared" si="1059"/>
        <v>0</v>
      </c>
      <c r="NS36" s="120">
        <f t="shared" si="175"/>
        <v>0</v>
      </c>
      <c r="NT36" s="34">
        <f t="shared" ref="NT36:NU36" si="1060">SUM(NT33:NT35)</f>
        <v>0</v>
      </c>
      <c r="NU36" s="35">
        <f t="shared" si="1060"/>
        <v>0</v>
      </c>
      <c r="NV36" s="120">
        <f t="shared" si="176"/>
        <v>0</v>
      </c>
      <c r="NW36" s="34">
        <f t="shared" ref="NW36:NX36" si="1061">SUM(NW33:NW35)</f>
        <v>0</v>
      </c>
      <c r="NX36" s="35">
        <f t="shared" si="1061"/>
        <v>0</v>
      </c>
      <c r="NY36" s="120">
        <f t="shared" si="177"/>
        <v>0</v>
      </c>
      <c r="NZ36" s="34">
        <f t="shared" si="178"/>
        <v>0</v>
      </c>
      <c r="OA36" s="36">
        <f t="shared" si="179"/>
        <v>0</v>
      </c>
      <c r="OB36" s="120">
        <f t="shared" si="180"/>
        <v>0</v>
      </c>
      <c r="OC36" s="34">
        <f t="shared" ref="OC36:OD36" si="1062">SUM(OC33:OC35)</f>
        <v>0</v>
      </c>
      <c r="OD36" s="35">
        <f t="shared" si="1062"/>
        <v>0</v>
      </c>
      <c r="OE36" s="120">
        <f t="shared" si="181"/>
        <v>0</v>
      </c>
      <c r="OF36" s="34">
        <f t="shared" ref="OF36:OG36" si="1063">SUM(OF33:OF35)</f>
        <v>0</v>
      </c>
      <c r="OG36" s="35">
        <f t="shared" si="1063"/>
        <v>0</v>
      </c>
      <c r="OH36" s="120">
        <f t="shared" si="182"/>
        <v>0</v>
      </c>
      <c r="OI36" s="34">
        <f t="shared" ref="OI36:OJ36" si="1064">SUM(OI33:OI35)</f>
        <v>0</v>
      </c>
      <c r="OJ36" s="35">
        <f t="shared" si="1064"/>
        <v>0</v>
      </c>
      <c r="OK36" s="120">
        <f t="shared" si="183"/>
        <v>0</v>
      </c>
      <c r="OL36" s="34">
        <f t="shared" ref="OL36:OM36" si="1065">SUM(OL33:OL35)</f>
        <v>0</v>
      </c>
      <c r="OM36" s="35">
        <f t="shared" si="1065"/>
        <v>0</v>
      </c>
      <c r="ON36" s="120">
        <f t="shared" si="184"/>
        <v>0</v>
      </c>
      <c r="OO36" s="34">
        <f t="shared" si="185"/>
        <v>0</v>
      </c>
      <c r="OP36" s="35">
        <f t="shared" si="186"/>
        <v>0</v>
      </c>
      <c r="OQ36" s="120">
        <f t="shared" si="187"/>
        <v>0</v>
      </c>
      <c r="OR36" s="34">
        <f t="shared" si="188"/>
        <v>0</v>
      </c>
      <c r="OS36" s="35">
        <f t="shared" si="189"/>
        <v>0</v>
      </c>
      <c r="OT36" s="120">
        <f t="shared" si="190"/>
        <v>0</v>
      </c>
      <c r="OU36" s="86">
        <f t="shared" ref="OU36" si="1066">SUM(OU33:OU35)</f>
        <v>0</v>
      </c>
      <c r="OV36" s="35">
        <f t="shared" ref="OV36" si="1067">SUM(OV33:OV35)</f>
        <v>0</v>
      </c>
      <c r="OW36" s="120">
        <f t="shared" si="191"/>
        <v>0</v>
      </c>
      <c r="OX36" s="35">
        <f t="shared" ref="OX36" si="1068">SUM(OX33:OX35)</f>
        <v>0</v>
      </c>
      <c r="OY36" s="35">
        <f t="shared" ref="OY36" si="1069">SUM(OY33:OY35)</f>
        <v>0</v>
      </c>
      <c r="OZ36" s="120">
        <f t="shared" si="192"/>
        <v>0</v>
      </c>
      <c r="PA36" s="35">
        <f t="shared" ref="PA36" si="1070">SUM(PA33:PA35)</f>
        <v>0</v>
      </c>
      <c r="PB36" s="35">
        <f t="shared" ref="PB36" si="1071">SUM(PB33:PB35)</f>
        <v>0</v>
      </c>
      <c r="PC36" s="120">
        <f t="shared" si="193"/>
        <v>0</v>
      </c>
      <c r="PD36" s="34">
        <f t="shared" ref="PD36:PE36" si="1072">SUM(PD33:PD35)</f>
        <v>0</v>
      </c>
      <c r="PE36" s="35">
        <f t="shared" si="1072"/>
        <v>0</v>
      </c>
      <c r="PF36" s="120">
        <f t="shared" si="194"/>
        <v>0</v>
      </c>
      <c r="PG36" s="86">
        <f t="shared" ref="PG36" si="1073">SUM(PG33:PG35)</f>
        <v>21600</v>
      </c>
      <c r="PH36" s="35">
        <f t="shared" ref="PH36" si="1074">SUM(PH33:PH35)</f>
        <v>0</v>
      </c>
      <c r="PI36" s="120">
        <f t="shared" si="195"/>
        <v>21600</v>
      </c>
      <c r="PJ36" s="35">
        <f t="shared" ref="PJ36" si="1075">SUM(PJ33:PJ35)</f>
        <v>379391</v>
      </c>
      <c r="PK36" s="35">
        <f t="shared" ref="PK36" si="1076">SUM(PK33:PK35)</f>
        <v>0</v>
      </c>
      <c r="PL36" s="120">
        <f t="shared" si="196"/>
        <v>379391</v>
      </c>
      <c r="PM36" s="35">
        <f t="shared" ref="PM36" si="1077">SUM(PM33:PM35)</f>
        <v>0</v>
      </c>
      <c r="PN36" s="35">
        <f t="shared" ref="PN36" si="1078">SUM(PN33:PN35)</f>
        <v>0</v>
      </c>
      <c r="PO36" s="120">
        <f t="shared" si="197"/>
        <v>0</v>
      </c>
      <c r="PP36" s="35">
        <f t="shared" ref="PP36" si="1079">SUM(PP33:PP35)</f>
        <v>203200</v>
      </c>
      <c r="PQ36" s="35">
        <f t="shared" ref="PQ36" si="1080">SUM(PQ33:PQ35)</f>
        <v>0</v>
      </c>
      <c r="PR36" s="120">
        <f t="shared" si="198"/>
        <v>203200</v>
      </c>
      <c r="PS36" s="34">
        <f t="shared" si="199"/>
        <v>604191</v>
      </c>
      <c r="PT36" s="35">
        <f t="shared" si="200"/>
        <v>0</v>
      </c>
      <c r="PU36" s="120">
        <f t="shared" si="201"/>
        <v>604191</v>
      </c>
      <c r="PV36" s="34">
        <f t="shared" ref="PV36:PW36" si="1081">SUM(PV33:PV35)</f>
        <v>0</v>
      </c>
      <c r="PW36" s="35">
        <f t="shared" si="1081"/>
        <v>0</v>
      </c>
      <c r="PX36" s="120">
        <f t="shared" si="202"/>
        <v>0</v>
      </c>
      <c r="PY36" s="34">
        <f t="shared" ref="PY36:PZ36" si="1082">SUM(PY33:PY35)</f>
        <v>0</v>
      </c>
      <c r="PZ36" s="35">
        <f t="shared" si="1082"/>
        <v>0</v>
      </c>
      <c r="QA36" s="120">
        <f t="shared" si="203"/>
        <v>0</v>
      </c>
      <c r="QB36" s="34">
        <f t="shared" ref="QB36:QC36" si="1083">SUM(QB33:QB35)</f>
        <v>0</v>
      </c>
      <c r="QC36" s="35">
        <f t="shared" si="1083"/>
        <v>0</v>
      </c>
      <c r="QD36" s="120">
        <f t="shared" si="204"/>
        <v>0</v>
      </c>
      <c r="QE36" s="34">
        <f t="shared" si="205"/>
        <v>0</v>
      </c>
      <c r="QF36" s="35">
        <f t="shared" si="206"/>
        <v>0</v>
      </c>
      <c r="QG36" s="120">
        <f t="shared" si="207"/>
        <v>0</v>
      </c>
      <c r="QH36" s="34">
        <f t="shared" si="208"/>
        <v>604191</v>
      </c>
      <c r="QI36" s="36">
        <f t="shared" si="209"/>
        <v>0</v>
      </c>
      <c r="QJ36" s="120">
        <f t="shared" si="210"/>
        <v>604191</v>
      </c>
      <c r="QK36" s="34">
        <f t="shared" si="5"/>
        <v>7940027</v>
      </c>
      <c r="QL36" s="35">
        <f t="shared" si="6"/>
        <v>2961</v>
      </c>
      <c r="QM36" s="120">
        <f t="shared" si="6"/>
        <v>7942988</v>
      </c>
      <c r="QN36" s="34">
        <f t="shared" si="851"/>
        <v>8042726</v>
      </c>
      <c r="QO36" s="35">
        <f t="shared" si="852"/>
        <v>6715</v>
      </c>
      <c r="QP36" s="120">
        <f t="shared" si="852"/>
        <v>8049441</v>
      </c>
      <c r="QQ36" s="81"/>
    </row>
    <row r="37" spans="1:459" s="82" customFormat="1" ht="16.5" thickBot="1" x14ac:dyDescent="0.3">
      <c r="A37" s="79">
        <v>27</v>
      </c>
      <c r="B37" s="167" t="s">
        <v>358</v>
      </c>
      <c r="C37" s="144">
        <f>C28+C36</f>
        <v>1474386</v>
      </c>
      <c r="D37" s="35">
        <f>D28+D36</f>
        <v>82283</v>
      </c>
      <c r="E37" s="120">
        <f t="shared" si="10"/>
        <v>1556669</v>
      </c>
      <c r="F37" s="144">
        <f>F28+F36</f>
        <v>114667</v>
      </c>
      <c r="G37" s="35">
        <f>G28+G36</f>
        <v>733</v>
      </c>
      <c r="H37" s="119">
        <f t="shared" si="11"/>
        <v>115400</v>
      </c>
      <c r="I37" s="35">
        <f>I28+I36</f>
        <v>99491</v>
      </c>
      <c r="J37" s="35">
        <f>J28+J36</f>
        <v>833</v>
      </c>
      <c r="K37" s="119">
        <f t="shared" si="12"/>
        <v>100324</v>
      </c>
      <c r="L37" s="35">
        <f>L28+L36</f>
        <v>55581</v>
      </c>
      <c r="M37" s="35">
        <f>M28+M36</f>
        <v>372</v>
      </c>
      <c r="N37" s="119">
        <f t="shared" si="13"/>
        <v>55953</v>
      </c>
      <c r="O37" s="86">
        <f>O28+O36</f>
        <v>73327</v>
      </c>
      <c r="P37" s="35">
        <f>P28+P36</f>
        <v>490</v>
      </c>
      <c r="Q37" s="119">
        <f t="shared" si="14"/>
        <v>73817</v>
      </c>
      <c r="R37" s="35">
        <f>R28+R36</f>
        <v>103765</v>
      </c>
      <c r="S37" s="35">
        <f>S28+S36</f>
        <v>740</v>
      </c>
      <c r="T37" s="119">
        <f t="shared" si="15"/>
        <v>104505</v>
      </c>
      <c r="U37" s="35">
        <f>U28+U36</f>
        <v>67773</v>
      </c>
      <c r="V37" s="35">
        <f>V28+V36</f>
        <v>524</v>
      </c>
      <c r="W37" s="119">
        <f t="shared" si="16"/>
        <v>68297</v>
      </c>
      <c r="X37" s="35">
        <f>X28+X36</f>
        <v>107296</v>
      </c>
      <c r="Y37" s="35">
        <f>Y28+Y36</f>
        <v>1067</v>
      </c>
      <c r="Z37" s="119">
        <f t="shared" si="17"/>
        <v>108363</v>
      </c>
      <c r="AA37" s="86">
        <f t="shared" si="18"/>
        <v>621900</v>
      </c>
      <c r="AB37" s="35">
        <f t="shared" si="18"/>
        <v>4759</v>
      </c>
      <c r="AC37" s="119">
        <f t="shared" si="19"/>
        <v>626659</v>
      </c>
      <c r="AD37" s="35">
        <f>AD28+AD36</f>
        <v>468087</v>
      </c>
      <c r="AE37" s="35">
        <f>AE28+AE36</f>
        <v>24702</v>
      </c>
      <c r="AF37" s="120">
        <f t="shared" si="20"/>
        <v>492789</v>
      </c>
      <c r="AG37" s="34">
        <f t="shared" si="21"/>
        <v>2564373</v>
      </c>
      <c r="AH37" s="36">
        <f t="shared" si="22"/>
        <v>111744</v>
      </c>
      <c r="AI37" s="120">
        <f t="shared" si="22"/>
        <v>2676117</v>
      </c>
      <c r="AJ37" s="35">
        <f>AJ28+AJ36</f>
        <v>1536994</v>
      </c>
      <c r="AK37" s="35">
        <f>AK28+AK36</f>
        <v>5576</v>
      </c>
      <c r="AL37" s="120">
        <f t="shared" si="23"/>
        <v>1542570</v>
      </c>
      <c r="AM37" s="86">
        <f>AM28+AM36</f>
        <v>40154</v>
      </c>
      <c r="AN37" s="35">
        <f>AN28+AN36</f>
        <v>0</v>
      </c>
      <c r="AO37" s="120">
        <f t="shared" si="24"/>
        <v>40154</v>
      </c>
      <c r="AP37" s="35">
        <f>AP28+AP36</f>
        <v>156515</v>
      </c>
      <c r="AQ37" s="35">
        <f>AQ28+AQ36</f>
        <v>-3754</v>
      </c>
      <c r="AR37" s="120">
        <f t="shared" si="25"/>
        <v>152761</v>
      </c>
      <c r="AS37" s="34">
        <f>AS28+AS36</f>
        <v>0</v>
      </c>
      <c r="AT37" s="35">
        <f>AT28+AT36</f>
        <v>0</v>
      </c>
      <c r="AU37" s="120">
        <f t="shared" si="26"/>
        <v>0</v>
      </c>
      <c r="AV37" s="35">
        <f>AV28+AV36</f>
        <v>44589</v>
      </c>
      <c r="AW37" s="35">
        <f>AW28+AW36</f>
        <v>0</v>
      </c>
      <c r="AX37" s="120">
        <f t="shared" si="27"/>
        <v>44589</v>
      </c>
      <c r="AY37" s="34">
        <f>AY28+AY36</f>
        <v>1168</v>
      </c>
      <c r="AZ37" s="35">
        <f>AZ28+AZ36</f>
        <v>157</v>
      </c>
      <c r="BA37" s="120">
        <f t="shared" si="28"/>
        <v>1325</v>
      </c>
      <c r="BB37" s="35">
        <f>BB28+BB36</f>
        <v>65507</v>
      </c>
      <c r="BC37" s="35">
        <f>BC28+BC36</f>
        <v>0</v>
      </c>
      <c r="BD37" s="120">
        <f t="shared" si="29"/>
        <v>65507</v>
      </c>
      <c r="BE37" s="35">
        <f>BE28+BE36</f>
        <v>20000</v>
      </c>
      <c r="BF37" s="35">
        <f>BF28+BF36</f>
        <v>0</v>
      </c>
      <c r="BG37" s="120">
        <f t="shared" si="30"/>
        <v>20000</v>
      </c>
      <c r="BH37" s="34">
        <f>BH28+BH36</f>
        <v>788</v>
      </c>
      <c r="BI37" s="35">
        <f>BI28+BI36</f>
        <v>0</v>
      </c>
      <c r="BJ37" s="120">
        <f t="shared" si="31"/>
        <v>788</v>
      </c>
      <c r="BK37" s="86">
        <f>BK28+BK36</f>
        <v>23175</v>
      </c>
      <c r="BL37" s="35">
        <f>BL28+BL36</f>
        <v>0</v>
      </c>
      <c r="BM37" s="120">
        <f t="shared" si="32"/>
        <v>23175</v>
      </c>
      <c r="BN37" s="35">
        <f>BN28+BN36</f>
        <v>1420</v>
      </c>
      <c r="BO37" s="35">
        <f>BO28+BO36</f>
        <v>0</v>
      </c>
      <c r="BP37" s="120">
        <f t="shared" si="33"/>
        <v>1420</v>
      </c>
      <c r="BQ37" s="35">
        <f>BQ28+BQ36</f>
        <v>5040</v>
      </c>
      <c r="BR37" s="35">
        <f>BR28+BR36</f>
        <v>0</v>
      </c>
      <c r="BS37" s="120">
        <f t="shared" si="34"/>
        <v>5040</v>
      </c>
      <c r="BT37" s="35">
        <f>BT28+BT36</f>
        <v>0</v>
      </c>
      <c r="BU37" s="35">
        <f>BU28+BU36</f>
        <v>0</v>
      </c>
      <c r="BV37" s="120">
        <f t="shared" si="35"/>
        <v>0</v>
      </c>
      <c r="BW37" s="34">
        <f t="shared" si="36"/>
        <v>1895350</v>
      </c>
      <c r="BX37" s="36">
        <f t="shared" si="37"/>
        <v>1979</v>
      </c>
      <c r="BY37" s="120">
        <f t="shared" si="38"/>
        <v>1897329</v>
      </c>
      <c r="BZ37" s="35">
        <f>BZ28+BZ36</f>
        <v>119650</v>
      </c>
      <c r="CA37" s="35">
        <f>CA28+CA36</f>
        <v>2000</v>
      </c>
      <c r="CB37" s="120">
        <f t="shared" si="39"/>
        <v>121650</v>
      </c>
      <c r="CC37" s="35">
        <f>CC28+CC36</f>
        <v>24975</v>
      </c>
      <c r="CD37" s="35">
        <f>CD28+CD36</f>
        <v>0</v>
      </c>
      <c r="CE37" s="120">
        <f t="shared" si="40"/>
        <v>24975</v>
      </c>
      <c r="CF37" s="35">
        <f>CF28+CF36</f>
        <v>190098</v>
      </c>
      <c r="CG37" s="35">
        <f>CG28+CG36</f>
        <v>47385</v>
      </c>
      <c r="CH37" s="120">
        <f t="shared" si="41"/>
        <v>237483</v>
      </c>
      <c r="CI37" s="86">
        <f>CI28+CI36</f>
        <v>34071</v>
      </c>
      <c r="CJ37" s="35">
        <f>CJ28+CJ36</f>
        <v>0</v>
      </c>
      <c r="CK37" s="120">
        <f t="shared" si="42"/>
        <v>34071</v>
      </c>
      <c r="CL37" s="35">
        <f>CL28+CL36</f>
        <v>0</v>
      </c>
      <c r="CM37" s="35">
        <f>CM28+CM36</f>
        <v>0</v>
      </c>
      <c r="CN37" s="120">
        <f t="shared" si="43"/>
        <v>0</v>
      </c>
      <c r="CO37" s="35">
        <f>CO28+CO36</f>
        <v>28800</v>
      </c>
      <c r="CP37" s="35">
        <f>CP28+CP36</f>
        <v>0</v>
      </c>
      <c r="CQ37" s="120">
        <f t="shared" si="44"/>
        <v>28800</v>
      </c>
      <c r="CR37" s="35">
        <f>CR28+CR36</f>
        <v>125997</v>
      </c>
      <c r="CS37" s="35">
        <f>CS28+CS36</f>
        <v>0</v>
      </c>
      <c r="CT37" s="120">
        <f t="shared" si="45"/>
        <v>125997</v>
      </c>
      <c r="CU37" s="34">
        <f t="shared" si="46"/>
        <v>523591</v>
      </c>
      <c r="CV37" s="35">
        <f t="shared" si="47"/>
        <v>49385</v>
      </c>
      <c r="CW37" s="120">
        <f t="shared" si="48"/>
        <v>572976</v>
      </c>
      <c r="CX37" s="35">
        <f>CX28+CX36</f>
        <v>420688</v>
      </c>
      <c r="CY37" s="35">
        <f>CY28+CY36</f>
        <v>0</v>
      </c>
      <c r="CZ37" s="120">
        <f t="shared" si="49"/>
        <v>420688</v>
      </c>
      <c r="DA37" s="35">
        <f>DA28+DA36</f>
        <v>820000</v>
      </c>
      <c r="DB37" s="35">
        <f>DB28+DB36</f>
        <v>0</v>
      </c>
      <c r="DC37" s="120">
        <f t="shared" si="50"/>
        <v>820000</v>
      </c>
      <c r="DD37" s="34">
        <f>DD28+DD36</f>
        <v>738</v>
      </c>
      <c r="DE37" s="35">
        <f>DE28+DE36</f>
        <v>0</v>
      </c>
      <c r="DF37" s="120">
        <f t="shared" si="51"/>
        <v>738</v>
      </c>
      <c r="DG37" s="86">
        <f>DG28+DG36</f>
        <v>371245</v>
      </c>
      <c r="DH37" s="35">
        <f>DH28+DH36</f>
        <v>0</v>
      </c>
      <c r="DI37" s="120">
        <f t="shared" si="52"/>
        <v>371245</v>
      </c>
      <c r="DJ37" s="35">
        <f>DJ28+DJ36</f>
        <v>8208</v>
      </c>
      <c r="DK37" s="35">
        <f>DK28+DK36</f>
        <v>735</v>
      </c>
      <c r="DL37" s="120">
        <f t="shared" si="53"/>
        <v>8943</v>
      </c>
      <c r="DM37" s="34">
        <f t="shared" si="54"/>
        <v>1620879</v>
      </c>
      <c r="DN37" s="35">
        <f t="shared" si="55"/>
        <v>735</v>
      </c>
      <c r="DO37" s="120">
        <f t="shared" si="56"/>
        <v>1621614</v>
      </c>
      <c r="DP37" s="35">
        <f>DP28+DP36</f>
        <v>184777</v>
      </c>
      <c r="DQ37" s="35">
        <f>DQ28+DQ36</f>
        <v>0</v>
      </c>
      <c r="DR37" s="120">
        <f t="shared" si="57"/>
        <v>184777</v>
      </c>
      <c r="DS37" s="86">
        <f>DS28+DS36</f>
        <v>46475</v>
      </c>
      <c r="DT37" s="35">
        <f>DT28+DT36</f>
        <v>0</v>
      </c>
      <c r="DU37" s="120">
        <f t="shared" si="58"/>
        <v>46475</v>
      </c>
      <c r="DV37" s="35">
        <f>DV28+DV36</f>
        <v>58422</v>
      </c>
      <c r="DW37" s="35">
        <f>DW28+DW36</f>
        <v>0</v>
      </c>
      <c r="DX37" s="120">
        <f t="shared" si="59"/>
        <v>58422</v>
      </c>
      <c r="DY37" s="35">
        <f>DY28+DY36</f>
        <v>195294</v>
      </c>
      <c r="DZ37" s="35">
        <f>DZ28+DZ36</f>
        <v>0</v>
      </c>
      <c r="EA37" s="120">
        <f t="shared" si="60"/>
        <v>195294</v>
      </c>
      <c r="EB37" s="34">
        <f t="shared" si="61"/>
        <v>484968</v>
      </c>
      <c r="EC37" s="36">
        <f t="shared" si="62"/>
        <v>0</v>
      </c>
      <c r="ED37" s="120">
        <f t="shared" si="63"/>
        <v>484968</v>
      </c>
      <c r="EE37" s="34">
        <f>EE28+EE36</f>
        <v>19050</v>
      </c>
      <c r="EF37" s="36">
        <f>EF28+EF36</f>
        <v>0</v>
      </c>
      <c r="EG37" s="120">
        <f t="shared" si="64"/>
        <v>19050</v>
      </c>
      <c r="EH37" s="36">
        <f>EH28+EH36</f>
        <v>48902</v>
      </c>
      <c r="EI37" s="36">
        <f>EI28+EI36</f>
        <v>263</v>
      </c>
      <c r="EJ37" s="120">
        <f t="shared" si="65"/>
        <v>49165</v>
      </c>
      <c r="EK37" s="34">
        <f t="shared" si="66"/>
        <v>67952</v>
      </c>
      <c r="EL37" s="36">
        <f t="shared" si="67"/>
        <v>263</v>
      </c>
      <c r="EM37" s="120">
        <f t="shared" si="68"/>
        <v>68215</v>
      </c>
      <c r="EN37" s="35">
        <f t="shared" ref="EN37" si="1084">EN28+EN36</f>
        <v>63713</v>
      </c>
      <c r="EO37" s="35">
        <f t="shared" ref="EO37" si="1085">EO28+EO36</f>
        <v>0</v>
      </c>
      <c r="EP37" s="120">
        <f t="shared" si="69"/>
        <v>63713</v>
      </c>
      <c r="EQ37" s="86">
        <f t="shared" ref="EQ37" si="1086">EQ28+EQ36</f>
        <v>0</v>
      </c>
      <c r="ER37" s="35">
        <f t="shared" ref="ER37" si="1087">ER28+ER36</f>
        <v>0</v>
      </c>
      <c r="ES37" s="120">
        <f t="shared" si="70"/>
        <v>0</v>
      </c>
      <c r="ET37" s="34">
        <f t="shared" ref="ET37:EU37" si="1088">ET28+ET36</f>
        <v>0</v>
      </c>
      <c r="EU37" s="35">
        <f t="shared" si="1088"/>
        <v>0</v>
      </c>
      <c r="EV37" s="120">
        <f t="shared" si="71"/>
        <v>0</v>
      </c>
      <c r="EW37" s="35">
        <f t="shared" ref="EW37" si="1089">EW28+EW36</f>
        <v>102470</v>
      </c>
      <c r="EX37" s="35">
        <f t="shared" ref="EX37" si="1090">EX28+EX36</f>
        <v>0</v>
      </c>
      <c r="EY37" s="120">
        <f t="shared" si="72"/>
        <v>102470</v>
      </c>
      <c r="EZ37" s="35">
        <f t="shared" ref="EZ37" si="1091">EZ28+EZ36</f>
        <v>9000</v>
      </c>
      <c r="FA37" s="35">
        <f t="shared" ref="FA37" si="1092">FA28+FA36</f>
        <v>0</v>
      </c>
      <c r="FB37" s="120">
        <f t="shared" si="73"/>
        <v>9000</v>
      </c>
      <c r="FC37" s="86">
        <f t="shared" ref="FC37" si="1093">FC28+FC36</f>
        <v>26176</v>
      </c>
      <c r="FD37" s="35">
        <f t="shared" ref="FD37" si="1094">FD28+FD36</f>
        <v>0</v>
      </c>
      <c r="FE37" s="120">
        <f t="shared" si="74"/>
        <v>26176</v>
      </c>
      <c r="FF37" s="34">
        <f t="shared" ref="FF37:FG37" si="1095">FF28+FF36</f>
        <v>14135</v>
      </c>
      <c r="FG37" s="35">
        <f t="shared" si="1095"/>
        <v>0</v>
      </c>
      <c r="FH37" s="120">
        <f t="shared" si="75"/>
        <v>14135</v>
      </c>
      <c r="FI37" s="35">
        <f t="shared" ref="FI37:FJ37" si="1096">FI28+FI36</f>
        <v>3000</v>
      </c>
      <c r="FJ37" s="35">
        <f t="shared" si="1096"/>
        <v>0</v>
      </c>
      <c r="FK37" s="120">
        <f t="shared" si="76"/>
        <v>3000</v>
      </c>
      <c r="FL37" s="34">
        <f t="shared" si="77"/>
        <v>218494</v>
      </c>
      <c r="FM37" s="36">
        <f t="shared" si="1"/>
        <v>0</v>
      </c>
      <c r="FN37" s="120">
        <f t="shared" si="2"/>
        <v>218494</v>
      </c>
      <c r="FO37" s="86">
        <f t="shared" ref="FO37" si="1097">FO28+FO36</f>
        <v>152789</v>
      </c>
      <c r="FP37" s="35">
        <f t="shared" ref="FP37" si="1098">FP28+FP36</f>
        <v>0</v>
      </c>
      <c r="FQ37" s="120">
        <f t="shared" si="78"/>
        <v>152789</v>
      </c>
      <c r="FR37" s="35">
        <f t="shared" ref="FR37" si="1099">FR28+FR36</f>
        <v>22088</v>
      </c>
      <c r="FS37" s="35">
        <f t="shared" ref="FS37" si="1100">FS28+FS36</f>
        <v>0</v>
      </c>
      <c r="FT37" s="120">
        <f t="shared" si="79"/>
        <v>22088</v>
      </c>
      <c r="FU37" s="35">
        <f t="shared" ref="FU37" si="1101">FU28+FU36</f>
        <v>36446</v>
      </c>
      <c r="FV37" s="35">
        <f t="shared" ref="FV37" si="1102">FV28+FV36</f>
        <v>0</v>
      </c>
      <c r="FW37" s="120">
        <f t="shared" si="80"/>
        <v>36446</v>
      </c>
      <c r="FX37" s="35">
        <f t="shared" ref="FX37" si="1103">FX28+FX36</f>
        <v>12076</v>
      </c>
      <c r="FY37" s="35">
        <f t="shared" ref="FY37" si="1104">FY28+FY36</f>
        <v>0</v>
      </c>
      <c r="FZ37" s="120">
        <f t="shared" si="81"/>
        <v>12076</v>
      </c>
      <c r="GA37" s="86">
        <f t="shared" ref="GA37" si="1105">GA28+GA36</f>
        <v>97742</v>
      </c>
      <c r="GB37" s="35">
        <f t="shared" ref="GB37" si="1106">GB28+GB36</f>
        <v>4445</v>
      </c>
      <c r="GC37" s="120">
        <f t="shared" si="82"/>
        <v>102187</v>
      </c>
      <c r="GD37" s="35">
        <f t="shared" ref="GD37" si="1107">GD28+GD36</f>
        <v>75239</v>
      </c>
      <c r="GE37" s="35">
        <f t="shared" ref="GE37" si="1108">GE28+GE36</f>
        <v>0</v>
      </c>
      <c r="GF37" s="120">
        <f t="shared" si="83"/>
        <v>75239</v>
      </c>
      <c r="GG37" s="35">
        <f t="shared" ref="GG37" si="1109">GG28+GG36</f>
        <v>91454</v>
      </c>
      <c r="GH37" s="35">
        <f t="shared" ref="GH37" si="1110">GH28+GH36</f>
        <v>0</v>
      </c>
      <c r="GI37" s="120">
        <f t="shared" si="84"/>
        <v>91454</v>
      </c>
      <c r="GJ37" s="34">
        <f t="shared" si="85"/>
        <v>487834</v>
      </c>
      <c r="GK37" s="36">
        <f t="shared" si="86"/>
        <v>4445</v>
      </c>
      <c r="GL37" s="120">
        <f t="shared" si="87"/>
        <v>492279</v>
      </c>
      <c r="GM37" s="34">
        <f t="shared" ref="GM37:GN37" si="1111">GM28+GM36</f>
        <v>1488</v>
      </c>
      <c r="GN37" s="35">
        <f t="shared" si="1111"/>
        <v>0</v>
      </c>
      <c r="GO37" s="120">
        <f t="shared" si="88"/>
        <v>1488</v>
      </c>
      <c r="GP37" s="35">
        <f t="shared" ref="GP37" si="1112">GP28+GP36</f>
        <v>3065</v>
      </c>
      <c r="GQ37" s="35">
        <f t="shared" ref="GQ37" si="1113">GQ28+GQ36</f>
        <v>0</v>
      </c>
      <c r="GR37" s="120">
        <f t="shared" si="89"/>
        <v>3065</v>
      </c>
      <c r="GS37" s="34">
        <f t="shared" ref="GS37:GT37" si="1114">GS28+GS36</f>
        <v>0</v>
      </c>
      <c r="GT37" s="35">
        <f t="shared" si="1114"/>
        <v>0</v>
      </c>
      <c r="GU37" s="120">
        <f t="shared" si="90"/>
        <v>0</v>
      </c>
      <c r="GV37" s="35">
        <f t="shared" ref="GV37" si="1115">GV28+GV36</f>
        <v>3904</v>
      </c>
      <c r="GW37" s="35">
        <f t="shared" ref="GW37" si="1116">GW28+GW36</f>
        <v>0</v>
      </c>
      <c r="GX37" s="120">
        <f t="shared" si="91"/>
        <v>3904</v>
      </c>
      <c r="GY37" s="34">
        <f t="shared" si="92"/>
        <v>8457</v>
      </c>
      <c r="GZ37" s="36">
        <f t="shared" si="93"/>
        <v>0</v>
      </c>
      <c r="HA37" s="120">
        <f t="shared" si="94"/>
        <v>8457</v>
      </c>
      <c r="HB37" s="35">
        <f t="shared" ref="HB37" si="1117">HB28+HB36</f>
        <v>80000</v>
      </c>
      <c r="HC37" s="35">
        <f t="shared" ref="HC37" si="1118">HC28+HC36</f>
        <v>0</v>
      </c>
      <c r="HD37" s="120">
        <f t="shared" si="95"/>
        <v>80000</v>
      </c>
      <c r="HE37" s="35">
        <f t="shared" ref="HE37" si="1119">HE28+HE36</f>
        <v>270000</v>
      </c>
      <c r="HF37" s="35">
        <f t="shared" ref="HF37" si="1120">HF28+HF36</f>
        <v>0</v>
      </c>
      <c r="HG37" s="120">
        <f t="shared" si="96"/>
        <v>270000</v>
      </c>
      <c r="HH37" s="34">
        <f t="shared" si="97"/>
        <v>350000</v>
      </c>
      <c r="HI37" s="36">
        <f t="shared" si="98"/>
        <v>0</v>
      </c>
      <c r="HJ37" s="120">
        <f t="shared" si="99"/>
        <v>350000</v>
      </c>
      <c r="HK37" s="34">
        <f t="shared" si="100"/>
        <v>3762175</v>
      </c>
      <c r="HL37" s="35">
        <f t="shared" si="101"/>
        <v>54828</v>
      </c>
      <c r="HM37" s="120">
        <f t="shared" si="102"/>
        <v>3817003</v>
      </c>
      <c r="HN37" s="34">
        <f t="shared" ref="HN37:HO37" si="1121">HN28+HN36</f>
        <v>7850</v>
      </c>
      <c r="HO37" s="35">
        <f t="shared" si="1121"/>
        <v>0</v>
      </c>
      <c r="HP37" s="120">
        <f t="shared" si="103"/>
        <v>7850</v>
      </c>
      <c r="HQ37" s="34">
        <f t="shared" ref="HQ37:HR37" si="1122">HQ28+HQ36</f>
        <v>14100</v>
      </c>
      <c r="HR37" s="35">
        <f t="shared" si="1122"/>
        <v>0</v>
      </c>
      <c r="HS37" s="120">
        <f t="shared" si="104"/>
        <v>14100</v>
      </c>
      <c r="HT37" s="35">
        <f t="shared" ref="HT37" si="1123">HT28+HT36</f>
        <v>28448</v>
      </c>
      <c r="HU37" s="35">
        <f t="shared" ref="HU37" si="1124">HU28+HU36</f>
        <v>3000</v>
      </c>
      <c r="HV37" s="120">
        <f t="shared" si="105"/>
        <v>31448</v>
      </c>
      <c r="HW37" s="86">
        <f t="shared" ref="HW37" si="1125">HW28+HW36</f>
        <v>81721</v>
      </c>
      <c r="HX37" s="35">
        <f t="shared" ref="HX37" si="1126">HX28+HX36</f>
        <v>0</v>
      </c>
      <c r="HY37" s="120">
        <f t="shared" si="106"/>
        <v>81721</v>
      </c>
      <c r="HZ37" s="34">
        <f t="shared" ref="HZ37:IA37" si="1127">HZ28+HZ36</f>
        <v>0</v>
      </c>
      <c r="IA37" s="35">
        <f t="shared" si="1127"/>
        <v>0</v>
      </c>
      <c r="IB37" s="120">
        <f t="shared" si="107"/>
        <v>0</v>
      </c>
      <c r="IC37" s="34">
        <f t="shared" ref="IC37:ID37" si="1128">IC28+IC36</f>
        <v>98088</v>
      </c>
      <c r="ID37" s="35">
        <f t="shared" si="1128"/>
        <v>0</v>
      </c>
      <c r="IE37" s="120">
        <f t="shared" si="108"/>
        <v>98088</v>
      </c>
      <c r="IF37" s="34">
        <f t="shared" ref="IF37:IG37" si="1129">IF28+IF36</f>
        <v>2515</v>
      </c>
      <c r="IG37" s="35">
        <f t="shared" si="1129"/>
        <v>0</v>
      </c>
      <c r="IH37" s="120">
        <f t="shared" si="109"/>
        <v>2515</v>
      </c>
      <c r="II37" s="34">
        <f t="shared" si="110"/>
        <v>232722</v>
      </c>
      <c r="IJ37" s="36">
        <f t="shared" si="111"/>
        <v>3000</v>
      </c>
      <c r="IK37" s="120">
        <f t="shared" si="112"/>
        <v>235722</v>
      </c>
      <c r="IL37" s="34">
        <f t="shared" ref="IL37:IM37" si="1130">IL28+IL36</f>
        <v>0</v>
      </c>
      <c r="IM37" s="35">
        <f t="shared" si="1130"/>
        <v>0</v>
      </c>
      <c r="IN37" s="120">
        <f t="shared" si="113"/>
        <v>0</v>
      </c>
      <c r="IO37" s="34">
        <f t="shared" ref="IO37:IP37" si="1131">IO28+IO36</f>
        <v>86156</v>
      </c>
      <c r="IP37" s="35">
        <f t="shared" si="1131"/>
        <v>0</v>
      </c>
      <c r="IQ37" s="120">
        <f t="shared" si="114"/>
        <v>86156</v>
      </c>
      <c r="IR37" s="34">
        <f t="shared" si="115"/>
        <v>86156</v>
      </c>
      <c r="IS37" s="36">
        <f t="shared" si="116"/>
        <v>0</v>
      </c>
      <c r="IT37" s="120">
        <f t="shared" si="117"/>
        <v>86156</v>
      </c>
      <c r="IU37" s="34">
        <f t="shared" ref="IU37:IV37" si="1132">IU28+IU36</f>
        <v>53980</v>
      </c>
      <c r="IV37" s="35">
        <f t="shared" si="1132"/>
        <v>0</v>
      </c>
      <c r="IW37" s="120">
        <f t="shared" si="118"/>
        <v>53980</v>
      </c>
      <c r="IX37" s="34">
        <f t="shared" ref="IX37:IY37" si="1133">IX28+IX36</f>
        <v>160217</v>
      </c>
      <c r="IY37" s="35">
        <f t="shared" si="1133"/>
        <v>0</v>
      </c>
      <c r="IZ37" s="120">
        <f t="shared" si="119"/>
        <v>160217</v>
      </c>
      <c r="JA37" s="34">
        <f t="shared" si="120"/>
        <v>214197</v>
      </c>
      <c r="JB37" s="36">
        <f t="shared" si="121"/>
        <v>0</v>
      </c>
      <c r="JC37" s="120">
        <f t="shared" si="122"/>
        <v>214197</v>
      </c>
      <c r="JD37" s="34">
        <f t="shared" ref="JD37:JE37" si="1134">JD28+JD36</f>
        <v>49965</v>
      </c>
      <c r="JE37" s="35">
        <f t="shared" si="1134"/>
        <v>0</v>
      </c>
      <c r="JF37" s="120">
        <f t="shared" si="123"/>
        <v>49965</v>
      </c>
      <c r="JG37" s="34">
        <f t="shared" ref="JG37:JH37" si="1135">JG28+JG36</f>
        <v>34817</v>
      </c>
      <c r="JH37" s="35">
        <f t="shared" si="1135"/>
        <v>0</v>
      </c>
      <c r="JI37" s="120">
        <f t="shared" si="124"/>
        <v>34817</v>
      </c>
      <c r="JJ37" s="34">
        <f t="shared" si="125"/>
        <v>84782</v>
      </c>
      <c r="JK37" s="36">
        <f t="shared" si="126"/>
        <v>0</v>
      </c>
      <c r="JL37" s="120">
        <f t="shared" si="127"/>
        <v>84782</v>
      </c>
      <c r="JM37" s="35">
        <f t="shared" ref="JM37" si="1136">JM28+JM36</f>
        <v>61876</v>
      </c>
      <c r="JN37" s="35">
        <f t="shared" ref="JN37" si="1137">JN28+JN36</f>
        <v>5961</v>
      </c>
      <c r="JO37" s="120">
        <f t="shared" si="128"/>
        <v>67837</v>
      </c>
      <c r="JP37" s="34">
        <f t="shared" ref="JP37:JQ37" si="1138">JP28+JP36</f>
        <v>0</v>
      </c>
      <c r="JQ37" s="35">
        <f t="shared" si="1138"/>
        <v>0</v>
      </c>
      <c r="JR37" s="120">
        <f t="shared" si="129"/>
        <v>0</v>
      </c>
      <c r="JS37" s="34">
        <f t="shared" ref="JS37:JT37" si="1139">JS28+JS36</f>
        <v>14000</v>
      </c>
      <c r="JT37" s="35">
        <f t="shared" si="1139"/>
        <v>0</v>
      </c>
      <c r="JU37" s="120">
        <f t="shared" si="130"/>
        <v>14000</v>
      </c>
      <c r="JV37" s="34">
        <f t="shared" ref="JV37:JW37" si="1140">JV28+JV36</f>
        <v>0</v>
      </c>
      <c r="JW37" s="35">
        <f t="shared" si="1140"/>
        <v>0</v>
      </c>
      <c r="JX37" s="120">
        <f t="shared" si="131"/>
        <v>0</v>
      </c>
      <c r="JY37" s="34">
        <f t="shared" si="132"/>
        <v>75876</v>
      </c>
      <c r="JZ37" s="36">
        <f t="shared" si="133"/>
        <v>5961</v>
      </c>
      <c r="KA37" s="120">
        <f t="shared" si="134"/>
        <v>81837</v>
      </c>
      <c r="KB37" s="35">
        <f t="shared" ref="KB37" si="1141">KB28+KB36</f>
        <v>122593</v>
      </c>
      <c r="KC37" s="35">
        <f t="shared" ref="KC37" si="1142">KC28+KC36</f>
        <v>0</v>
      </c>
      <c r="KD37" s="120">
        <f t="shared" si="135"/>
        <v>122593</v>
      </c>
      <c r="KE37" s="34">
        <f t="shared" ref="KE37:KF37" si="1143">KE28+KE36</f>
        <v>0</v>
      </c>
      <c r="KF37" s="35">
        <f t="shared" si="1143"/>
        <v>0</v>
      </c>
      <c r="KG37" s="120">
        <f t="shared" si="136"/>
        <v>0</v>
      </c>
      <c r="KH37" s="35">
        <f t="shared" ref="KH37" si="1144">KH28+KH36</f>
        <v>307900</v>
      </c>
      <c r="KI37" s="35">
        <f t="shared" ref="KI37" si="1145">KI28+KI36</f>
        <v>0</v>
      </c>
      <c r="KJ37" s="120">
        <f t="shared" si="137"/>
        <v>307900</v>
      </c>
      <c r="KK37" s="34">
        <f t="shared" si="138"/>
        <v>430493</v>
      </c>
      <c r="KL37" s="36">
        <f t="shared" si="139"/>
        <v>0</v>
      </c>
      <c r="KM37" s="120">
        <f t="shared" si="140"/>
        <v>430493</v>
      </c>
      <c r="KN37" s="80">
        <f t="shared" ref="KN37:KO37" si="1146">KN28+KN36</f>
        <v>0</v>
      </c>
      <c r="KO37" s="35">
        <f t="shared" si="1146"/>
        <v>0</v>
      </c>
      <c r="KP37" s="120">
        <f t="shared" si="141"/>
        <v>0</v>
      </c>
      <c r="KQ37" s="34">
        <f t="shared" ref="KQ37:KR37" si="1147">KQ28+KQ36</f>
        <v>0</v>
      </c>
      <c r="KR37" s="35">
        <f t="shared" si="1147"/>
        <v>0</v>
      </c>
      <c r="KS37" s="120">
        <f t="shared" si="142"/>
        <v>0</v>
      </c>
      <c r="KT37" s="34">
        <f t="shared" si="143"/>
        <v>0</v>
      </c>
      <c r="KU37" s="36">
        <f t="shared" si="144"/>
        <v>0</v>
      </c>
      <c r="KV37" s="120">
        <f t="shared" si="145"/>
        <v>0</v>
      </c>
      <c r="KW37" s="35">
        <f t="shared" ref="KW37" si="1148">KW28+KW36</f>
        <v>2940291</v>
      </c>
      <c r="KX37" s="35">
        <f t="shared" ref="KX37" si="1149">KX28+KX36</f>
        <v>282584</v>
      </c>
      <c r="KY37" s="120">
        <f t="shared" si="146"/>
        <v>3222875</v>
      </c>
      <c r="KZ37" s="34">
        <f t="shared" si="147"/>
        <v>4064517</v>
      </c>
      <c r="LA37" s="36">
        <f t="shared" si="148"/>
        <v>291545</v>
      </c>
      <c r="LB37" s="120">
        <f t="shared" si="149"/>
        <v>4356062</v>
      </c>
      <c r="LC37" s="34">
        <f t="shared" ref="LC37:LD37" si="1150">LC28+LC36</f>
        <v>10000</v>
      </c>
      <c r="LD37" s="35">
        <f t="shared" si="1150"/>
        <v>0</v>
      </c>
      <c r="LE37" s="120">
        <f t="shared" si="150"/>
        <v>10000</v>
      </c>
      <c r="LF37" s="35">
        <f t="shared" ref="LF37" si="1151">LF28+LF36</f>
        <v>509613</v>
      </c>
      <c r="LG37" s="35">
        <f t="shared" ref="LG37" si="1152">LG28+LG36</f>
        <v>-159284</v>
      </c>
      <c r="LH37" s="120">
        <f t="shared" si="151"/>
        <v>350329</v>
      </c>
      <c r="LI37" s="35">
        <f t="shared" ref="LI37" si="1153">LI28+LI36</f>
        <v>50000</v>
      </c>
      <c r="LJ37" s="35">
        <f t="shared" ref="LJ37" si="1154">LJ28+LJ36</f>
        <v>0</v>
      </c>
      <c r="LK37" s="120">
        <f t="shared" si="152"/>
        <v>50000</v>
      </c>
      <c r="LL37" s="34">
        <f t="shared" si="153"/>
        <v>559613</v>
      </c>
      <c r="LM37" s="35">
        <f t="shared" si="154"/>
        <v>-159284</v>
      </c>
      <c r="LN37" s="120">
        <f t="shared" si="155"/>
        <v>400329</v>
      </c>
      <c r="LO37" s="86">
        <f t="shared" ref="LO37" si="1155">LO28+LO36</f>
        <v>48000</v>
      </c>
      <c r="LP37" s="35">
        <f t="shared" ref="LP37" si="1156">LP28+LP36</f>
        <v>-3000</v>
      </c>
      <c r="LQ37" s="120">
        <f t="shared" si="156"/>
        <v>45000</v>
      </c>
      <c r="LR37" s="35">
        <f t="shared" ref="LR37" si="1157">LR28+LR36</f>
        <v>4000</v>
      </c>
      <c r="LS37" s="35">
        <f t="shared" ref="LS37" si="1158">LS28+LS36</f>
        <v>0</v>
      </c>
      <c r="LT37" s="120">
        <f t="shared" si="157"/>
        <v>4000</v>
      </c>
      <c r="LU37" s="34">
        <f t="shared" ref="LU37:LV37" si="1159">LU28+LU36</f>
        <v>0</v>
      </c>
      <c r="LV37" s="35">
        <f t="shared" si="1159"/>
        <v>0</v>
      </c>
      <c r="LW37" s="120">
        <f t="shared" si="158"/>
        <v>0</v>
      </c>
      <c r="LX37" s="34">
        <f t="shared" ref="LX37:LY37" si="1160">LX28+LX36</f>
        <v>120000</v>
      </c>
      <c r="LY37" s="35">
        <f t="shared" si="1160"/>
        <v>0</v>
      </c>
      <c r="LZ37" s="120">
        <f t="shared" si="159"/>
        <v>120000</v>
      </c>
      <c r="MA37" s="34">
        <f t="shared" ref="MA37:MB37" si="1161">MA28+MA36</f>
        <v>16722</v>
      </c>
      <c r="MB37" s="35">
        <f t="shared" si="1161"/>
        <v>0</v>
      </c>
      <c r="MC37" s="120">
        <f t="shared" si="160"/>
        <v>16722</v>
      </c>
      <c r="MD37" s="34">
        <f t="shared" ref="MD37:ME37" si="1162">MD28+MD36</f>
        <v>5000</v>
      </c>
      <c r="ME37" s="35">
        <f t="shared" si="1162"/>
        <v>0</v>
      </c>
      <c r="MF37" s="120">
        <f t="shared" si="161"/>
        <v>5000</v>
      </c>
      <c r="MG37" s="34">
        <f t="shared" si="162"/>
        <v>193722</v>
      </c>
      <c r="MH37" s="35">
        <f t="shared" si="163"/>
        <v>-3000</v>
      </c>
      <c r="MI37" s="120">
        <f t="shared" si="164"/>
        <v>190722</v>
      </c>
      <c r="MJ37" s="35">
        <f t="shared" ref="MJ37" si="1163">MJ28+MJ36</f>
        <v>3767375</v>
      </c>
      <c r="MK37" s="35">
        <f t="shared" ref="MK37" si="1164">MK28+MK36</f>
        <v>-282584</v>
      </c>
      <c r="ML37" s="120">
        <f t="shared" si="165"/>
        <v>3484791</v>
      </c>
      <c r="MM37" s="34">
        <f t="shared" ref="MM37:MN37" si="1165">MM28+MM36</f>
        <v>0</v>
      </c>
      <c r="MN37" s="35">
        <f t="shared" si="1165"/>
        <v>0</v>
      </c>
      <c r="MO37" s="120">
        <f t="shared" si="166"/>
        <v>0</v>
      </c>
      <c r="MP37" s="34">
        <f t="shared" ref="MP37:MQ37" si="1166">MP28+MP36</f>
        <v>0</v>
      </c>
      <c r="MQ37" s="35">
        <f t="shared" si="1166"/>
        <v>0</v>
      </c>
      <c r="MR37" s="120">
        <f t="shared" si="167"/>
        <v>0</v>
      </c>
      <c r="MS37" s="34">
        <f t="shared" si="3"/>
        <v>4530710</v>
      </c>
      <c r="MT37" s="36">
        <f t="shared" si="4"/>
        <v>-444868</v>
      </c>
      <c r="MU37" s="120">
        <f t="shared" si="4"/>
        <v>4085842</v>
      </c>
      <c r="MV37" s="34">
        <f t="shared" ref="MV37:MW37" si="1167">MV28+MV36</f>
        <v>0</v>
      </c>
      <c r="MW37" s="35">
        <f t="shared" si="1167"/>
        <v>0</v>
      </c>
      <c r="MX37" s="120">
        <f t="shared" si="168"/>
        <v>0</v>
      </c>
      <c r="MY37" s="34">
        <f t="shared" ref="MY37:MZ37" si="1168">MY28+MY36</f>
        <v>0</v>
      </c>
      <c r="MZ37" s="35">
        <f t="shared" si="1168"/>
        <v>0</v>
      </c>
      <c r="NA37" s="120">
        <f t="shared" si="169"/>
        <v>0</v>
      </c>
      <c r="NB37" s="34">
        <f t="shared" ref="NB37:NC37" si="1169">NB28+NB36</f>
        <v>0</v>
      </c>
      <c r="NC37" s="35">
        <f t="shared" si="1169"/>
        <v>0</v>
      </c>
      <c r="ND37" s="120">
        <f t="shared" si="170"/>
        <v>0</v>
      </c>
      <c r="NE37" s="34">
        <f t="shared" ref="NE37:NF37" si="1170">NE28+NE36</f>
        <v>0</v>
      </c>
      <c r="NF37" s="35">
        <f t="shared" si="1170"/>
        <v>0</v>
      </c>
      <c r="NG37" s="120">
        <f t="shared" si="171"/>
        <v>0</v>
      </c>
      <c r="NH37" s="34">
        <f t="shared" ref="NH37:NI37" si="1171">NH28+NH36</f>
        <v>0</v>
      </c>
      <c r="NI37" s="35">
        <f t="shared" si="1171"/>
        <v>0</v>
      </c>
      <c r="NJ37" s="120">
        <f t="shared" si="172"/>
        <v>0</v>
      </c>
      <c r="NK37" s="34">
        <f t="shared" ref="NK37:NL37" si="1172">NK28+NK36</f>
        <v>0</v>
      </c>
      <c r="NL37" s="35">
        <f t="shared" si="1172"/>
        <v>0</v>
      </c>
      <c r="NM37" s="120">
        <f t="shared" si="173"/>
        <v>0</v>
      </c>
      <c r="NN37" s="34">
        <f t="shared" ref="NN37:NO37" si="1173">NN28+NN36</f>
        <v>0</v>
      </c>
      <c r="NO37" s="35">
        <f t="shared" si="1173"/>
        <v>0</v>
      </c>
      <c r="NP37" s="120">
        <f t="shared" si="174"/>
        <v>0</v>
      </c>
      <c r="NQ37" s="34">
        <f t="shared" ref="NQ37:NR37" si="1174">NQ28+NQ36</f>
        <v>0</v>
      </c>
      <c r="NR37" s="35">
        <f t="shared" si="1174"/>
        <v>0</v>
      </c>
      <c r="NS37" s="120">
        <f t="shared" si="175"/>
        <v>0</v>
      </c>
      <c r="NT37" s="34">
        <f t="shared" ref="NT37:NU37" si="1175">NT28+NT36</f>
        <v>0</v>
      </c>
      <c r="NU37" s="35">
        <f t="shared" si="1175"/>
        <v>0</v>
      </c>
      <c r="NV37" s="120">
        <f t="shared" si="176"/>
        <v>0</v>
      </c>
      <c r="NW37" s="34">
        <f t="shared" ref="NW37:NX37" si="1176">NW28+NW36</f>
        <v>0</v>
      </c>
      <c r="NX37" s="35">
        <f t="shared" si="1176"/>
        <v>0</v>
      </c>
      <c r="NY37" s="120">
        <f t="shared" si="177"/>
        <v>0</v>
      </c>
      <c r="NZ37" s="34">
        <f t="shared" si="178"/>
        <v>0</v>
      </c>
      <c r="OA37" s="36">
        <f t="shared" si="179"/>
        <v>0</v>
      </c>
      <c r="OB37" s="120">
        <f t="shared" si="180"/>
        <v>0</v>
      </c>
      <c r="OC37" s="34">
        <f t="shared" ref="OC37:OD37" si="1177">OC28+OC36</f>
        <v>0</v>
      </c>
      <c r="OD37" s="35">
        <f t="shared" si="1177"/>
        <v>0</v>
      </c>
      <c r="OE37" s="120">
        <f t="shared" si="181"/>
        <v>0</v>
      </c>
      <c r="OF37" s="34">
        <f t="shared" ref="OF37:OG37" si="1178">OF28+OF36</f>
        <v>0</v>
      </c>
      <c r="OG37" s="35">
        <f t="shared" si="1178"/>
        <v>0</v>
      </c>
      <c r="OH37" s="120">
        <f t="shared" si="182"/>
        <v>0</v>
      </c>
      <c r="OI37" s="34">
        <f t="shared" ref="OI37:OJ37" si="1179">OI28+OI36</f>
        <v>0</v>
      </c>
      <c r="OJ37" s="35">
        <f t="shared" si="1179"/>
        <v>0</v>
      </c>
      <c r="OK37" s="120">
        <f t="shared" si="183"/>
        <v>0</v>
      </c>
      <c r="OL37" s="34">
        <f t="shared" ref="OL37:OM37" si="1180">OL28+OL36</f>
        <v>0</v>
      </c>
      <c r="OM37" s="35">
        <f t="shared" si="1180"/>
        <v>0</v>
      </c>
      <c r="ON37" s="120">
        <f t="shared" si="184"/>
        <v>0</v>
      </c>
      <c r="OO37" s="34">
        <f t="shared" si="185"/>
        <v>0</v>
      </c>
      <c r="OP37" s="35">
        <f t="shared" si="186"/>
        <v>0</v>
      </c>
      <c r="OQ37" s="120">
        <f t="shared" si="187"/>
        <v>0</v>
      </c>
      <c r="OR37" s="34">
        <f t="shared" si="188"/>
        <v>0</v>
      </c>
      <c r="OS37" s="35">
        <f t="shared" si="189"/>
        <v>0</v>
      </c>
      <c r="OT37" s="120">
        <f t="shared" si="190"/>
        <v>0</v>
      </c>
      <c r="OU37" s="86">
        <f t="shared" ref="OU37" si="1181">OU28+OU36</f>
        <v>21327</v>
      </c>
      <c r="OV37" s="35">
        <f t="shared" ref="OV37" si="1182">OV28+OV36</f>
        <v>0</v>
      </c>
      <c r="OW37" s="120">
        <f t="shared" si="191"/>
        <v>21327</v>
      </c>
      <c r="OX37" s="35">
        <f t="shared" ref="OX37" si="1183">OX28+OX36</f>
        <v>0</v>
      </c>
      <c r="OY37" s="35">
        <f t="shared" ref="OY37" si="1184">OY28+OY36</f>
        <v>0</v>
      </c>
      <c r="OZ37" s="120">
        <f t="shared" si="192"/>
        <v>0</v>
      </c>
      <c r="PA37" s="35">
        <f t="shared" ref="PA37" si="1185">PA28+PA36</f>
        <v>111</v>
      </c>
      <c r="PB37" s="35">
        <f t="shared" ref="PB37" si="1186">PB28+PB36</f>
        <v>0</v>
      </c>
      <c r="PC37" s="120">
        <f t="shared" si="193"/>
        <v>111</v>
      </c>
      <c r="PD37" s="34">
        <f t="shared" ref="PD37:PE37" si="1187">PD28+PD36</f>
        <v>0</v>
      </c>
      <c r="PE37" s="35">
        <f t="shared" si="1187"/>
        <v>0</v>
      </c>
      <c r="PF37" s="120">
        <f t="shared" si="194"/>
        <v>0</v>
      </c>
      <c r="PG37" s="86">
        <f t="shared" ref="PG37" si="1188">PG28+PG36</f>
        <v>25000</v>
      </c>
      <c r="PH37" s="35">
        <f t="shared" ref="PH37" si="1189">PH28+PH36</f>
        <v>0</v>
      </c>
      <c r="PI37" s="120">
        <f t="shared" si="195"/>
        <v>25000</v>
      </c>
      <c r="PJ37" s="35">
        <f t="shared" ref="PJ37" si="1190">PJ28+PJ36</f>
        <v>387141</v>
      </c>
      <c r="PK37" s="35">
        <f t="shared" ref="PK37" si="1191">PK28+PK36</f>
        <v>0</v>
      </c>
      <c r="PL37" s="120">
        <f t="shared" si="196"/>
        <v>387141</v>
      </c>
      <c r="PM37" s="35">
        <f t="shared" ref="PM37" si="1192">PM28+PM36</f>
        <v>31715</v>
      </c>
      <c r="PN37" s="35">
        <f t="shared" ref="PN37" si="1193">PN28+PN36</f>
        <v>0</v>
      </c>
      <c r="PO37" s="120">
        <f t="shared" si="197"/>
        <v>31715</v>
      </c>
      <c r="PP37" s="35">
        <f t="shared" ref="PP37" si="1194">PP28+PP36</f>
        <v>220000</v>
      </c>
      <c r="PQ37" s="35">
        <f t="shared" ref="PQ37" si="1195">PQ28+PQ36</f>
        <v>0</v>
      </c>
      <c r="PR37" s="120">
        <f t="shared" si="198"/>
        <v>220000</v>
      </c>
      <c r="PS37" s="34">
        <f t="shared" si="199"/>
        <v>685294</v>
      </c>
      <c r="PT37" s="35">
        <f t="shared" si="200"/>
        <v>0</v>
      </c>
      <c r="PU37" s="120">
        <f t="shared" si="201"/>
        <v>685294</v>
      </c>
      <c r="PV37" s="34">
        <f t="shared" ref="PV37:PW37" si="1196">PV28+PV36</f>
        <v>0</v>
      </c>
      <c r="PW37" s="35">
        <f t="shared" si="1196"/>
        <v>0</v>
      </c>
      <c r="PX37" s="120">
        <f t="shared" si="202"/>
        <v>0</v>
      </c>
      <c r="PY37" s="34">
        <f t="shared" ref="PY37:PZ37" si="1197">PY28+PY36</f>
        <v>0</v>
      </c>
      <c r="PZ37" s="35">
        <f t="shared" si="1197"/>
        <v>0</v>
      </c>
      <c r="QA37" s="120">
        <f t="shared" si="203"/>
        <v>0</v>
      </c>
      <c r="QB37" s="34">
        <f t="shared" ref="QB37:QC37" si="1198">QB28+QB36</f>
        <v>0</v>
      </c>
      <c r="QC37" s="35">
        <f t="shared" si="1198"/>
        <v>0</v>
      </c>
      <c r="QD37" s="120">
        <f t="shared" si="204"/>
        <v>0</v>
      </c>
      <c r="QE37" s="34">
        <f t="shared" si="205"/>
        <v>0</v>
      </c>
      <c r="QF37" s="35">
        <f t="shared" si="206"/>
        <v>0</v>
      </c>
      <c r="QG37" s="120">
        <f t="shared" si="207"/>
        <v>0</v>
      </c>
      <c r="QH37" s="34">
        <f t="shared" si="208"/>
        <v>685294</v>
      </c>
      <c r="QI37" s="36">
        <f t="shared" si="209"/>
        <v>0</v>
      </c>
      <c r="QJ37" s="120">
        <f t="shared" si="210"/>
        <v>685294</v>
      </c>
      <c r="QK37" s="34">
        <f t="shared" si="5"/>
        <v>13042696</v>
      </c>
      <c r="QL37" s="35">
        <f t="shared" si="6"/>
        <v>-98495</v>
      </c>
      <c r="QM37" s="120">
        <f t="shared" si="6"/>
        <v>12944201</v>
      </c>
      <c r="QN37" s="34">
        <f t="shared" si="851"/>
        <v>17502419</v>
      </c>
      <c r="QO37" s="35">
        <f t="shared" si="852"/>
        <v>15228</v>
      </c>
      <c r="QP37" s="120">
        <f t="shared" si="853"/>
        <v>17517647</v>
      </c>
      <c r="QQ37" s="81"/>
    </row>
    <row r="38" spans="1:459" s="54" customFormat="1" x14ac:dyDescent="0.25">
      <c r="A38" s="15">
        <v>28</v>
      </c>
      <c r="B38" s="168" t="s">
        <v>284</v>
      </c>
      <c r="C38" s="145"/>
      <c r="D38" s="17"/>
      <c r="E38" s="122">
        <f t="shared" si="10"/>
        <v>0</v>
      </c>
      <c r="F38" s="145"/>
      <c r="G38" s="17"/>
      <c r="H38" s="121">
        <f t="shared" si="11"/>
        <v>0</v>
      </c>
      <c r="I38" s="17"/>
      <c r="J38" s="17"/>
      <c r="K38" s="121">
        <f t="shared" si="12"/>
        <v>0</v>
      </c>
      <c r="L38" s="17"/>
      <c r="M38" s="17"/>
      <c r="N38" s="121">
        <f t="shared" si="13"/>
        <v>0</v>
      </c>
      <c r="O38" s="26"/>
      <c r="P38" s="17"/>
      <c r="Q38" s="121">
        <f t="shared" si="14"/>
        <v>0</v>
      </c>
      <c r="R38" s="17"/>
      <c r="S38" s="17"/>
      <c r="T38" s="121">
        <f t="shared" si="15"/>
        <v>0</v>
      </c>
      <c r="U38" s="17"/>
      <c r="V38" s="17"/>
      <c r="W38" s="121">
        <f t="shared" si="16"/>
        <v>0</v>
      </c>
      <c r="X38" s="17"/>
      <c r="Y38" s="17"/>
      <c r="Z38" s="121">
        <f t="shared" si="17"/>
        <v>0</v>
      </c>
      <c r="AA38" s="26">
        <f t="shared" si="18"/>
        <v>0</v>
      </c>
      <c r="AB38" s="17">
        <f t="shared" si="18"/>
        <v>0</v>
      </c>
      <c r="AC38" s="121">
        <f t="shared" si="19"/>
        <v>0</v>
      </c>
      <c r="AD38" s="17"/>
      <c r="AE38" s="17"/>
      <c r="AF38" s="122">
        <f t="shared" si="20"/>
        <v>0</v>
      </c>
      <c r="AG38" s="16">
        <f t="shared" si="21"/>
        <v>0</v>
      </c>
      <c r="AH38" s="18">
        <f t="shared" si="22"/>
        <v>0</v>
      </c>
      <c r="AI38" s="122">
        <f t="shared" si="22"/>
        <v>0</v>
      </c>
      <c r="AJ38" s="17"/>
      <c r="AK38" s="17"/>
      <c r="AL38" s="122">
        <f t="shared" si="23"/>
        <v>0</v>
      </c>
      <c r="AM38" s="26"/>
      <c r="AN38" s="17"/>
      <c r="AO38" s="122">
        <f t="shared" si="24"/>
        <v>0</v>
      </c>
      <c r="AP38" s="17"/>
      <c r="AQ38" s="17"/>
      <c r="AR38" s="122">
        <f t="shared" si="25"/>
        <v>0</v>
      </c>
      <c r="AS38" s="16"/>
      <c r="AT38" s="17"/>
      <c r="AU38" s="122">
        <f t="shared" si="26"/>
        <v>0</v>
      </c>
      <c r="AV38" s="17"/>
      <c r="AW38" s="17"/>
      <c r="AX38" s="122">
        <f t="shared" si="27"/>
        <v>0</v>
      </c>
      <c r="AY38" s="16"/>
      <c r="AZ38" s="17"/>
      <c r="BA38" s="122">
        <f t="shared" si="28"/>
        <v>0</v>
      </c>
      <c r="BB38" s="17"/>
      <c r="BC38" s="17"/>
      <c r="BD38" s="122">
        <f t="shared" si="29"/>
        <v>0</v>
      </c>
      <c r="BE38" s="17"/>
      <c r="BF38" s="17"/>
      <c r="BG38" s="122">
        <f t="shared" si="30"/>
        <v>0</v>
      </c>
      <c r="BH38" s="16"/>
      <c r="BI38" s="17"/>
      <c r="BJ38" s="122">
        <f t="shared" si="31"/>
        <v>0</v>
      </c>
      <c r="BK38" s="26"/>
      <c r="BL38" s="17"/>
      <c r="BM38" s="122">
        <f t="shared" si="32"/>
        <v>0</v>
      </c>
      <c r="BN38" s="17"/>
      <c r="BO38" s="17"/>
      <c r="BP38" s="122">
        <f t="shared" si="33"/>
        <v>0</v>
      </c>
      <c r="BQ38" s="17"/>
      <c r="BR38" s="17"/>
      <c r="BS38" s="122">
        <f t="shared" si="34"/>
        <v>0</v>
      </c>
      <c r="BT38" s="17"/>
      <c r="BU38" s="17"/>
      <c r="BV38" s="122">
        <f t="shared" si="35"/>
        <v>0</v>
      </c>
      <c r="BW38" s="16">
        <f t="shared" si="36"/>
        <v>0</v>
      </c>
      <c r="BX38" s="18">
        <f t="shared" si="37"/>
        <v>0</v>
      </c>
      <c r="BY38" s="122">
        <f t="shared" si="38"/>
        <v>0</v>
      </c>
      <c r="BZ38" s="17"/>
      <c r="CA38" s="17"/>
      <c r="CB38" s="122">
        <f t="shared" si="39"/>
        <v>0</v>
      </c>
      <c r="CC38" s="17"/>
      <c r="CD38" s="17"/>
      <c r="CE38" s="122">
        <f t="shared" si="40"/>
        <v>0</v>
      </c>
      <c r="CF38" s="17"/>
      <c r="CG38" s="17"/>
      <c r="CH38" s="122">
        <f t="shared" si="41"/>
        <v>0</v>
      </c>
      <c r="CI38" s="26"/>
      <c r="CJ38" s="17"/>
      <c r="CK38" s="122">
        <f t="shared" si="42"/>
        <v>0</v>
      </c>
      <c r="CL38" s="17"/>
      <c r="CM38" s="17"/>
      <c r="CN38" s="122">
        <f t="shared" si="43"/>
        <v>0</v>
      </c>
      <c r="CO38" s="17"/>
      <c r="CP38" s="17"/>
      <c r="CQ38" s="122">
        <f t="shared" si="44"/>
        <v>0</v>
      </c>
      <c r="CR38" s="17"/>
      <c r="CS38" s="17"/>
      <c r="CT38" s="122">
        <f t="shared" si="45"/>
        <v>0</v>
      </c>
      <c r="CU38" s="16">
        <f t="shared" si="46"/>
        <v>0</v>
      </c>
      <c r="CV38" s="17">
        <f t="shared" si="47"/>
        <v>0</v>
      </c>
      <c r="CW38" s="122">
        <f t="shared" si="48"/>
        <v>0</v>
      </c>
      <c r="CX38" s="17"/>
      <c r="CY38" s="17"/>
      <c r="CZ38" s="122">
        <f t="shared" si="49"/>
        <v>0</v>
      </c>
      <c r="DA38" s="17"/>
      <c r="DB38" s="17"/>
      <c r="DC38" s="122">
        <f t="shared" si="50"/>
        <v>0</v>
      </c>
      <c r="DD38" s="16"/>
      <c r="DE38" s="17"/>
      <c r="DF38" s="122">
        <f t="shared" si="51"/>
        <v>0</v>
      </c>
      <c r="DG38" s="26"/>
      <c r="DH38" s="17"/>
      <c r="DI38" s="122">
        <f t="shared" si="52"/>
        <v>0</v>
      </c>
      <c r="DJ38" s="17"/>
      <c r="DK38" s="17"/>
      <c r="DL38" s="122">
        <f t="shared" si="53"/>
        <v>0</v>
      </c>
      <c r="DM38" s="16">
        <f t="shared" si="54"/>
        <v>0</v>
      </c>
      <c r="DN38" s="17">
        <f t="shared" si="55"/>
        <v>0</v>
      </c>
      <c r="DO38" s="122">
        <f t="shared" si="56"/>
        <v>0</v>
      </c>
      <c r="DP38" s="17"/>
      <c r="DQ38" s="17"/>
      <c r="DR38" s="122">
        <f t="shared" si="57"/>
        <v>0</v>
      </c>
      <c r="DS38" s="26"/>
      <c r="DT38" s="17"/>
      <c r="DU38" s="122">
        <f t="shared" si="58"/>
        <v>0</v>
      </c>
      <c r="DV38" s="17"/>
      <c r="DW38" s="17"/>
      <c r="DX38" s="122">
        <f t="shared" si="59"/>
        <v>0</v>
      </c>
      <c r="DY38" s="17"/>
      <c r="DZ38" s="17"/>
      <c r="EA38" s="122">
        <f t="shared" si="60"/>
        <v>0</v>
      </c>
      <c r="EB38" s="16">
        <f t="shared" si="61"/>
        <v>0</v>
      </c>
      <c r="EC38" s="18">
        <f t="shared" si="62"/>
        <v>0</v>
      </c>
      <c r="ED38" s="122">
        <f t="shared" si="63"/>
        <v>0</v>
      </c>
      <c r="EE38" s="16"/>
      <c r="EF38" s="18"/>
      <c r="EG38" s="122">
        <f t="shared" si="64"/>
        <v>0</v>
      </c>
      <c r="EH38" s="18"/>
      <c r="EI38" s="18"/>
      <c r="EJ38" s="122">
        <f t="shared" si="65"/>
        <v>0</v>
      </c>
      <c r="EK38" s="16">
        <f t="shared" si="66"/>
        <v>0</v>
      </c>
      <c r="EL38" s="18">
        <f t="shared" si="67"/>
        <v>0</v>
      </c>
      <c r="EM38" s="122">
        <f t="shared" si="68"/>
        <v>0</v>
      </c>
      <c r="EN38" s="17"/>
      <c r="EO38" s="17"/>
      <c r="EP38" s="122">
        <f t="shared" si="69"/>
        <v>0</v>
      </c>
      <c r="EQ38" s="26"/>
      <c r="ER38" s="17"/>
      <c r="ES38" s="122">
        <f t="shared" si="70"/>
        <v>0</v>
      </c>
      <c r="ET38" s="16"/>
      <c r="EU38" s="17"/>
      <c r="EV38" s="122">
        <f t="shared" si="71"/>
        <v>0</v>
      </c>
      <c r="EW38" s="17"/>
      <c r="EX38" s="17"/>
      <c r="EY38" s="122">
        <f t="shared" si="72"/>
        <v>0</v>
      </c>
      <c r="EZ38" s="17"/>
      <c r="FA38" s="17"/>
      <c r="FB38" s="122">
        <f t="shared" si="73"/>
        <v>0</v>
      </c>
      <c r="FC38" s="26"/>
      <c r="FD38" s="17"/>
      <c r="FE38" s="122">
        <f t="shared" si="74"/>
        <v>0</v>
      </c>
      <c r="FF38" s="16"/>
      <c r="FG38" s="17"/>
      <c r="FH38" s="122">
        <f t="shared" si="75"/>
        <v>0</v>
      </c>
      <c r="FI38" s="17"/>
      <c r="FJ38" s="17"/>
      <c r="FK38" s="122">
        <f t="shared" si="76"/>
        <v>0</v>
      </c>
      <c r="FL38" s="16">
        <f t="shared" si="77"/>
        <v>0</v>
      </c>
      <c r="FM38" s="18">
        <f t="shared" si="1"/>
        <v>0</v>
      </c>
      <c r="FN38" s="122">
        <f t="shared" si="2"/>
        <v>0</v>
      </c>
      <c r="FO38" s="26"/>
      <c r="FP38" s="17"/>
      <c r="FQ38" s="122">
        <f t="shared" si="78"/>
        <v>0</v>
      </c>
      <c r="FR38" s="17"/>
      <c r="FS38" s="17"/>
      <c r="FT38" s="122">
        <f t="shared" si="79"/>
        <v>0</v>
      </c>
      <c r="FU38" s="17"/>
      <c r="FV38" s="17"/>
      <c r="FW38" s="122">
        <f t="shared" si="80"/>
        <v>0</v>
      </c>
      <c r="FX38" s="17"/>
      <c r="FY38" s="17"/>
      <c r="FZ38" s="122">
        <f t="shared" si="81"/>
        <v>0</v>
      </c>
      <c r="GA38" s="26"/>
      <c r="GB38" s="17"/>
      <c r="GC38" s="122">
        <f t="shared" si="82"/>
        <v>0</v>
      </c>
      <c r="GD38" s="17"/>
      <c r="GE38" s="17"/>
      <c r="GF38" s="122">
        <f t="shared" si="83"/>
        <v>0</v>
      </c>
      <c r="GG38" s="17"/>
      <c r="GH38" s="17"/>
      <c r="GI38" s="122">
        <f t="shared" si="84"/>
        <v>0</v>
      </c>
      <c r="GJ38" s="16">
        <f t="shared" si="85"/>
        <v>0</v>
      </c>
      <c r="GK38" s="18">
        <f t="shared" si="86"/>
        <v>0</v>
      </c>
      <c r="GL38" s="122">
        <f t="shared" si="87"/>
        <v>0</v>
      </c>
      <c r="GM38" s="16"/>
      <c r="GN38" s="17"/>
      <c r="GO38" s="122">
        <f t="shared" si="88"/>
        <v>0</v>
      </c>
      <c r="GP38" s="17"/>
      <c r="GQ38" s="17"/>
      <c r="GR38" s="122">
        <f t="shared" si="89"/>
        <v>0</v>
      </c>
      <c r="GS38" s="16"/>
      <c r="GT38" s="17"/>
      <c r="GU38" s="122">
        <f t="shared" si="90"/>
        <v>0</v>
      </c>
      <c r="GV38" s="17"/>
      <c r="GW38" s="17"/>
      <c r="GX38" s="122">
        <f t="shared" si="91"/>
        <v>0</v>
      </c>
      <c r="GY38" s="16">
        <f t="shared" si="92"/>
        <v>0</v>
      </c>
      <c r="GZ38" s="18">
        <f t="shared" si="93"/>
        <v>0</v>
      </c>
      <c r="HA38" s="122">
        <f t="shared" si="94"/>
        <v>0</v>
      </c>
      <c r="HB38" s="17"/>
      <c r="HC38" s="17"/>
      <c r="HD38" s="122">
        <f t="shared" si="95"/>
        <v>0</v>
      </c>
      <c r="HE38" s="17"/>
      <c r="HF38" s="17"/>
      <c r="HG38" s="122">
        <f t="shared" si="96"/>
        <v>0</v>
      </c>
      <c r="HH38" s="16">
        <f t="shared" si="97"/>
        <v>0</v>
      </c>
      <c r="HI38" s="18">
        <f t="shared" si="98"/>
        <v>0</v>
      </c>
      <c r="HJ38" s="122">
        <f t="shared" si="99"/>
        <v>0</v>
      </c>
      <c r="HK38" s="16">
        <f t="shared" si="100"/>
        <v>0</v>
      </c>
      <c r="HL38" s="17">
        <f t="shared" si="101"/>
        <v>0</v>
      </c>
      <c r="HM38" s="122">
        <f t="shared" si="102"/>
        <v>0</v>
      </c>
      <c r="HN38" s="16"/>
      <c r="HO38" s="17"/>
      <c r="HP38" s="122">
        <f t="shared" si="103"/>
        <v>0</v>
      </c>
      <c r="HQ38" s="16"/>
      <c r="HR38" s="17"/>
      <c r="HS38" s="122">
        <f t="shared" si="104"/>
        <v>0</v>
      </c>
      <c r="HT38" s="17"/>
      <c r="HU38" s="17"/>
      <c r="HV38" s="122">
        <f t="shared" si="105"/>
        <v>0</v>
      </c>
      <c r="HW38" s="26"/>
      <c r="HX38" s="17"/>
      <c r="HY38" s="122">
        <f t="shared" si="106"/>
        <v>0</v>
      </c>
      <c r="HZ38" s="16"/>
      <c r="IA38" s="17"/>
      <c r="IB38" s="122">
        <f t="shared" si="107"/>
        <v>0</v>
      </c>
      <c r="IC38" s="16"/>
      <c r="ID38" s="17"/>
      <c r="IE38" s="122">
        <f t="shared" si="108"/>
        <v>0</v>
      </c>
      <c r="IF38" s="16"/>
      <c r="IG38" s="17"/>
      <c r="IH38" s="122">
        <f t="shared" si="109"/>
        <v>0</v>
      </c>
      <c r="II38" s="16">
        <f t="shared" si="110"/>
        <v>0</v>
      </c>
      <c r="IJ38" s="18">
        <f t="shared" si="111"/>
        <v>0</v>
      </c>
      <c r="IK38" s="122">
        <f t="shared" si="112"/>
        <v>0</v>
      </c>
      <c r="IL38" s="17">
        <v>3685658</v>
      </c>
      <c r="IM38" s="17">
        <f>157+9146+13249+1822+74404+14945</f>
        <v>113723</v>
      </c>
      <c r="IN38" s="122">
        <f t="shared" si="113"/>
        <v>3799381</v>
      </c>
      <c r="IO38" s="16"/>
      <c r="IP38" s="17"/>
      <c r="IQ38" s="122">
        <f t="shared" si="114"/>
        <v>0</v>
      </c>
      <c r="IR38" s="16">
        <f t="shared" si="115"/>
        <v>3685658</v>
      </c>
      <c r="IS38" s="18">
        <f t="shared" si="116"/>
        <v>113723</v>
      </c>
      <c r="IT38" s="122">
        <f t="shared" si="117"/>
        <v>3799381</v>
      </c>
      <c r="IU38" s="16"/>
      <c r="IV38" s="17"/>
      <c r="IW38" s="122">
        <f t="shared" si="118"/>
        <v>0</v>
      </c>
      <c r="IX38" s="16"/>
      <c r="IY38" s="17"/>
      <c r="IZ38" s="122">
        <f t="shared" si="119"/>
        <v>0</v>
      </c>
      <c r="JA38" s="16">
        <f t="shared" si="120"/>
        <v>0</v>
      </c>
      <c r="JB38" s="18">
        <f t="shared" si="121"/>
        <v>0</v>
      </c>
      <c r="JC38" s="122">
        <f t="shared" si="122"/>
        <v>0</v>
      </c>
      <c r="JD38" s="16"/>
      <c r="JE38" s="17"/>
      <c r="JF38" s="122">
        <f t="shared" si="123"/>
        <v>0</v>
      </c>
      <c r="JG38" s="16"/>
      <c r="JH38" s="17"/>
      <c r="JI38" s="122">
        <f t="shared" si="124"/>
        <v>0</v>
      </c>
      <c r="JJ38" s="16">
        <f t="shared" si="125"/>
        <v>0</v>
      </c>
      <c r="JK38" s="18">
        <f t="shared" si="126"/>
        <v>0</v>
      </c>
      <c r="JL38" s="122">
        <f t="shared" si="127"/>
        <v>0</v>
      </c>
      <c r="JM38" s="17"/>
      <c r="JN38" s="17"/>
      <c r="JO38" s="122">
        <f t="shared" si="128"/>
        <v>0</v>
      </c>
      <c r="JP38" s="16"/>
      <c r="JQ38" s="17"/>
      <c r="JR38" s="122">
        <f t="shared" si="129"/>
        <v>0</v>
      </c>
      <c r="JS38" s="16"/>
      <c r="JT38" s="17"/>
      <c r="JU38" s="122">
        <f t="shared" si="130"/>
        <v>0</v>
      </c>
      <c r="JV38" s="16"/>
      <c r="JW38" s="17"/>
      <c r="JX38" s="122">
        <f t="shared" si="131"/>
        <v>0</v>
      </c>
      <c r="JY38" s="16">
        <f t="shared" si="132"/>
        <v>0</v>
      </c>
      <c r="JZ38" s="18">
        <f t="shared" si="133"/>
        <v>0</v>
      </c>
      <c r="KA38" s="122">
        <f t="shared" si="134"/>
        <v>0</v>
      </c>
      <c r="KB38" s="17"/>
      <c r="KC38" s="17"/>
      <c r="KD38" s="122">
        <f t="shared" si="135"/>
        <v>0</v>
      </c>
      <c r="KE38" s="16"/>
      <c r="KF38" s="17"/>
      <c r="KG38" s="122">
        <f t="shared" si="136"/>
        <v>0</v>
      </c>
      <c r="KH38" s="17"/>
      <c r="KI38" s="17"/>
      <c r="KJ38" s="122">
        <f t="shared" si="137"/>
        <v>0</v>
      </c>
      <c r="KK38" s="16">
        <f t="shared" si="138"/>
        <v>0</v>
      </c>
      <c r="KL38" s="18">
        <f t="shared" si="139"/>
        <v>0</v>
      </c>
      <c r="KM38" s="122">
        <f t="shared" si="140"/>
        <v>0</v>
      </c>
      <c r="KN38" s="19"/>
      <c r="KO38" s="17"/>
      <c r="KP38" s="122">
        <f t="shared" si="141"/>
        <v>0</v>
      </c>
      <c r="KQ38" s="16"/>
      <c r="KR38" s="17"/>
      <c r="KS38" s="122">
        <f t="shared" si="142"/>
        <v>0</v>
      </c>
      <c r="KT38" s="16">
        <f t="shared" si="143"/>
        <v>0</v>
      </c>
      <c r="KU38" s="18">
        <f t="shared" si="144"/>
        <v>0</v>
      </c>
      <c r="KV38" s="122">
        <f t="shared" si="145"/>
        <v>0</v>
      </c>
      <c r="KW38" s="17"/>
      <c r="KX38" s="17"/>
      <c r="KY38" s="122">
        <f t="shared" si="146"/>
        <v>0</v>
      </c>
      <c r="KZ38" s="16">
        <f t="shared" si="147"/>
        <v>3685658</v>
      </c>
      <c r="LA38" s="18">
        <f t="shared" si="148"/>
        <v>113723</v>
      </c>
      <c r="LB38" s="122">
        <f t="shared" si="149"/>
        <v>3799381</v>
      </c>
      <c r="LC38" s="16"/>
      <c r="LD38" s="17"/>
      <c r="LE38" s="122">
        <f t="shared" si="150"/>
        <v>0</v>
      </c>
      <c r="LF38" s="17"/>
      <c r="LG38" s="17"/>
      <c r="LH38" s="122">
        <f t="shared" si="151"/>
        <v>0</v>
      </c>
      <c r="LI38" s="17"/>
      <c r="LJ38" s="17"/>
      <c r="LK38" s="122">
        <f t="shared" si="152"/>
        <v>0</v>
      </c>
      <c r="LL38" s="16">
        <f t="shared" si="153"/>
        <v>0</v>
      </c>
      <c r="LM38" s="17">
        <f t="shared" si="154"/>
        <v>0</v>
      </c>
      <c r="LN38" s="122">
        <f t="shared" si="155"/>
        <v>0</v>
      </c>
      <c r="LO38" s="26"/>
      <c r="LP38" s="17"/>
      <c r="LQ38" s="122">
        <f t="shared" si="156"/>
        <v>0</v>
      </c>
      <c r="LR38" s="17"/>
      <c r="LS38" s="17"/>
      <c r="LT38" s="122">
        <f t="shared" si="157"/>
        <v>0</v>
      </c>
      <c r="LU38" s="16"/>
      <c r="LV38" s="17"/>
      <c r="LW38" s="122">
        <f t="shared" si="158"/>
        <v>0</v>
      </c>
      <c r="LX38" s="16"/>
      <c r="LY38" s="17"/>
      <c r="LZ38" s="122">
        <f t="shared" si="159"/>
        <v>0</v>
      </c>
      <c r="MA38" s="16"/>
      <c r="MB38" s="17"/>
      <c r="MC38" s="122">
        <f t="shared" si="160"/>
        <v>0</v>
      </c>
      <c r="MD38" s="16"/>
      <c r="ME38" s="17"/>
      <c r="MF38" s="122">
        <f t="shared" si="161"/>
        <v>0</v>
      </c>
      <c r="MG38" s="16">
        <f t="shared" si="162"/>
        <v>0</v>
      </c>
      <c r="MH38" s="17">
        <f t="shared" si="163"/>
        <v>0</v>
      </c>
      <c r="MI38" s="122">
        <f t="shared" si="164"/>
        <v>0</v>
      </c>
      <c r="MJ38" s="17"/>
      <c r="MK38" s="17"/>
      <c r="ML38" s="122">
        <f t="shared" si="165"/>
        <v>0</v>
      </c>
      <c r="MM38" s="16"/>
      <c r="MN38" s="17"/>
      <c r="MO38" s="122">
        <f t="shared" si="166"/>
        <v>0</v>
      </c>
      <c r="MP38" s="16"/>
      <c r="MQ38" s="17"/>
      <c r="MR38" s="122">
        <f t="shared" si="167"/>
        <v>0</v>
      </c>
      <c r="MS38" s="16">
        <f t="shared" si="3"/>
        <v>0</v>
      </c>
      <c r="MT38" s="18">
        <f t="shared" si="4"/>
        <v>0</v>
      </c>
      <c r="MU38" s="122">
        <f t="shared" si="4"/>
        <v>0</v>
      </c>
      <c r="MV38" s="16"/>
      <c r="MW38" s="17"/>
      <c r="MX38" s="122">
        <f t="shared" si="168"/>
        <v>0</v>
      </c>
      <c r="MY38" s="16"/>
      <c r="MZ38" s="17"/>
      <c r="NA38" s="122">
        <f t="shared" si="169"/>
        <v>0</v>
      </c>
      <c r="NB38" s="16"/>
      <c r="NC38" s="17"/>
      <c r="ND38" s="122">
        <f t="shared" si="170"/>
        <v>0</v>
      </c>
      <c r="NE38" s="16"/>
      <c r="NF38" s="17"/>
      <c r="NG38" s="122">
        <f t="shared" si="171"/>
        <v>0</v>
      </c>
      <c r="NH38" s="16"/>
      <c r="NI38" s="17"/>
      <c r="NJ38" s="122">
        <f t="shared" si="172"/>
        <v>0</v>
      </c>
      <c r="NK38" s="16"/>
      <c r="NL38" s="17"/>
      <c r="NM38" s="122">
        <f t="shared" si="173"/>
        <v>0</v>
      </c>
      <c r="NN38" s="16"/>
      <c r="NO38" s="17"/>
      <c r="NP38" s="122">
        <f t="shared" si="174"/>
        <v>0</v>
      </c>
      <c r="NQ38" s="16"/>
      <c r="NR38" s="17"/>
      <c r="NS38" s="122">
        <f t="shared" si="175"/>
        <v>0</v>
      </c>
      <c r="NT38" s="16"/>
      <c r="NU38" s="17"/>
      <c r="NV38" s="122">
        <f t="shared" si="176"/>
        <v>0</v>
      </c>
      <c r="NW38" s="16"/>
      <c r="NX38" s="17"/>
      <c r="NY38" s="122">
        <f t="shared" si="177"/>
        <v>0</v>
      </c>
      <c r="NZ38" s="16">
        <f t="shared" si="178"/>
        <v>0</v>
      </c>
      <c r="OA38" s="18">
        <f t="shared" si="179"/>
        <v>0</v>
      </c>
      <c r="OB38" s="122">
        <f t="shared" si="180"/>
        <v>0</v>
      </c>
      <c r="OC38" s="16"/>
      <c r="OD38" s="17"/>
      <c r="OE38" s="122">
        <f t="shared" si="181"/>
        <v>0</v>
      </c>
      <c r="OF38" s="16"/>
      <c r="OG38" s="17"/>
      <c r="OH38" s="122">
        <f t="shared" si="182"/>
        <v>0</v>
      </c>
      <c r="OI38" s="16"/>
      <c r="OJ38" s="17"/>
      <c r="OK38" s="122">
        <f t="shared" si="183"/>
        <v>0</v>
      </c>
      <c r="OL38" s="16"/>
      <c r="OM38" s="17"/>
      <c r="ON38" s="122">
        <f t="shared" si="184"/>
        <v>0</v>
      </c>
      <c r="OO38" s="16">
        <f t="shared" si="185"/>
        <v>0</v>
      </c>
      <c r="OP38" s="17">
        <f t="shared" si="186"/>
        <v>0</v>
      </c>
      <c r="OQ38" s="122">
        <f t="shared" si="187"/>
        <v>0</v>
      </c>
      <c r="OR38" s="16">
        <f t="shared" si="188"/>
        <v>0</v>
      </c>
      <c r="OS38" s="17">
        <f t="shared" si="189"/>
        <v>0</v>
      </c>
      <c r="OT38" s="122">
        <f t="shared" si="190"/>
        <v>0</v>
      </c>
      <c r="OU38" s="26"/>
      <c r="OV38" s="17"/>
      <c r="OW38" s="122">
        <f t="shared" si="191"/>
        <v>0</v>
      </c>
      <c r="OX38" s="17"/>
      <c r="OY38" s="17"/>
      <c r="OZ38" s="122">
        <f t="shared" si="192"/>
        <v>0</v>
      </c>
      <c r="PA38" s="17"/>
      <c r="PB38" s="17"/>
      <c r="PC38" s="122">
        <f t="shared" si="193"/>
        <v>0</v>
      </c>
      <c r="PD38" s="16"/>
      <c r="PE38" s="17"/>
      <c r="PF38" s="122">
        <f t="shared" si="194"/>
        <v>0</v>
      </c>
      <c r="PG38" s="26"/>
      <c r="PH38" s="17"/>
      <c r="PI38" s="122">
        <f t="shared" si="195"/>
        <v>0</v>
      </c>
      <c r="PJ38" s="17"/>
      <c r="PK38" s="17"/>
      <c r="PL38" s="122">
        <f t="shared" si="196"/>
        <v>0</v>
      </c>
      <c r="PM38" s="17"/>
      <c r="PN38" s="17"/>
      <c r="PO38" s="122">
        <f t="shared" si="197"/>
        <v>0</v>
      </c>
      <c r="PP38" s="17"/>
      <c r="PQ38" s="17"/>
      <c r="PR38" s="122">
        <f t="shared" si="198"/>
        <v>0</v>
      </c>
      <c r="PS38" s="16">
        <f t="shared" si="199"/>
        <v>0</v>
      </c>
      <c r="PT38" s="17">
        <f t="shared" si="200"/>
        <v>0</v>
      </c>
      <c r="PU38" s="122">
        <f t="shared" si="201"/>
        <v>0</v>
      </c>
      <c r="PV38" s="16"/>
      <c r="PW38" s="17"/>
      <c r="PX38" s="122">
        <f t="shared" si="202"/>
        <v>0</v>
      </c>
      <c r="PY38" s="16"/>
      <c r="PZ38" s="17"/>
      <c r="QA38" s="122">
        <f t="shared" si="203"/>
        <v>0</v>
      </c>
      <c r="QB38" s="16"/>
      <c r="QC38" s="17"/>
      <c r="QD38" s="122">
        <f t="shared" si="204"/>
        <v>0</v>
      </c>
      <c r="QE38" s="16">
        <f t="shared" si="205"/>
        <v>0</v>
      </c>
      <c r="QF38" s="17">
        <f t="shared" si="206"/>
        <v>0</v>
      </c>
      <c r="QG38" s="122">
        <f t="shared" si="207"/>
        <v>0</v>
      </c>
      <c r="QH38" s="16">
        <f t="shared" si="208"/>
        <v>0</v>
      </c>
      <c r="QI38" s="18">
        <f t="shared" si="209"/>
        <v>0</v>
      </c>
      <c r="QJ38" s="122">
        <f t="shared" si="210"/>
        <v>0</v>
      </c>
      <c r="QK38" s="16">
        <f t="shared" si="5"/>
        <v>3685658</v>
      </c>
      <c r="QL38" s="17">
        <f t="shared" si="6"/>
        <v>113723</v>
      </c>
      <c r="QM38" s="122">
        <f t="shared" si="6"/>
        <v>3799381</v>
      </c>
      <c r="QN38" s="16">
        <f t="shared" si="851"/>
        <v>3685658</v>
      </c>
      <c r="QO38" s="17">
        <f t="shared" si="852"/>
        <v>113723</v>
      </c>
      <c r="QP38" s="122">
        <f t="shared" si="853"/>
        <v>3799381</v>
      </c>
      <c r="QQ38" s="53"/>
    </row>
    <row r="39" spans="1:459" s="58" customFormat="1" ht="16.5" thickBot="1" x14ac:dyDescent="0.3">
      <c r="A39" s="5">
        <v>29</v>
      </c>
      <c r="B39" s="166" t="s">
        <v>285</v>
      </c>
      <c r="C39" s="143"/>
      <c r="D39" s="24"/>
      <c r="E39" s="118">
        <f t="shared" si="10"/>
        <v>0</v>
      </c>
      <c r="F39" s="143"/>
      <c r="G39" s="24"/>
      <c r="H39" s="117">
        <f t="shared" si="11"/>
        <v>0</v>
      </c>
      <c r="I39" s="24"/>
      <c r="J39" s="24"/>
      <c r="K39" s="117">
        <f t="shared" si="12"/>
        <v>0</v>
      </c>
      <c r="L39" s="24"/>
      <c r="M39" s="24"/>
      <c r="N39" s="117">
        <f t="shared" si="13"/>
        <v>0</v>
      </c>
      <c r="O39" s="28"/>
      <c r="P39" s="24"/>
      <c r="Q39" s="117">
        <f t="shared" si="14"/>
        <v>0</v>
      </c>
      <c r="R39" s="24"/>
      <c r="S39" s="24"/>
      <c r="T39" s="117">
        <f t="shared" si="15"/>
        <v>0</v>
      </c>
      <c r="U39" s="24"/>
      <c r="V39" s="24"/>
      <c r="W39" s="117">
        <f t="shared" si="16"/>
        <v>0</v>
      </c>
      <c r="X39" s="24"/>
      <c r="Y39" s="24"/>
      <c r="Z39" s="117">
        <f t="shared" si="17"/>
        <v>0</v>
      </c>
      <c r="AA39" s="28">
        <f t="shared" si="18"/>
        <v>0</v>
      </c>
      <c r="AB39" s="24">
        <f t="shared" si="18"/>
        <v>0</v>
      </c>
      <c r="AC39" s="117">
        <f t="shared" si="19"/>
        <v>0</v>
      </c>
      <c r="AD39" s="24"/>
      <c r="AE39" s="24"/>
      <c r="AF39" s="118">
        <f t="shared" si="20"/>
        <v>0</v>
      </c>
      <c r="AG39" s="23">
        <f t="shared" si="21"/>
        <v>0</v>
      </c>
      <c r="AH39" s="29">
        <f t="shared" si="22"/>
        <v>0</v>
      </c>
      <c r="AI39" s="118">
        <f t="shared" si="22"/>
        <v>0</v>
      </c>
      <c r="AJ39" s="24"/>
      <c r="AK39" s="24"/>
      <c r="AL39" s="118">
        <f t="shared" si="23"/>
        <v>0</v>
      </c>
      <c r="AM39" s="28"/>
      <c r="AN39" s="24"/>
      <c r="AO39" s="118">
        <f t="shared" si="24"/>
        <v>0</v>
      </c>
      <c r="AP39" s="24"/>
      <c r="AQ39" s="24"/>
      <c r="AR39" s="118">
        <f t="shared" si="25"/>
        <v>0</v>
      </c>
      <c r="AS39" s="23"/>
      <c r="AT39" s="24"/>
      <c r="AU39" s="118">
        <f t="shared" si="26"/>
        <v>0</v>
      </c>
      <c r="AV39" s="24"/>
      <c r="AW39" s="24"/>
      <c r="AX39" s="118">
        <f t="shared" si="27"/>
        <v>0</v>
      </c>
      <c r="AY39" s="23"/>
      <c r="AZ39" s="24"/>
      <c r="BA39" s="118">
        <f t="shared" si="28"/>
        <v>0</v>
      </c>
      <c r="BB39" s="24"/>
      <c r="BC39" s="24"/>
      <c r="BD39" s="118">
        <f t="shared" si="29"/>
        <v>0</v>
      </c>
      <c r="BE39" s="24"/>
      <c r="BF39" s="24"/>
      <c r="BG39" s="118">
        <f t="shared" si="30"/>
        <v>0</v>
      </c>
      <c r="BH39" s="23"/>
      <c r="BI39" s="24"/>
      <c r="BJ39" s="118">
        <f t="shared" si="31"/>
        <v>0</v>
      </c>
      <c r="BK39" s="28"/>
      <c r="BL39" s="24"/>
      <c r="BM39" s="118">
        <f t="shared" si="32"/>
        <v>0</v>
      </c>
      <c r="BN39" s="24"/>
      <c r="BO39" s="24"/>
      <c r="BP39" s="118">
        <f t="shared" si="33"/>
        <v>0</v>
      </c>
      <c r="BQ39" s="24"/>
      <c r="BR39" s="24"/>
      <c r="BS39" s="118">
        <f t="shared" si="34"/>
        <v>0</v>
      </c>
      <c r="BT39" s="24"/>
      <c r="BU39" s="24"/>
      <c r="BV39" s="118">
        <f t="shared" si="35"/>
        <v>0</v>
      </c>
      <c r="BW39" s="23">
        <f t="shared" si="36"/>
        <v>0</v>
      </c>
      <c r="BX39" s="29">
        <f t="shared" si="37"/>
        <v>0</v>
      </c>
      <c r="BY39" s="118">
        <f t="shared" si="38"/>
        <v>0</v>
      </c>
      <c r="BZ39" s="24"/>
      <c r="CA39" s="24"/>
      <c r="CB39" s="118">
        <f t="shared" si="39"/>
        <v>0</v>
      </c>
      <c r="CC39" s="24"/>
      <c r="CD39" s="24"/>
      <c r="CE39" s="118">
        <f t="shared" si="40"/>
        <v>0</v>
      </c>
      <c r="CF39" s="24"/>
      <c r="CG39" s="24"/>
      <c r="CH39" s="118">
        <f t="shared" si="41"/>
        <v>0</v>
      </c>
      <c r="CI39" s="28"/>
      <c r="CJ39" s="24"/>
      <c r="CK39" s="118">
        <f t="shared" si="42"/>
        <v>0</v>
      </c>
      <c r="CL39" s="24"/>
      <c r="CM39" s="24"/>
      <c r="CN39" s="118">
        <f t="shared" si="43"/>
        <v>0</v>
      </c>
      <c r="CO39" s="24"/>
      <c r="CP39" s="24"/>
      <c r="CQ39" s="118">
        <f t="shared" si="44"/>
        <v>0</v>
      </c>
      <c r="CR39" s="24"/>
      <c r="CS39" s="24"/>
      <c r="CT39" s="118">
        <f t="shared" si="45"/>
        <v>0</v>
      </c>
      <c r="CU39" s="23">
        <f t="shared" si="46"/>
        <v>0</v>
      </c>
      <c r="CV39" s="24">
        <f t="shared" si="47"/>
        <v>0</v>
      </c>
      <c r="CW39" s="118">
        <f t="shared" si="48"/>
        <v>0</v>
      </c>
      <c r="CX39" s="24"/>
      <c r="CY39" s="24"/>
      <c r="CZ39" s="118">
        <f t="shared" si="49"/>
        <v>0</v>
      </c>
      <c r="DA39" s="24"/>
      <c r="DB39" s="24"/>
      <c r="DC39" s="118">
        <f t="shared" si="50"/>
        <v>0</v>
      </c>
      <c r="DD39" s="23"/>
      <c r="DE39" s="24"/>
      <c r="DF39" s="118">
        <f t="shared" si="51"/>
        <v>0</v>
      </c>
      <c r="DG39" s="28"/>
      <c r="DH39" s="24"/>
      <c r="DI39" s="118">
        <f t="shared" si="52"/>
        <v>0</v>
      </c>
      <c r="DJ39" s="24"/>
      <c r="DK39" s="24"/>
      <c r="DL39" s="118">
        <f t="shared" si="53"/>
        <v>0</v>
      </c>
      <c r="DM39" s="23">
        <f t="shared" si="54"/>
        <v>0</v>
      </c>
      <c r="DN39" s="24">
        <f t="shared" si="55"/>
        <v>0</v>
      </c>
      <c r="DO39" s="118">
        <f t="shared" si="56"/>
        <v>0</v>
      </c>
      <c r="DP39" s="24"/>
      <c r="DQ39" s="24"/>
      <c r="DR39" s="118">
        <f t="shared" si="57"/>
        <v>0</v>
      </c>
      <c r="DS39" s="28"/>
      <c r="DT39" s="24"/>
      <c r="DU39" s="118">
        <f t="shared" si="58"/>
        <v>0</v>
      </c>
      <c r="DV39" s="24"/>
      <c r="DW39" s="24"/>
      <c r="DX39" s="118">
        <f t="shared" si="59"/>
        <v>0</v>
      </c>
      <c r="DY39" s="24"/>
      <c r="DZ39" s="24"/>
      <c r="EA39" s="118">
        <f t="shared" si="60"/>
        <v>0</v>
      </c>
      <c r="EB39" s="23">
        <f t="shared" si="61"/>
        <v>0</v>
      </c>
      <c r="EC39" s="29">
        <f t="shared" si="62"/>
        <v>0</v>
      </c>
      <c r="ED39" s="118">
        <f t="shared" si="63"/>
        <v>0</v>
      </c>
      <c r="EE39" s="23"/>
      <c r="EF39" s="29"/>
      <c r="EG39" s="118">
        <f t="shared" si="64"/>
        <v>0</v>
      </c>
      <c r="EH39" s="29"/>
      <c r="EI39" s="29"/>
      <c r="EJ39" s="118">
        <f t="shared" si="65"/>
        <v>0</v>
      </c>
      <c r="EK39" s="23">
        <f t="shared" si="66"/>
        <v>0</v>
      </c>
      <c r="EL39" s="29">
        <f t="shared" si="67"/>
        <v>0</v>
      </c>
      <c r="EM39" s="118">
        <f t="shared" si="68"/>
        <v>0</v>
      </c>
      <c r="EN39" s="24"/>
      <c r="EO39" s="24"/>
      <c r="EP39" s="118">
        <f t="shared" si="69"/>
        <v>0</v>
      </c>
      <c r="EQ39" s="28"/>
      <c r="ER39" s="24"/>
      <c r="ES39" s="118">
        <f t="shared" si="70"/>
        <v>0</v>
      </c>
      <c r="ET39" s="23"/>
      <c r="EU39" s="24"/>
      <c r="EV39" s="118">
        <f t="shared" si="71"/>
        <v>0</v>
      </c>
      <c r="EW39" s="24"/>
      <c r="EX39" s="24"/>
      <c r="EY39" s="118">
        <f t="shared" si="72"/>
        <v>0</v>
      </c>
      <c r="EZ39" s="24"/>
      <c r="FA39" s="24"/>
      <c r="FB39" s="118">
        <f t="shared" si="73"/>
        <v>0</v>
      </c>
      <c r="FC39" s="28"/>
      <c r="FD39" s="24"/>
      <c r="FE39" s="118">
        <f t="shared" si="74"/>
        <v>0</v>
      </c>
      <c r="FF39" s="23"/>
      <c r="FG39" s="24"/>
      <c r="FH39" s="118">
        <f t="shared" si="75"/>
        <v>0</v>
      </c>
      <c r="FI39" s="24"/>
      <c r="FJ39" s="24"/>
      <c r="FK39" s="118">
        <f t="shared" si="76"/>
        <v>0</v>
      </c>
      <c r="FL39" s="23">
        <f t="shared" si="77"/>
        <v>0</v>
      </c>
      <c r="FM39" s="29">
        <f t="shared" si="1"/>
        <v>0</v>
      </c>
      <c r="FN39" s="118">
        <f t="shared" si="2"/>
        <v>0</v>
      </c>
      <c r="FO39" s="28"/>
      <c r="FP39" s="24"/>
      <c r="FQ39" s="118">
        <f t="shared" si="78"/>
        <v>0</v>
      </c>
      <c r="FR39" s="24"/>
      <c r="FS39" s="24"/>
      <c r="FT39" s="118">
        <f t="shared" si="79"/>
        <v>0</v>
      </c>
      <c r="FU39" s="24"/>
      <c r="FV39" s="24"/>
      <c r="FW39" s="118">
        <f t="shared" si="80"/>
        <v>0</v>
      </c>
      <c r="FX39" s="24"/>
      <c r="FY39" s="24"/>
      <c r="FZ39" s="118">
        <f t="shared" si="81"/>
        <v>0</v>
      </c>
      <c r="GA39" s="28"/>
      <c r="GB39" s="24"/>
      <c r="GC39" s="118">
        <f t="shared" si="82"/>
        <v>0</v>
      </c>
      <c r="GD39" s="24"/>
      <c r="GE39" s="24"/>
      <c r="GF39" s="118">
        <f t="shared" si="83"/>
        <v>0</v>
      </c>
      <c r="GG39" s="24"/>
      <c r="GH39" s="24"/>
      <c r="GI39" s="118">
        <f t="shared" si="84"/>
        <v>0</v>
      </c>
      <c r="GJ39" s="23">
        <f t="shared" si="85"/>
        <v>0</v>
      </c>
      <c r="GK39" s="29">
        <f t="shared" si="86"/>
        <v>0</v>
      </c>
      <c r="GL39" s="118">
        <f t="shared" si="87"/>
        <v>0</v>
      </c>
      <c r="GM39" s="23"/>
      <c r="GN39" s="24"/>
      <c r="GO39" s="118">
        <f t="shared" si="88"/>
        <v>0</v>
      </c>
      <c r="GP39" s="24"/>
      <c r="GQ39" s="24"/>
      <c r="GR39" s="118">
        <f t="shared" si="89"/>
        <v>0</v>
      </c>
      <c r="GS39" s="23"/>
      <c r="GT39" s="24"/>
      <c r="GU39" s="118">
        <f t="shared" si="90"/>
        <v>0</v>
      </c>
      <c r="GV39" s="24"/>
      <c r="GW39" s="24"/>
      <c r="GX39" s="118">
        <f t="shared" si="91"/>
        <v>0</v>
      </c>
      <c r="GY39" s="23">
        <f t="shared" si="92"/>
        <v>0</v>
      </c>
      <c r="GZ39" s="29">
        <f t="shared" si="93"/>
        <v>0</v>
      </c>
      <c r="HA39" s="118">
        <f t="shared" si="94"/>
        <v>0</v>
      </c>
      <c r="HB39" s="24"/>
      <c r="HC39" s="24"/>
      <c r="HD39" s="118">
        <f t="shared" si="95"/>
        <v>0</v>
      </c>
      <c r="HE39" s="24"/>
      <c r="HF39" s="24"/>
      <c r="HG39" s="118">
        <f t="shared" si="96"/>
        <v>0</v>
      </c>
      <c r="HH39" s="23">
        <f t="shared" si="97"/>
        <v>0</v>
      </c>
      <c r="HI39" s="29">
        <f t="shared" si="98"/>
        <v>0</v>
      </c>
      <c r="HJ39" s="118">
        <f t="shared" si="99"/>
        <v>0</v>
      </c>
      <c r="HK39" s="23">
        <f t="shared" si="100"/>
        <v>0</v>
      </c>
      <c r="HL39" s="24">
        <f t="shared" si="101"/>
        <v>0</v>
      </c>
      <c r="HM39" s="118">
        <f t="shared" si="102"/>
        <v>0</v>
      </c>
      <c r="HN39" s="23"/>
      <c r="HO39" s="24"/>
      <c r="HP39" s="118">
        <f t="shared" si="103"/>
        <v>0</v>
      </c>
      <c r="HQ39" s="23"/>
      <c r="HR39" s="24"/>
      <c r="HS39" s="118">
        <f t="shared" si="104"/>
        <v>0</v>
      </c>
      <c r="HT39" s="24"/>
      <c r="HU39" s="24"/>
      <c r="HV39" s="118">
        <f t="shared" si="105"/>
        <v>0</v>
      </c>
      <c r="HW39" s="28"/>
      <c r="HX39" s="24"/>
      <c r="HY39" s="118">
        <f t="shared" si="106"/>
        <v>0</v>
      </c>
      <c r="HZ39" s="23"/>
      <c r="IA39" s="24"/>
      <c r="IB39" s="118">
        <f t="shared" si="107"/>
        <v>0</v>
      </c>
      <c r="IC39" s="23"/>
      <c r="ID39" s="24"/>
      <c r="IE39" s="118">
        <f t="shared" si="108"/>
        <v>0</v>
      </c>
      <c r="IF39" s="23"/>
      <c r="IG39" s="24"/>
      <c r="IH39" s="118">
        <f t="shared" si="109"/>
        <v>0</v>
      </c>
      <c r="II39" s="23">
        <f t="shared" si="110"/>
        <v>0</v>
      </c>
      <c r="IJ39" s="29">
        <f t="shared" si="111"/>
        <v>0</v>
      </c>
      <c r="IK39" s="118">
        <f t="shared" si="112"/>
        <v>0</v>
      </c>
      <c r="IL39" s="24">
        <v>53384</v>
      </c>
      <c r="IM39" s="24"/>
      <c r="IN39" s="118">
        <f t="shared" si="113"/>
        <v>53384</v>
      </c>
      <c r="IO39" s="23"/>
      <c r="IP39" s="24"/>
      <c r="IQ39" s="118">
        <f t="shared" si="114"/>
        <v>0</v>
      </c>
      <c r="IR39" s="23">
        <f t="shared" si="115"/>
        <v>53384</v>
      </c>
      <c r="IS39" s="29">
        <f t="shared" si="116"/>
        <v>0</v>
      </c>
      <c r="IT39" s="118">
        <f t="shared" si="117"/>
        <v>53384</v>
      </c>
      <c r="IU39" s="23"/>
      <c r="IV39" s="24"/>
      <c r="IW39" s="118">
        <f t="shared" si="118"/>
        <v>0</v>
      </c>
      <c r="IX39" s="23"/>
      <c r="IY39" s="24"/>
      <c r="IZ39" s="118">
        <f t="shared" si="119"/>
        <v>0</v>
      </c>
      <c r="JA39" s="23">
        <f t="shared" si="120"/>
        <v>0</v>
      </c>
      <c r="JB39" s="29">
        <f t="shared" si="121"/>
        <v>0</v>
      </c>
      <c r="JC39" s="118">
        <f t="shared" si="122"/>
        <v>0</v>
      </c>
      <c r="JD39" s="23"/>
      <c r="JE39" s="24"/>
      <c r="JF39" s="118">
        <f t="shared" si="123"/>
        <v>0</v>
      </c>
      <c r="JG39" s="23"/>
      <c r="JH39" s="24"/>
      <c r="JI39" s="118">
        <f t="shared" si="124"/>
        <v>0</v>
      </c>
      <c r="JJ39" s="23">
        <f t="shared" si="125"/>
        <v>0</v>
      </c>
      <c r="JK39" s="29">
        <f t="shared" si="126"/>
        <v>0</v>
      </c>
      <c r="JL39" s="118">
        <f t="shared" si="127"/>
        <v>0</v>
      </c>
      <c r="JM39" s="24"/>
      <c r="JN39" s="24"/>
      <c r="JO39" s="118">
        <f t="shared" si="128"/>
        <v>0</v>
      </c>
      <c r="JP39" s="23"/>
      <c r="JQ39" s="24"/>
      <c r="JR39" s="118">
        <f t="shared" si="129"/>
        <v>0</v>
      </c>
      <c r="JS39" s="23"/>
      <c r="JT39" s="24"/>
      <c r="JU39" s="118">
        <f t="shared" si="130"/>
        <v>0</v>
      </c>
      <c r="JV39" s="23"/>
      <c r="JW39" s="24"/>
      <c r="JX39" s="118">
        <f t="shared" si="131"/>
        <v>0</v>
      </c>
      <c r="JY39" s="23">
        <f t="shared" si="132"/>
        <v>0</v>
      </c>
      <c r="JZ39" s="29">
        <f t="shared" si="133"/>
        <v>0</v>
      </c>
      <c r="KA39" s="118">
        <f t="shared" si="134"/>
        <v>0</v>
      </c>
      <c r="KB39" s="24"/>
      <c r="KC39" s="24"/>
      <c r="KD39" s="118">
        <f t="shared" si="135"/>
        <v>0</v>
      </c>
      <c r="KE39" s="23"/>
      <c r="KF39" s="24"/>
      <c r="KG39" s="118">
        <f t="shared" si="136"/>
        <v>0</v>
      </c>
      <c r="KH39" s="24"/>
      <c r="KI39" s="24"/>
      <c r="KJ39" s="118">
        <f t="shared" si="137"/>
        <v>0</v>
      </c>
      <c r="KK39" s="23">
        <f t="shared" si="138"/>
        <v>0</v>
      </c>
      <c r="KL39" s="29">
        <f t="shared" si="139"/>
        <v>0</v>
      </c>
      <c r="KM39" s="118">
        <f t="shared" si="140"/>
        <v>0</v>
      </c>
      <c r="KN39" s="78"/>
      <c r="KO39" s="24"/>
      <c r="KP39" s="118">
        <f t="shared" si="141"/>
        <v>0</v>
      </c>
      <c r="KQ39" s="23"/>
      <c r="KR39" s="24"/>
      <c r="KS39" s="118">
        <f t="shared" si="142"/>
        <v>0</v>
      </c>
      <c r="KT39" s="23">
        <f t="shared" si="143"/>
        <v>0</v>
      </c>
      <c r="KU39" s="29">
        <f t="shared" si="144"/>
        <v>0</v>
      </c>
      <c r="KV39" s="118">
        <f t="shared" si="145"/>
        <v>0</v>
      </c>
      <c r="KW39" s="24"/>
      <c r="KX39" s="24"/>
      <c r="KY39" s="118">
        <f t="shared" si="146"/>
        <v>0</v>
      </c>
      <c r="KZ39" s="23">
        <f t="shared" si="147"/>
        <v>53384</v>
      </c>
      <c r="LA39" s="29">
        <f t="shared" si="148"/>
        <v>0</v>
      </c>
      <c r="LB39" s="118">
        <f t="shared" si="149"/>
        <v>53384</v>
      </c>
      <c r="LC39" s="23"/>
      <c r="LD39" s="24"/>
      <c r="LE39" s="118">
        <f t="shared" si="150"/>
        <v>0</v>
      </c>
      <c r="LF39" s="24"/>
      <c r="LG39" s="24"/>
      <c r="LH39" s="118">
        <f t="shared" si="151"/>
        <v>0</v>
      </c>
      <c r="LI39" s="24"/>
      <c r="LJ39" s="24"/>
      <c r="LK39" s="118">
        <f t="shared" si="152"/>
        <v>0</v>
      </c>
      <c r="LL39" s="23">
        <f t="shared" si="153"/>
        <v>0</v>
      </c>
      <c r="LM39" s="24">
        <f t="shared" si="154"/>
        <v>0</v>
      </c>
      <c r="LN39" s="118">
        <f t="shared" si="155"/>
        <v>0</v>
      </c>
      <c r="LO39" s="28"/>
      <c r="LP39" s="24"/>
      <c r="LQ39" s="118">
        <f t="shared" si="156"/>
        <v>0</v>
      </c>
      <c r="LR39" s="24"/>
      <c r="LS39" s="24"/>
      <c r="LT39" s="118">
        <f t="shared" si="157"/>
        <v>0</v>
      </c>
      <c r="LU39" s="23"/>
      <c r="LV39" s="24"/>
      <c r="LW39" s="118">
        <f t="shared" si="158"/>
        <v>0</v>
      </c>
      <c r="LX39" s="23"/>
      <c r="LY39" s="24"/>
      <c r="LZ39" s="118">
        <f t="shared" si="159"/>
        <v>0</v>
      </c>
      <c r="MA39" s="23"/>
      <c r="MB39" s="24"/>
      <c r="MC39" s="118">
        <f t="shared" si="160"/>
        <v>0</v>
      </c>
      <c r="MD39" s="23"/>
      <c r="ME39" s="24"/>
      <c r="MF39" s="118">
        <f t="shared" si="161"/>
        <v>0</v>
      </c>
      <c r="MG39" s="23">
        <f t="shared" si="162"/>
        <v>0</v>
      </c>
      <c r="MH39" s="24">
        <f t="shared" si="163"/>
        <v>0</v>
      </c>
      <c r="MI39" s="118">
        <f t="shared" si="164"/>
        <v>0</v>
      </c>
      <c r="MJ39" s="24"/>
      <c r="MK39" s="24"/>
      <c r="ML39" s="118">
        <f t="shared" si="165"/>
        <v>0</v>
      </c>
      <c r="MM39" s="23"/>
      <c r="MN39" s="24"/>
      <c r="MO39" s="118">
        <f t="shared" si="166"/>
        <v>0</v>
      </c>
      <c r="MP39" s="23"/>
      <c r="MQ39" s="24"/>
      <c r="MR39" s="118">
        <f t="shared" si="167"/>
        <v>0</v>
      </c>
      <c r="MS39" s="23">
        <f t="shared" si="3"/>
        <v>0</v>
      </c>
      <c r="MT39" s="29">
        <f t="shared" si="4"/>
        <v>0</v>
      </c>
      <c r="MU39" s="118">
        <f t="shared" si="4"/>
        <v>0</v>
      </c>
      <c r="MV39" s="23"/>
      <c r="MW39" s="24"/>
      <c r="MX39" s="118">
        <f t="shared" si="168"/>
        <v>0</v>
      </c>
      <c r="MY39" s="23"/>
      <c r="MZ39" s="24"/>
      <c r="NA39" s="118">
        <f t="shared" si="169"/>
        <v>0</v>
      </c>
      <c r="NB39" s="23"/>
      <c r="NC39" s="24"/>
      <c r="ND39" s="118">
        <f t="shared" si="170"/>
        <v>0</v>
      </c>
      <c r="NE39" s="23"/>
      <c r="NF39" s="24"/>
      <c r="NG39" s="118">
        <f t="shared" si="171"/>
        <v>0</v>
      </c>
      <c r="NH39" s="23"/>
      <c r="NI39" s="24"/>
      <c r="NJ39" s="118">
        <f t="shared" si="172"/>
        <v>0</v>
      </c>
      <c r="NK39" s="23"/>
      <c r="NL39" s="24"/>
      <c r="NM39" s="118">
        <f t="shared" si="173"/>
        <v>0</v>
      </c>
      <c r="NN39" s="23"/>
      <c r="NO39" s="24"/>
      <c r="NP39" s="118">
        <f t="shared" si="174"/>
        <v>0</v>
      </c>
      <c r="NQ39" s="23"/>
      <c r="NR39" s="24"/>
      <c r="NS39" s="118">
        <f t="shared" si="175"/>
        <v>0</v>
      </c>
      <c r="NT39" s="23"/>
      <c r="NU39" s="24"/>
      <c r="NV39" s="118">
        <f t="shared" si="176"/>
        <v>0</v>
      </c>
      <c r="NW39" s="23"/>
      <c r="NX39" s="24"/>
      <c r="NY39" s="118">
        <f t="shared" si="177"/>
        <v>0</v>
      </c>
      <c r="NZ39" s="23">
        <f t="shared" si="178"/>
        <v>0</v>
      </c>
      <c r="OA39" s="29">
        <f t="shared" si="179"/>
        <v>0</v>
      </c>
      <c r="OB39" s="118">
        <f t="shared" si="180"/>
        <v>0</v>
      </c>
      <c r="OC39" s="23"/>
      <c r="OD39" s="24"/>
      <c r="OE39" s="118">
        <f t="shared" si="181"/>
        <v>0</v>
      </c>
      <c r="OF39" s="23"/>
      <c r="OG39" s="24"/>
      <c r="OH39" s="118">
        <f t="shared" si="182"/>
        <v>0</v>
      </c>
      <c r="OI39" s="23"/>
      <c r="OJ39" s="24"/>
      <c r="OK39" s="118">
        <f t="shared" si="183"/>
        <v>0</v>
      </c>
      <c r="OL39" s="23"/>
      <c r="OM39" s="24"/>
      <c r="ON39" s="118">
        <f t="shared" si="184"/>
        <v>0</v>
      </c>
      <c r="OO39" s="23">
        <f t="shared" si="185"/>
        <v>0</v>
      </c>
      <c r="OP39" s="24">
        <f t="shared" si="186"/>
        <v>0</v>
      </c>
      <c r="OQ39" s="118">
        <f t="shared" si="187"/>
        <v>0</v>
      </c>
      <c r="OR39" s="23">
        <f t="shared" si="188"/>
        <v>0</v>
      </c>
      <c r="OS39" s="24">
        <f t="shared" si="189"/>
        <v>0</v>
      </c>
      <c r="OT39" s="118">
        <f t="shared" si="190"/>
        <v>0</v>
      </c>
      <c r="OU39" s="28"/>
      <c r="OV39" s="24"/>
      <c r="OW39" s="118">
        <f t="shared" si="191"/>
        <v>0</v>
      </c>
      <c r="OX39" s="24"/>
      <c r="OY39" s="24"/>
      <c r="OZ39" s="118">
        <f t="shared" si="192"/>
        <v>0</v>
      </c>
      <c r="PA39" s="24"/>
      <c r="PB39" s="24"/>
      <c r="PC39" s="118">
        <f t="shared" si="193"/>
        <v>0</v>
      </c>
      <c r="PD39" s="23"/>
      <c r="PE39" s="24"/>
      <c r="PF39" s="118">
        <f t="shared" si="194"/>
        <v>0</v>
      </c>
      <c r="PG39" s="28"/>
      <c r="PH39" s="24"/>
      <c r="PI39" s="118">
        <f t="shared" si="195"/>
        <v>0</v>
      </c>
      <c r="PJ39" s="24"/>
      <c r="PK39" s="24"/>
      <c r="PL39" s="118">
        <f t="shared" si="196"/>
        <v>0</v>
      </c>
      <c r="PM39" s="24"/>
      <c r="PN39" s="24"/>
      <c r="PO39" s="118">
        <f t="shared" si="197"/>
        <v>0</v>
      </c>
      <c r="PP39" s="24"/>
      <c r="PQ39" s="24"/>
      <c r="PR39" s="118">
        <f t="shared" si="198"/>
        <v>0</v>
      </c>
      <c r="PS39" s="23">
        <f t="shared" si="199"/>
        <v>0</v>
      </c>
      <c r="PT39" s="24">
        <f t="shared" si="200"/>
        <v>0</v>
      </c>
      <c r="PU39" s="118">
        <f t="shared" si="201"/>
        <v>0</v>
      </c>
      <c r="PV39" s="23"/>
      <c r="PW39" s="24"/>
      <c r="PX39" s="118">
        <f t="shared" si="202"/>
        <v>0</v>
      </c>
      <c r="PY39" s="23"/>
      <c r="PZ39" s="24"/>
      <c r="QA39" s="118">
        <f t="shared" si="203"/>
        <v>0</v>
      </c>
      <c r="QB39" s="23"/>
      <c r="QC39" s="24"/>
      <c r="QD39" s="118">
        <f t="shared" si="204"/>
        <v>0</v>
      </c>
      <c r="QE39" s="23">
        <f t="shared" si="205"/>
        <v>0</v>
      </c>
      <c r="QF39" s="24">
        <f t="shared" si="206"/>
        <v>0</v>
      </c>
      <c r="QG39" s="118">
        <f t="shared" si="207"/>
        <v>0</v>
      </c>
      <c r="QH39" s="23">
        <f t="shared" si="208"/>
        <v>0</v>
      </c>
      <c r="QI39" s="29">
        <f t="shared" si="209"/>
        <v>0</v>
      </c>
      <c r="QJ39" s="118">
        <f t="shared" si="210"/>
        <v>0</v>
      </c>
      <c r="QK39" s="23">
        <f t="shared" si="5"/>
        <v>53384</v>
      </c>
      <c r="QL39" s="24">
        <f t="shared" si="6"/>
        <v>0</v>
      </c>
      <c r="QM39" s="118">
        <f t="shared" si="6"/>
        <v>53384</v>
      </c>
      <c r="QN39" s="23">
        <f t="shared" si="851"/>
        <v>53384</v>
      </c>
      <c r="QO39" s="24">
        <f t="shared" si="852"/>
        <v>0</v>
      </c>
      <c r="QP39" s="118">
        <f t="shared" si="853"/>
        <v>53384</v>
      </c>
      <c r="QQ39" s="57"/>
    </row>
    <row r="40" spans="1:459" s="82" customFormat="1" ht="16.5" thickBot="1" x14ac:dyDescent="0.3">
      <c r="A40" s="79">
        <v>30</v>
      </c>
      <c r="B40" s="167" t="s">
        <v>359</v>
      </c>
      <c r="C40" s="144">
        <f>C38+C39</f>
        <v>0</v>
      </c>
      <c r="D40" s="35">
        <f>D38+D39</f>
        <v>0</v>
      </c>
      <c r="E40" s="120">
        <f t="shared" si="10"/>
        <v>0</v>
      </c>
      <c r="F40" s="144">
        <f>F38+F39</f>
        <v>0</v>
      </c>
      <c r="G40" s="35">
        <f>G38+G39</f>
        <v>0</v>
      </c>
      <c r="H40" s="119">
        <f t="shared" si="11"/>
        <v>0</v>
      </c>
      <c r="I40" s="35">
        <f>I38+I39</f>
        <v>0</v>
      </c>
      <c r="J40" s="35">
        <f>J38+J39</f>
        <v>0</v>
      </c>
      <c r="K40" s="119">
        <f t="shared" si="12"/>
        <v>0</v>
      </c>
      <c r="L40" s="35">
        <f>L38+L39</f>
        <v>0</v>
      </c>
      <c r="M40" s="35">
        <f>M38+M39</f>
        <v>0</v>
      </c>
      <c r="N40" s="119">
        <f t="shared" si="13"/>
        <v>0</v>
      </c>
      <c r="O40" s="86">
        <f>O38+O39</f>
        <v>0</v>
      </c>
      <c r="P40" s="35">
        <f>P38+P39</f>
        <v>0</v>
      </c>
      <c r="Q40" s="119">
        <f t="shared" si="14"/>
        <v>0</v>
      </c>
      <c r="R40" s="35">
        <f>R38+R39</f>
        <v>0</v>
      </c>
      <c r="S40" s="35">
        <f>S38+S39</f>
        <v>0</v>
      </c>
      <c r="T40" s="119">
        <f t="shared" si="15"/>
        <v>0</v>
      </c>
      <c r="U40" s="35">
        <f>U38+U39</f>
        <v>0</v>
      </c>
      <c r="V40" s="35">
        <f>V38+V39</f>
        <v>0</v>
      </c>
      <c r="W40" s="119">
        <f t="shared" si="16"/>
        <v>0</v>
      </c>
      <c r="X40" s="35">
        <f>X38+X39</f>
        <v>0</v>
      </c>
      <c r="Y40" s="35">
        <f>Y38+Y39</f>
        <v>0</v>
      </c>
      <c r="Z40" s="119">
        <f t="shared" si="17"/>
        <v>0</v>
      </c>
      <c r="AA40" s="86">
        <f t="shared" si="18"/>
        <v>0</v>
      </c>
      <c r="AB40" s="35">
        <f t="shared" si="18"/>
        <v>0</v>
      </c>
      <c r="AC40" s="119">
        <f t="shared" si="19"/>
        <v>0</v>
      </c>
      <c r="AD40" s="35">
        <f>AD38+AD39</f>
        <v>0</v>
      </c>
      <c r="AE40" s="35">
        <f>AE38+AE39</f>
        <v>0</v>
      </c>
      <c r="AF40" s="120">
        <f t="shared" si="20"/>
        <v>0</v>
      </c>
      <c r="AG40" s="34">
        <f t="shared" si="21"/>
        <v>0</v>
      </c>
      <c r="AH40" s="36">
        <f t="shared" si="22"/>
        <v>0</v>
      </c>
      <c r="AI40" s="120">
        <f t="shared" si="22"/>
        <v>0</v>
      </c>
      <c r="AJ40" s="35">
        <f>AJ38+AJ39</f>
        <v>0</v>
      </c>
      <c r="AK40" s="35">
        <f>AK38+AK39</f>
        <v>0</v>
      </c>
      <c r="AL40" s="120">
        <f t="shared" si="23"/>
        <v>0</v>
      </c>
      <c r="AM40" s="86">
        <f>AM38+AM39</f>
        <v>0</v>
      </c>
      <c r="AN40" s="35">
        <f>AN38+AN39</f>
        <v>0</v>
      </c>
      <c r="AO40" s="120">
        <f t="shared" si="24"/>
        <v>0</v>
      </c>
      <c r="AP40" s="35">
        <f>AP38+AP39</f>
        <v>0</v>
      </c>
      <c r="AQ40" s="35">
        <f>AQ38+AQ39</f>
        <v>0</v>
      </c>
      <c r="AR40" s="120">
        <f t="shared" si="25"/>
        <v>0</v>
      </c>
      <c r="AS40" s="34">
        <f>AS38+AS39</f>
        <v>0</v>
      </c>
      <c r="AT40" s="35">
        <f>AT38+AT39</f>
        <v>0</v>
      </c>
      <c r="AU40" s="120">
        <f t="shared" si="26"/>
        <v>0</v>
      </c>
      <c r="AV40" s="35">
        <f>AV38+AV39</f>
        <v>0</v>
      </c>
      <c r="AW40" s="35">
        <f>AW38+AW39</f>
        <v>0</v>
      </c>
      <c r="AX40" s="120">
        <f t="shared" si="27"/>
        <v>0</v>
      </c>
      <c r="AY40" s="34">
        <f>AY38+AY39</f>
        <v>0</v>
      </c>
      <c r="AZ40" s="35">
        <f>AZ38+AZ39</f>
        <v>0</v>
      </c>
      <c r="BA40" s="120">
        <f t="shared" si="28"/>
        <v>0</v>
      </c>
      <c r="BB40" s="35">
        <f>BB38+BB39</f>
        <v>0</v>
      </c>
      <c r="BC40" s="35">
        <f>BC38+BC39</f>
        <v>0</v>
      </c>
      <c r="BD40" s="120">
        <f t="shared" si="29"/>
        <v>0</v>
      </c>
      <c r="BE40" s="35">
        <f>BE38+BE39</f>
        <v>0</v>
      </c>
      <c r="BF40" s="35">
        <f>BF38+BF39</f>
        <v>0</v>
      </c>
      <c r="BG40" s="120">
        <f t="shared" si="30"/>
        <v>0</v>
      </c>
      <c r="BH40" s="34">
        <f>BH38+BH39</f>
        <v>0</v>
      </c>
      <c r="BI40" s="35">
        <f>BI38+BI39</f>
        <v>0</v>
      </c>
      <c r="BJ40" s="120">
        <f t="shared" si="31"/>
        <v>0</v>
      </c>
      <c r="BK40" s="86">
        <f>BK38+BK39</f>
        <v>0</v>
      </c>
      <c r="BL40" s="35">
        <f>BL38+BL39</f>
        <v>0</v>
      </c>
      <c r="BM40" s="120">
        <f t="shared" si="32"/>
        <v>0</v>
      </c>
      <c r="BN40" s="35">
        <f>BN38+BN39</f>
        <v>0</v>
      </c>
      <c r="BO40" s="35">
        <f>BO38+BO39</f>
        <v>0</v>
      </c>
      <c r="BP40" s="120">
        <f t="shared" si="33"/>
        <v>0</v>
      </c>
      <c r="BQ40" s="35">
        <f>BQ38+BQ39</f>
        <v>0</v>
      </c>
      <c r="BR40" s="35">
        <f>BR38+BR39</f>
        <v>0</v>
      </c>
      <c r="BS40" s="120">
        <f t="shared" si="34"/>
        <v>0</v>
      </c>
      <c r="BT40" s="35">
        <f>BT38+BT39</f>
        <v>0</v>
      </c>
      <c r="BU40" s="35">
        <f>BU38+BU39</f>
        <v>0</v>
      </c>
      <c r="BV40" s="120">
        <f t="shared" si="35"/>
        <v>0</v>
      </c>
      <c r="BW40" s="34">
        <f t="shared" si="36"/>
        <v>0</v>
      </c>
      <c r="BX40" s="36">
        <f t="shared" si="37"/>
        <v>0</v>
      </c>
      <c r="BY40" s="120">
        <f t="shared" si="38"/>
        <v>0</v>
      </c>
      <c r="BZ40" s="35">
        <f>BZ38+BZ39</f>
        <v>0</v>
      </c>
      <c r="CA40" s="35">
        <f>CA38+CA39</f>
        <v>0</v>
      </c>
      <c r="CB40" s="120">
        <f t="shared" si="39"/>
        <v>0</v>
      </c>
      <c r="CC40" s="35">
        <f>CC38+CC39</f>
        <v>0</v>
      </c>
      <c r="CD40" s="35">
        <f>CD38+CD39</f>
        <v>0</v>
      </c>
      <c r="CE40" s="120">
        <f t="shared" si="40"/>
        <v>0</v>
      </c>
      <c r="CF40" s="35">
        <f>CF38+CF39</f>
        <v>0</v>
      </c>
      <c r="CG40" s="35">
        <f>CG38+CG39</f>
        <v>0</v>
      </c>
      <c r="CH40" s="120">
        <f t="shared" si="41"/>
        <v>0</v>
      </c>
      <c r="CI40" s="86">
        <f>CI38+CI39</f>
        <v>0</v>
      </c>
      <c r="CJ40" s="35">
        <f>CJ38+CJ39</f>
        <v>0</v>
      </c>
      <c r="CK40" s="120">
        <f t="shared" si="42"/>
        <v>0</v>
      </c>
      <c r="CL40" s="35">
        <f>CL38+CL39</f>
        <v>0</v>
      </c>
      <c r="CM40" s="35">
        <f>CM38+CM39</f>
        <v>0</v>
      </c>
      <c r="CN40" s="120">
        <f t="shared" si="43"/>
        <v>0</v>
      </c>
      <c r="CO40" s="35">
        <f>CO38+CO39</f>
        <v>0</v>
      </c>
      <c r="CP40" s="35">
        <f>CP38+CP39</f>
        <v>0</v>
      </c>
      <c r="CQ40" s="120">
        <f t="shared" si="44"/>
        <v>0</v>
      </c>
      <c r="CR40" s="35">
        <f>CR38+CR39</f>
        <v>0</v>
      </c>
      <c r="CS40" s="35">
        <f>CS38+CS39</f>
        <v>0</v>
      </c>
      <c r="CT40" s="120">
        <f t="shared" si="45"/>
        <v>0</v>
      </c>
      <c r="CU40" s="34">
        <f t="shared" si="46"/>
        <v>0</v>
      </c>
      <c r="CV40" s="35">
        <f t="shared" si="47"/>
        <v>0</v>
      </c>
      <c r="CW40" s="120">
        <f t="shared" si="48"/>
        <v>0</v>
      </c>
      <c r="CX40" s="35">
        <f>CX38+CX39</f>
        <v>0</v>
      </c>
      <c r="CY40" s="35">
        <f>CY38+CY39</f>
        <v>0</v>
      </c>
      <c r="CZ40" s="120">
        <f t="shared" si="49"/>
        <v>0</v>
      </c>
      <c r="DA40" s="35">
        <f>DA38+DA39</f>
        <v>0</v>
      </c>
      <c r="DB40" s="35">
        <f>DB38+DB39</f>
        <v>0</v>
      </c>
      <c r="DC40" s="120">
        <f t="shared" si="50"/>
        <v>0</v>
      </c>
      <c r="DD40" s="34">
        <f>DD38+DD39</f>
        <v>0</v>
      </c>
      <c r="DE40" s="35">
        <f>DE38+DE39</f>
        <v>0</v>
      </c>
      <c r="DF40" s="120">
        <f t="shared" si="51"/>
        <v>0</v>
      </c>
      <c r="DG40" s="86">
        <f>DG38+DG39</f>
        <v>0</v>
      </c>
      <c r="DH40" s="35">
        <f>DH38+DH39</f>
        <v>0</v>
      </c>
      <c r="DI40" s="120">
        <f t="shared" si="52"/>
        <v>0</v>
      </c>
      <c r="DJ40" s="35">
        <f>DJ38+DJ39</f>
        <v>0</v>
      </c>
      <c r="DK40" s="35">
        <f>DK38+DK39</f>
        <v>0</v>
      </c>
      <c r="DL40" s="120">
        <f t="shared" si="53"/>
        <v>0</v>
      </c>
      <c r="DM40" s="34">
        <f t="shared" si="54"/>
        <v>0</v>
      </c>
      <c r="DN40" s="35">
        <f t="shared" si="55"/>
        <v>0</v>
      </c>
      <c r="DO40" s="120">
        <f t="shared" si="56"/>
        <v>0</v>
      </c>
      <c r="DP40" s="35">
        <f>DP38+DP39</f>
        <v>0</v>
      </c>
      <c r="DQ40" s="35">
        <f>DQ38+DQ39</f>
        <v>0</v>
      </c>
      <c r="DR40" s="120">
        <f t="shared" si="57"/>
        <v>0</v>
      </c>
      <c r="DS40" s="86">
        <f>DS38+DS39</f>
        <v>0</v>
      </c>
      <c r="DT40" s="35">
        <f>DT38+DT39</f>
        <v>0</v>
      </c>
      <c r="DU40" s="120">
        <f t="shared" si="58"/>
        <v>0</v>
      </c>
      <c r="DV40" s="35">
        <f>DV38+DV39</f>
        <v>0</v>
      </c>
      <c r="DW40" s="35">
        <f>DW38+DW39</f>
        <v>0</v>
      </c>
      <c r="DX40" s="120">
        <f t="shared" si="59"/>
        <v>0</v>
      </c>
      <c r="DY40" s="35">
        <f>DY38+DY39</f>
        <v>0</v>
      </c>
      <c r="DZ40" s="35">
        <f>DZ38+DZ39</f>
        <v>0</v>
      </c>
      <c r="EA40" s="120">
        <f t="shared" si="60"/>
        <v>0</v>
      </c>
      <c r="EB40" s="34">
        <f t="shared" si="61"/>
        <v>0</v>
      </c>
      <c r="EC40" s="36">
        <f t="shared" si="62"/>
        <v>0</v>
      </c>
      <c r="ED40" s="120">
        <f t="shared" si="63"/>
        <v>0</v>
      </c>
      <c r="EE40" s="34">
        <f>EE38+EE39</f>
        <v>0</v>
      </c>
      <c r="EF40" s="36">
        <f>EF38+EF39</f>
        <v>0</v>
      </c>
      <c r="EG40" s="120">
        <f t="shared" si="64"/>
        <v>0</v>
      </c>
      <c r="EH40" s="36">
        <f>EH38+EH39</f>
        <v>0</v>
      </c>
      <c r="EI40" s="36">
        <f>EI38+EI39</f>
        <v>0</v>
      </c>
      <c r="EJ40" s="120">
        <f t="shared" si="65"/>
        <v>0</v>
      </c>
      <c r="EK40" s="34">
        <f t="shared" si="66"/>
        <v>0</v>
      </c>
      <c r="EL40" s="36">
        <f t="shared" si="67"/>
        <v>0</v>
      </c>
      <c r="EM40" s="120">
        <f t="shared" si="68"/>
        <v>0</v>
      </c>
      <c r="EN40" s="35">
        <f t="shared" ref="EN40" si="1199">EN38+EN39</f>
        <v>0</v>
      </c>
      <c r="EO40" s="35">
        <f t="shared" ref="EO40" si="1200">EO38+EO39</f>
        <v>0</v>
      </c>
      <c r="EP40" s="120">
        <f t="shared" si="69"/>
        <v>0</v>
      </c>
      <c r="EQ40" s="86">
        <f t="shared" ref="EQ40" si="1201">EQ38+EQ39</f>
        <v>0</v>
      </c>
      <c r="ER40" s="35">
        <f t="shared" ref="ER40" si="1202">ER38+ER39</f>
        <v>0</v>
      </c>
      <c r="ES40" s="120">
        <f t="shared" si="70"/>
        <v>0</v>
      </c>
      <c r="ET40" s="34">
        <f t="shared" ref="ET40:EU40" si="1203">ET38+ET39</f>
        <v>0</v>
      </c>
      <c r="EU40" s="35">
        <f t="shared" si="1203"/>
        <v>0</v>
      </c>
      <c r="EV40" s="120">
        <f t="shared" si="71"/>
        <v>0</v>
      </c>
      <c r="EW40" s="35">
        <f t="shared" ref="EW40" si="1204">EW38+EW39</f>
        <v>0</v>
      </c>
      <c r="EX40" s="35">
        <f t="shared" ref="EX40" si="1205">EX38+EX39</f>
        <v>0</v>
      </c>
      <c r="EY40" s="120">
        <f t="shared" si="72"/>
        <v>0</v>
      </c>
      <c r="EZ40" s="35">
        <f t="shared" ref="EZ40" si="1206">EZ38+EZ39</f>
        <v>0</v>
      </c>
      <c r="FA40" s="35">
        <f t="shared" ref="FA40" si="1207">FA38+FA39</f>
        <v>0</v>
      </c>
      <c r="FB40" s="120">
        <f t="shared" si="73"/>
        <v>0</v>
      </c>
      <c r="FC40" s="86">
        <f t="shared" ref="FC40" si="1208">FC38+FC39</f>
        <v>0</v>
      </c>
      <c r="FD40" s="35">
        <f t="shared" ref="FD40" si="1209">FD38+FD39</f>
        <v>0</v>
      </c>
      <c r="FE40" s="120">
        <f t="shared" si="74"/>
        <v>0</v>
      </c>
      <c r="FF40" s="34">
        <f t="shared" ref="FF40:FG40" si="1210">FF38+FF39</f>
        <v>0</v>
      </c>
      <c r="FG40" s="35">
        <f t="shared" si="1210"/>
        <v>0</v>
      </c>
      <c r="FH40" s="120">
        <f t="shared" si="75"/>
        <v>0</v>
      </c>
      <c r="FI40" s="35">
        <f t="shared" ref="FI40:FJ40" si="1211">FI38+FI39</f>
        <v>0</v>
      </c>
      <c r="FJ40" s="35">
        <f t="shared" si="1211"/>
        <v>0</v>
      </c>
      <c r="FK40" s="120">
        <f t="shared" si="76"/>
        <v>0</v>
      </c>
      <c r="FL40" s="34">
        <f t="shared" si="77"/>
        <v>0</v>
      </c>
      <c r="FM40" s="36">
        <f t="shared" si="1"/>
        <v>0</v>
      </c>
      <c r="FN40" s="120">
        <f t="shared" si="2"/>
        <v>0</v>
      </c>
      <c r="FO40" s="86">
        <f t="shared" ref="FO40" si="1212">FO38+FO39</f>
        <v>0</v>
      </c>
      <c r="FP40" s="35">
        <f t="shared" ref="FP40" si="1213">FP38+FP39</f>
        <v>0</v>
      </c>
      <c r="FQ40" s="120">
        <f t="shared" si="78"/>
        <v>0</v>
      </c>
      <c r="FR40" s="35">
        <f t="shared" ref="FR40" si="1214">FR38+FR39</f>
        <v>0</v>
      </c>
      <c r="FS40" s="35">
        <f t="shared" ref="FS40" si="1215">FS38+FS39</f>
        <v>0</v>
      </c>
      <c r="FT40" s="120">
        <f t="shared" si="79"/>
        <v>0</v>
      </c>
      <c r="FU40" s="35">
        <f t="shared" ref="FU40" si="1216">FU38+FU39</f>
        <v>0</v>
      </c>
      <c r="FV40" s="35">
        <f t="shared" ref="FV40" si="1217">FV38+FV39</f>
        <v>0</v>
      </c>
      <c r="FW40" s="120">
        <f t="shared" si="80"/>
        <v>0</v>
      </c>
      <c r="FX40" s="35">
        <f t="shared" ref="FX40" si="1218">FX38+FX39</f>
        <v>0</v>
      </c>
      <c r="FY40" s="35">
        <f t="shared" ref="FY40" si="1219">FY38+FY39</f>
        <v>0</v>
      </c>
      <c r="FZ40" s="120">
        <f t="shared" si="81"/>
        <v>0</v>
      </c>
      <c r="GA40" s="86">
        <f t="shared" ref="GA40" si="1220">GA38+GA39</f>
        <v>0</v>
      </c>
      <c r="GB40" s="35">
        <f t="shared" ref="GB40" si="1221">GB38+GB39</f>
        <v>0</v>
      </c>
      <c r="GC40" s="120">
        <f t="shared" si="82"/>
        <v>0</v>
      </c>
      <c r="GD40" s="35">
        <f t="shared" ref="GD40" si="1222">GD38+GD39</f>
        <v>0</v>
      </c>
      <c r="GE40" s="35">
        <f t="shared" ref="GE40" si="1223">GE38+GE39</f>
        <v>0</v>
      </c>
      <c r="GF40" s="120">
        <f t="shared" si="83"/>
        <v>0</v>
      </c>
      <c r="GG40" s="35">
        <f t="shared" ref="GG40" si="1224">GG38+GG39</f>
        <v>0</v>
      </c>
      <c r="GH40" s="35">
        <f t="shared" ref="GH40" si="1225">GH38+GH39</f>
        <v>0</v>
      </c>
      <c r="GI40" s="120">
        <f t="shared" si="84"/>
        <v>0</v>
      </c>
      <c r="GJ40" s="34">
        <f t="shared" si="85"/>
        <v>0</v>
      </c>
      <c r="GK40" s="36">
        <f t="shared" si="86"/>
        <v>0</v>
      </c>
      <c r="GL40" s="120">
        <f t="shared" si="87"/>
        <v>0</v>
      </c>
      <c r="GM40" s="34">
        <f t="shared" ref="GM40:GN40" si="1226">GM38+GM39</f>
        <v>0</v>
      </c>
      <c r="GN40" s="35">
        <f t="shared" si="1226"/>
        <v>0</v>
      </c>
      <c r="GO40" s="120">
        <f t="shared" si="88"/>
        <v>0</v>
      </c>
      <c r="GP40" s="35">
        <f t="shared" ref="GP40" si="1227">GP38+GP39</f>
        <v>0</v>
      </c>
      <c r="GQ40" s="35">
        <f t="shared" ref="GQ40" si="1228">GQ38+GQ39</f>
        <v>0</v>
      </c>
      <c r="GR40" s="120">
        <f t="shared" si="89"/>
        <v>0</v>
      </c>
      <c r="GS40" s="34">
        <f t="shared" ref="GS40:GT40" si="1229">GS38+GS39</f>
        <v>0</v>
      </c>
      <c r="GT40" s="35">
        <f t="shared" si="1229"/>
        <v>0</v>
      </c>
      <c r="GU40" s="120">
        <f t="shared" si="90"/>
        <v>0</v>
      </c>
      <c r="GV40" s="35">
        <f t="shared" ref="GV40" si="1230">GV38+GV39</f>
        <v>0</v>
      </c>
      <c r="GW40" s="35">
        <f t="shared" ref="GW40" si="1231">GW38+GW39</f>
        <v>0</v>
      </c>
      <c r="GX40" s="120">
        <f t="shared" si="91"/>
        <v>0</v>
      </c>
      <c r="GY40" s="34">
        <f t="shared" si="92"/>
        <v>0</v>
      </c>
      <c r="GZ40" s="36">
        <f t="shared" si="93"/>
        <v>0</v>
      </c>
      <c r="HA40" s="120">
        <f t="shared" si="94"/>
        <v>0</v>
      </c>
      <c r="HB40" s="35">
        <f t="shared" ref="HB40" si="1232">HB38+HB39</f>
        <v>0</v>
      </c>
      <c r="HC40" s="35">
        <f t="shared" ref="HC40" si="1233">HC38+HC39</f>
        <v>0</v>
      </c>
      <c r="HD40" s="120">
        <f t="shared" si="95"/>
        <v>0</v>
      </c>
      <c r="HE40" s="35">
        <f t="shared" ref="HE40" si="1234">HE38+HE39</f>
        <v>0</v>
      </c>
      <c r="HF40" s="35">
        <f t="shared" ref="HF40" si="1235">HF38+HF39</f>
        <v>0</v>
      </c>
      <c r="HG40" s="120">
        <f t="shared" si="96"/>
        <v>0</v>
      </c>
      <c r="HH40" s="34">
        <f t="shared" si="97"/>
        <v>0</v>
      </c>
      <c r="HI40" s="36">
        <f t="shared" si="98"/>
        <v>0</v>
      </c>
      <c r="HJ40" s="120">
        <f t="shared" si="99"/>
        <v>0</v>
      </c>
      <c r="HK40" s="34">
        <f t="shared" si="100"/>
        <v>0</v>
      </c>
      <c r="HL40" s="35">
        <f t="shared" si="101"/>
        <v>0</v>
      </c>
      <c r="HM40" s="120">
        <f t="shared" si="102"/>
        <v>0</v>
      </c>
      <c r="HN40" s="34">
        <f t="shared" ref="HN40:HO40" si="1236">HN38+HN39</f>
        <v>0</v>
      </c>
      <c r="HO40" s="35">
        <f t="shared" si="1236"/>
        <v>0</v>
      </c>
      <c r="HP40" s="120">
        <f t="shared" si="103"/>
        <v>0</v>
      </c>
      <c r="HQ40" s="34">
        <f t="shared" ref="HQ40:HR40" si="1237">HQ38+HQ39</f>
        <v>0</v>
      </c>
      <c r="HR40" s="35">
        <f t="shared" si="1237"/>
        <v>0</v>
      </c>
      <c r="HS40" s="120">
        <f t="shared" si="104"/>
        <v>0</v>
      </c>
      <c r="HT40" s="35">
        <f t="shared" ref="HT40" si="1238">HT38+HT39</f>
        <v>0</v>
      </c>
      <c r="HU40" s="35">
        <f t="shared" ref="HU40" si="1239">HU38+HU39</f>
        <v>0</v>
      </c>
      <c r="HV40" s="120">
        <f t="shared" si="105"/>
        <v>0</v>
      </c>
      <c r="HW40" s="86">
        <f t="shared" ref="HW40" si="1240">HW38+HW39</f>
        <v>0</v>
      </c>
      <c r="HX40" s="35">
        <f t="shared" ref="HX40" si="1241">HX38+HX39</f>
        <v>0</v>
      </c>
      <c r="HY40" s="120">
        <f t="shared" si="106"/>
        <v>0</v>
      </c>
      <c r="HZ40" s="34">
        <f t="shared" ref="HZ40:IA40" si="1242">HZ38+HZ39</f>
        <v>0</v>
      </c>
      <c r="IA40" s="35">
        <f t="shared" si="1242"/>
        <v>0</v>
      </c>
      <c r="IB40" s="120">
        <f t="shared" si="107"/>
        <v>0</v>
      </c>
      <c r="IC40" s="34">
        <f t="shared" ref="IC40:ID40" si="1243">IC38+IC39</f>
        <v>0</v>
      </c>
      <c r="ID40" s="35">
        <f t="shared" si="1243"/>
        <v>0</v>
      </c>
      <c r="IE40" s="120">
        <f t="shared" si="108"/>
        <v>0</v>
      </c>
      <c r="IF40" s="34">
        <f t="shared" ref="IF40:IG40" si="1244">IF38+IF39</f>
        <v>0</v>
      </c>
      <c r="IG40" s="35">
        <f t="shared" si="1244"/>
        <v>0</v>
      </c>
      <c r="IH40" s="120">
        <f t="shared" si="109"/>
        <v>0</v>
      </c>
      <c r="II40" s="34">
        <f t="shared" si="110"/>
        <v>0</v>
      </c>
      <c r="IJ40" s="36">
        <f t="shared" si="111"/>
        <v>0</v>
      </c>
      <c r="IK40" s="120">
        <f t="shared" si="112"/>
        <v>0</v>
      </c>
      <c r="IL40" s="35">
        <f t="shared" ref="IL40" si="1245">IL38+IL39</f>
        <v>3739042</v>
      </c>
      <c r="IM40" s="35">
        <f t="shared" ref="IM40" si="1246">IM38+IM39</f>
        <v>113723</v>
      </c>
      <c r="IN40" s="120">
        <f t="shared" si="113"/>
        <v>3852765</v>
      </c>
      <c r="IO40" s="34">
        <f t="shared" ref="IO40:IP40" si="1247">IO38+IO39</f>
        <v>0</v>
      </c>
      <c r="IP40" s="35">
        <f t="shared" si="1247"/>
        <v>0</v>
      </c>
      <c r="IQ40" s="120">
        <f t="shared" si="114"/>
        <v>0</v>
      </c>
      <c r="IR40" s="34">
        <f t="shared" si="115"/>
        <v>3739042</v>
      </c>
      <c r="IS40" s="36">
        <f t="shared" si="116"/>
        <v>113723</v>
      </c>
      <c r="IT40" s="120">
        <f t="shared" si="117"/>
        <v>3852765</v>
      </c>
      <c r="IU40" s="34">
        <f t="shared" ref="IU40:IV40" si="1248">IU38+IU39</f>
        <v>0</v>
      </c>
      <c r="IV40" s="35">
        <f t="shared" si="1248"/>
        <v>0</v>
      </c>
      <c r="IW40" s="120">
        <f t="shared" si="118"/>
        <v>0</v>
      </c>
      <c r="IX40" s="34">
        <f t="shared" ref="IX40:IY40" si="1249">IX38+IX39</f>
        <v>0</v>
      </c>
      <c r="IY40" s="35">
        <f t="shared" si="1249"/>
        <v>0</v>
      </c>
      <c r="IZ40" s="120">
        <f t="shared" si="119"/>
        <v>0</v>
      </c>
      <c r="JA40" s="34">
        <f t="shared" si="120"/>
        <v>0</v>
      </c>
      <c r="JB40" s="36">
        <f t="shared" si="121"/>
        <v>0</v>
      </c>
      <c r="JC40" s="120">
        <f t="shared" si="122"/>
        <v>0</v>
      </c>
      <c r="JD40" s="34">
        <f t="shared" ref="JD40:JE40" si="1250">JD38+JD39</f>
        <v>0</v>
      </c>
      <c r="JE40" s="35">
        <f t="shared" si="1250"/>
        <v>0</v>
      </c>
      <c r="JF40" s="120">
        <f t="shared" si="123"/>
        <v>0</v>
      </c>
      <c r="JG40" s="34">
        <f t="shared" ref="JG40:JH40" si="1251">JG38+JG39</f>
        <v>0</v>
      </c>
      <c r="JH40" s="35">
        <f t="shared" si="1251"/>
        <v>0</v>
      </c>
      <c r="JI40" s="120">
        <f t="shared" si="124"/>
        <v>0</v>
      </c>
      <c r="JJ40" s="34">
        <f t="shared" si="125"/>
        <v>0</v>
      </c>
      <c r="JK40" s="36">
        <f t="shared" si="126"/>
        <v>0</v>
      </c>
      <c r="JL40" s="120">
        <f t="shared" si="127"/>
        <v>0</v>
      </c>
      <c r="JM40" s="35">
        <f t="shared" ref="JM40" si="1252">JM38+JM39</f>
        <v>0</v>
      </c>
      <c r="JN40" s="35">
        <f t="shared" ref="JN40" si="1253">JN38+JN39</f>
        <v>0</v>
      </c>
      <c r="JO40" s="120">
        <f t="shared" si="128"/>
        <v>0</v>
      </c>
      <c r="JP40" s="34">
        <f t="shared" ref="JP40:JQ40" si="1254">JP38+JP39</f>
        <v>0</v>
      </c>
      <c r="JQ40" s="35">
        <f t="shared" si="1254"/>
        <v>0</v>
      </c>
      <c r="JR40" s="120">
        <f t="shared" si="129"/>
        <v>0</v>
      </c>
      <c r="JS40" s="34">
        <f t="shared" ref="JS40:JT40" si="1255">JS38+JS39</f>
        <v>0</v>
      </c>
      <c r="JT40" s="35">
        <f t="shared" si="1255"/>
        <v>0</v>
      </c>
      <c r="JU40" s="120">
        <f t="shared" si="130"/>
        <v>0</v>
      </c>
      <c r="JV40" s="34">
        <f t="shared" ref="JV40:JW40" si="1256">JV38+JV39</f>
        <v>0</v>
      </c>
      <c r="JW40" s="35">
        <f t="shared" si="1256"/>
        <v>0</v>
      </c>
      <c r="JX40" s="120">
        <f t="shared" si="131"/>
        <v>0</v>
      </c>
      <c r="JY40" s="34">
        <f t="shared" si="132"/>
        <v>0</v>
      </c>
      <c r="JZ40" s="36">
        <f t="shared" si="133"/>
        <v>0</v>
      </c>
      <c r="KA40" s="120">
        <f t="shared" si="134"/>
        <v>0</v>
      </c>
      <c r="KB40" s="35">
        <f t="shared" ref="KB40" si="1257">KB38+KB39</f>
        <v>0</v>
      </c>
      <c r="KC40" s="35">
        <f t="shared" ref="KC40" si="1258">KC38+KC39</f>
        <v>0</v>
      </c>
      <c r="KD40" s="120">
        <f t="shared" si="135"/>
        <v>0</v>
      </c>
      <c r="KE40" s="34">
        <f t="shared" ref="KE40:KF40" si="1259">KE38+KE39</f>
        <v>0</v>
      </c>
      <c r="KF40" s="35">
        <f t="shared" si="1259"/>
        <v>0</v>
      </c>
      <c r="KG40" s="120">
        <f t="shared" si="136"/>
        <v>0</v>
      </c>
      <c r="KH40" s="35">
        <f t="shared" ref="KH40" si="1260">KH38+KH39</f>
        <v>0</v>
      </c>
      <c r="KI40" s="35">
        <f t="shared" ref="KI40" si="1261">KI38+KI39</f>
        <v>0</v>
      </c>
      <c r="KJ40" s="120">
        <f t="shared" si="137"/>
        <v>0</v>
      </c>
      <c r="KK40" s="34">
        <f t="shared" si="138"/>
        <v>0</v>
      </c>
      <c r="KL40" s="36">
        <f t="shared" si="139"/>
        <v>0</v>
      </c>
      <c r="KM40" s="120">
        <f t="shared" si="140"/>
        <v>0</v>
      </c>
      <c r="KN40" s="80">
        <f t="shared" ref="KN40:KO40" si="1262">KN38+KN39</f>
        <v>0</v>
      </c>
      <c r="KO40" s="35">
        <f t="shared" si="1262"/>
        <v>0</v>
      </c>
      <c r="KP40" s="120">
        <f t="shared" si="141"/>
        <v>0</v>
      </c>
      <c r="KQ40" s="34">
        <f t="shared" ref="KQ40:KR40" si="1263">KQ38+KQ39</f>
        <v>0</v>
      </c>
      <c r="KR40" s="35">
        <f t="shared" si="1263"/>
        <v>0</v>
      </c>
      <c r="KS40" s="120">
        <f t="shared" si="142"/>
        <v>0</v>
      </c>
      <c r="KT40" s="34">
        <f t="shared" si="143"/>
        <v>0</v>
      </c>
      <c r="KU40" s="36">
        <f t="shared" si="144"/>
        <v>0</v>
      </c>
      <c r="KV40" s="120">
        <f t="shared" si="145"/>
        <v>0</v>
      </c>
      <c r="KW40" s="35">
        <f t="shared" ref="KW40" si="1264">KW38+KW39</f>
        <v>0</v>
      </c>
      <c r="KX40" s="35">
        <f t="shared" ref="KX40" si="1265">KX38+KX39</f>
        <v>0</v>
      </c>
      <c r="KY40" s="120">
        <f t="shared" si="146"/>
        <v>0</v>
      </c>
      <c r="KZ40" s="34">
        <f t="shared" si="147"/>
        <v>3739042</v>
      </c>
      <c r="LA40" s="36">
        <f t="shared" si="148"/>
        <v>113723</v>
      </c>
      <c r="LB40" s="120">
        <f t="shared" si="149"/>
        <v>3852765</v>
      </c>
      <c r="LC40" s="34">
        <f t="shared" ref="LC40:LD40" si="1266">LC38+LC39</f>
        <v>0</v>
      </c>
      <c r="LD40" s="35">
        <f t="shared" si="1266"/>
        <v>0</v>
      </c>
      <c r="LE40" s="120">
        <f t="shared" si="150"/>
        <v>0</v>
      </c>
      <c r="LF40" s="35">
        <f t="shared" ref="LF40" si="1267">LF38+LF39</f>
        <v>0</v>
      </c>
      <c r="LG40" s="35">
        <f t="shared" ref="LG40" si="1268">LG38+LG39</f>
        <v>0</v>
      </c>
      <c r="LH40" s="120">
        <f t="shared" si="151"/>
        <v>0</v>
      </c>
      <c r="LI40" s="35">
        <f t="shared" ref="LI40" si="1269">LI38+LI39</f>
        <v>0</v>
      </c>
      <c r="LJ40" s="35">
        <f t="shared" ref="LJ40" si="1270">LJ38+LJ39</f>
        <v>0</v>
      </c>
      <c r="LK40" s="120">
        <f t="shared" si="152"/>
        <v>0</v>
      </c>
      <c r="LL40" s="34">
        <f t="shared" si="153"/>
        <v>0</v>
      </c>
      <c r="LM40" s="35">
        <f t="shared" si="154"/>
        <v>0</v>
      </c>
      <c r="LN40" s="120">
        <f t="shared" si="155"/>
        <v>0</v>
      </c>
      <c r="LO40" s="86">
        <f t="shared" ref="LO40" si="1271">LO38+LO39</f>
        <v>0</v>
      </c>
      <c r="LP40" s="35">
        <f t="shared" ref="LP40" si="1272">LP38+LP39</f>
        <v>0</v>
      </c>
      <c r="LQ40" s="120">
        <f t="shared" si="156"/>
        <v>0</v>
      </c>
      <c r="LR40" s="35">
        <f t="shared" ref="LR40" si="1273">LR38+LR39</f>
        <v>0</v>
      </c>
      <c r="LS40" s="35">
        <f t="shared" ref="LS40" si="1274">LS38+LS39</f>
        <v>0</v>
      </c>
      <c r="LT40" s="120">
        <f t="shared" si="157"/>
        <v>0</v>
      </c>
      <c r="LU40" s="34">
        <f t="shared" ref="LU40:LV40" si="1275">LU38+LU39</f>
        <v>0</v>
      </c>
      <c r="LV40" s="35">
        <f t="shared" si="1275"/>
        <v>0</v>
      </c>
      <c r="LW40" s="120">
        <f t="shared" si="158"/>
        <v>0</v>
      </c>
      <c r="LX40" s="34">
        <f t="shared" ref="LX40:LY40" si="1276">LX38+LX39</f>
        <v>0</v>
      </c>
      <c r="LY40" s="35">
        <f t="shared" si="1276"/>
        <v>0</v>
      </c>
      <c r="LZ40" s="120">
        <f t="shared" si="159"/>
        <v>0</v>
      </c>
      <c r="MA40" s="34">
        <f t="shared" ref="MA40:MB40" si="1277">MA38+MA39</f>
        <v>0</v>
      </c>
      <c r="MB40" s="35">
        <f t="shared" si="1277"/>
        <v>0</v>
      </c>
      <c r="MC40" s="120">
        <f t="shared" si="160"/>
        <v>0</v>
      </c>
      <c r="MD40" s="34">
        <f t="shared" ref="MD40:ME40" si="1278">MD38+MD39</f>
        <v>0</v>
      </c>
      <c r="ME40" s="35">
        <f t="shared" si="1278"/>
        <v>0</v>
      </c>
      <c r="MF40" s="120">
        <f t="shared" si="161"/>
        <v>0</v>
      </c>
      <c r="MG40" s="34">
        <f t="shared" si="162"/>
        <v>0</v>
      </c>
      <c r="MH40" s="35">
        <f t="shared" si="163"/>
        <v>0</v>
      </c>
      <c r="MI40" s="120">
        <f t="shared" si="164"/>
        <v>0</v>
      </c>
      <c r="MJ40" s="35">
        <f t="shared" ref="MJ40" si="1279">MJ38+MJ39</f>
        <v>0</v>
      </c>
      <c r="MK40" s="35">
        <f t="shared" ref="MK40" si="1280">MK38+MK39</f>
        <v>0</v>
      </c>
      <c r="ML40" s="120">
        <f t="shared" si="165"/>
        <v>0</v>
      </c>
      <c r="MM40" s="34">
        <f t="shared" ref="MM40:MN40" si="1281">MM38+MM39</f>
        <v>0</v>
      </c>
      <c r="MN40" s="35">
        <f t="shared" si="1281"/>
        <v>0</v>
      </c>
      <c r="MO40" s="120">
        <f t="shared" si="166"/>
        <v>0</v>
      </c>
      <c r="MP40" s="34">
        <f t="shared" ref="MP40:MQ40" si="1282">MP38+MP39</f>
        <v>0</v>
      </c>
      <c r="MQ40" s="35">
        <f t="shared" si="1282"/>
        <v>0</v>
      </c>
      <c r="MR40" s="120">
        <f t="shared" si="167"/>
        <v>0</v>
      </c>
      <c r="MS40" s="34">
        <f t="shared" si="3"/>
        <v>0</v>
      </c>
      <c r="MT40" s="36">
        <f t="shared" si="4"/>
        <v>0</v>
      </c>
      <c r="MU40" s="120">
        <f t="shared" si="4"/>
        <v>0</v>
      </c>
      <c r="MV40" s="34">
        <f t="shared" ref="MV40:MW40" si="1283">MV38+MV39</f>
        <v>0</v>
      </c>
      <c r="MW40" s="35">
        <f t="shared" si="1283"/>
        <v>0</v>
      </c>
      <c r="MX40" s="120">
        <f t="shared" si="168"/>
        <v>0</v>
      </c>
      <c r="MY40" s="34">
        <f t="shared" ref="MY40:MZ40" si="1284">MY38+MY39</f>
        <v>0</v>
      </c>
      <c r="MZ40" s="35">
        <f t="shared" si="1284"/>
        <v>0</v>
      </c>
      <c r="NA40" s="120">
        <f t="shared" si="169"/>
        <v>0</v>
      </c>
      <c r="NB40" s="34">
        <f t="shared" ref="NB40:NC40" si="1285">NB38+NB39</f>
        <v>0</v>
      </c>
      <c r="NC40" s="35">
        <f t="shared" si="1285"/>
        <v>0</v>
      </c>
      <c r="ND40" s="120">
        <f t="shared" si="170"/>
        <v>0</v>
      </c>
      <c r="NE40" s="34">
        <f t="shared" ref="NE40:NF40" si="1286">NE38+NE39</f>
        <v>0</v>
      </c>
      <c r="NF40" s="35">
        <f t="shared" si="1286"/>
        <v>0</v>
      </c>
      <c r="NG40" s="120">
        <f t="shared" si="171"/>
        <v>0</v>
      </c>
      <c r="NH40" s="34">
        <f t="shared" ref="NH40:NI40" si="1287">NH38+NH39</f>
        <v>0</v>
      </c>
      <c r="NI40" s="35">
        <f t="shared" si="1287"/>
        <v>0</v>
      </c>
      <c r="NJ40" s="120">
        <f t="shared" si="172"/>
        <v>0</v>
      </c>
      <c r="NK40" s="34">
        <f t="shared" ref="NK40:NL40" si="1288">NK38+NK39</f>
        <v>0</v>
      </c>
      <c r="NL40" s="35">
        <f t="shared" si="1288"/>
        <v>0</v>
      </c>
      <c r="NM40" s="120">
        <f t="shared" si="173"/>
        <v>0</v>
      </c>
      <c r="NN40" s="34">
        <f t="shared" ref="NN40:NO40" si="1289">NN38+NN39</f>
        <v>0</v>
      </c>
      <c r="NO40" s="35">
        <f t="shared" si="1289"/>
        <v>0</v>
      </c>
      <c r="NP40" s="120">
        <f t="shared" si="174"/>
        <v>0</v>
      </c>
      <c r="NQ40" s="34">
        <f t="shared" ref="NQ40:NR40" si="1290">NQ38+NQ39</f>
        <v>0</v>
      </c>
      <c r="NR40" s="35">
        <f t="shared" si="1290"/>
        <v>0</v>
      </c>
      <c r="NS40" s="120">
        <f t="shared" si="175"/>
        <v>0</v>
      </c>
      <c r="NT40" s="34">
        <f t="shared" ref="NT40:NU40" si="1291">NT38+NT39</f>
        <v>0</v>
      </c>
      <c r="NU40" s="35">
        <f t="shared" si="1291"/>
        <v>0</v>
      </c>
      <c r="NV40" s="120">
        <f t="shared" si="176"/>
        <v>0</v>
      </c>
      <c r="NW40" s="34">
        <f t="shared" ref="NW40:NX40" si="1292">NW38+NW39</f>
        <v>0</v>
      </c>
      <c r="NX40" s="35">
        <f t="shared" si="1292"/>
        <v>0</v>
      </c>
      <c r="NY40" s="120">
        <f t="shared" si="177"/>
        <v>0</v>
      </c>
      <c r="NZ40" s="34">
        <f t="shared" si="178"/>
        <v>0</v>
      </c>
      <c r="OA40" s="36">
        <f t="shared" si="179"/>
        <v>0</v>
      </c>
      <c r="OB40" s="120">
        <f t="shared" si="180"/>
        <v>0</v>
      </c>
      <c r="OC40" s="34">
        <f t="shared" ref="OC40:OD40" si="1293">OC38+OC39</f>
        <v>0</v>
      </c>
      <c r="OD40" s="35">
        <f t="shared" si="1293"/>
        <v>0</v>
      </c>
      <c r="OE40" s="120">
        <f t="shared" si="181"/>
        <v>0</v>
      </c>
      <c r="OF40" s="34">
        <f t="shared" ref="OF40:OG40" si="1294">OF38+OF39</f>
        <v>0</v>
      </c>
      <c r="OG40" s="35">
        <f t="shared" si="1294"/>
        <v>0</v>
      </c>
      <c r="OH40" s="120">
        <f t="shared" si="182"/>
        <v>0</v>
      </c>
      <c r="OI40" s="34">
        <f t="shared" ref="OI40:OJ40" si="1295">OI38+OI39</f>
        <v>0</v>
      </c>
      <c r="OJ40" s="35">
        <f t="shared" si="1295"/>
        <v>0</v>
      </c>
      <c r="OK40" s="120">
        <f t="shared" si="183"/>
        <v>0</v>
      </c>
      <c r="OL40" s="34">
        <f t="shared" ref="OL40:OM40" si="1296">OL38+OL39</f>
        <v>0</v>
      </c>
      <c r="OM40" s="35">
        <f t="shared" si="1296"/>
        <v>0</v>
      </c>
      <c r="ON40" s="120">
        <f t="shared" si="184"/>
        <v>0</v>
      </c>
      <c r="OO40" s="34">
        <f t="shared" si="185"/>
        <v>0</v>
      </c>
      <c r="OP40" s="35">
        <f t="shared" si="186"/>
        <v>0</v>
      </c>
      <c r="OQ40" s="120">
        <f t="shared" si="187"/>
        <v>0</v>
      </c>
      <c r="OR40" s="34">
        <f t="shared" si="188"/>
        <v>0</v>
      </c>
      <c r="OS40" s="35">
        <f t="shared" si="189"/>
        <v>0</v>
      </c>
      <c r="OT40" s="120">
        <f t="shared" si="190"/>
        <v>0</v>
      </c>
      <c r="OU40" s="86">
        <f t="shared" ref="OU40" si="1297">OU38+OU39</f>
        <v>0</v>
      </c>
      <c r="OV40" s="35">
        <f t="shared" ref="OV40" si="1298">OV38+OV39</f>
        <v>0</v>
      </c>
      <c r="OW40" s="120">
        <f t="shared" si="191"/>
        <v>0</v>
      </c>
      <c r="OX40" s="35">
        <f t="shared" ref="OX40" si="1299">OX38+OX39</f>
        <v>0</v>
      </c>
      <c r="OY40" s="35">
        <f t="shared" ref="OY40" si="1300">OY38+OY39</f>
        <v>0</v>
      </c>
      <c r="OZ40" s="120">
        <f t="shared" si="192"/>
        <v>0</v>
      </c>
      <c r="PA40" s="35">
        <f t="shared" ref="PA40" si="1301">PA38+PA39</f>
        <v>0</v>
      </c>
      <c r="PB40" s="35">
        <f t="shared" ref="PB40" si="1302">PB38+PB39</f>
        <v>0</v>
      </c>
      <c r="PC40" s="120">
        <f t="shared" si="193"/>
        <v>0</v>
      </c>
      <c r="PD40" s="34">
        <f t="shared" ref="PD40:PE40" si="1303">PD38+PD39</f>
        <v>0</v>
      </c>
      <c r="PE40" s="35">
        <f t="shared" si="1303"/>
        <v>0</v>
      </c>
      <c r="PF40" s="120">
        <f t="shared" si="194"/>
        <v>0</v>
      </c>
      <c r="PG40" s="86">
        <f t="shared" ref="PG40" si="1304">PG38+PG39</f>
        <v>0</v>
      </c>
      <c r="PH40" s="35">
        <f t="shared" ref="PH40" si="1305">PH38+PH39</f>
        <v>0</v>
      </c>
      <c r="PI40" s="120">
        <f t="shared" si="195"/>
        <v>0</v>
      </c>
      <c r="PJ40" s="35">
        <f t="shared" ref="PJ40" si="1306">PJ38+PJ39</f>
        <v>0</v>
      </c>
      <c r="PK40" s="35">
        <f t="shared" ref="PK40" si="1307">PK38+PK39</f>
        <v>0</v>
      </c>
      <c r="PL40" s="120">
        <f t="shared" si="196"/>
        <v>0</v>
      </c>
      <c r="PM40" s="35">
        <f t="shared" ref="PM40" si="1308">PM38+PM39</f>
        <v>0</v>
      </c>
      <c r="PN40" s="35">
        <f t="shared" ref="PN40" si="1309">PN38+PN39</f>
        <v>0</v>
      </c>
      <c r="PO40" s="120">
        <f t="shared" si="197"/>
        <v>0</v>
      </c>
      <c r="PP40" s="35">
        <f t="shared" ref="PP40" si="1310">PP38+PP39</f>
        <v>0</v>
      </c>
      <c r="PQ40" s="35">
        <f t="shared" ref="PQ40" si="1311">PQ38+PQ39</f>
        <v>0</v>
      </c>
      <c r="PR40" s="120">
        <f t="shared" si="198"/>
        <v>0</v>
      </c>
      <c r="PS40" s="34">
        <f t="shared" si="199"/>
        <v>0</v>
      </c>
      <c r="PT40" s="35">
        <f t="shared" si="200"/>
        <v>0</v>
      </c>
      <c r="PU40" s="120">
        <f t="shared" si="201"/>
        <v>0</v>
      </c>
      <c r="PV40" s="34">
        <f t="shared" ref="PV40:PW40" si="1312">PV38+PV39</f>
        <v>0</v>
      </c>
      <c r="PW40" s="35">
        <f t="shared" si="1312"/>
        <v>0</v>
      </c>
      <c r="PX40" s="120">
        <f t="shared" si="202"/>
        <v>0</v>
      </c>
      <c r="PY40" s="34">
        <f t="shared" ref="PY40:PZ40" si="1313">PY38+PY39</f>
        <v>0</v>
      </c>
      <c r="PZ40" s="35">
        <f t="shared" si="1313"/>
        <v>0</v>
      </c>
      <c r="QA40" s="120">
        <f t="shared" si="203"/>
        <v>0</v>
      </c>
      <c r="QB40" s="34">
        <f t="shared" ref="QB40:QC40" si="1314">QB38+QB39</f>
        <v>0</v>
      </c>
      <c r="QC40" s="35">
        <f t="shared" si="1314"/>
        <v>0</v>
      </c>
      <c r="QD40" s="120">
        <f t="shared" si="204"/>
        <v>0</v>
      </c>
      <c r="QE40" s="34">
        <f t="shared" si="205"/>
        <v>0</v>
      </c>
      <c r="QF40" s="35">
        <f t="shared" si="206"/>
        <v>0</v>
      </c>
      <c r="QG40" s="120">
        <f t="shared" si="207"/>
        <v>0</v>
      </c>
      <c r="QH40" s="34">
        <f t="shared" si="208"/>
        <v>0</v>
      </c>
      <c r="QI40" s="36">
        <f t="shared" si="209"/>
        <v>0</v>
      </c>
      <c r="QJ40" s="120">
        <f t="shared" si="210"/>
        <v>0</v>
      </c>
      <c r="QK40" s="34">
        <f t="shared" si="5"/>
        <v>3739042</v>
      </c>
      <c r="QL40" s="35">
        <f t="shared" si="6"/>
        <v>113723</v>
      </c>
      <c r="QM40" s="120">
        <f t="shared" si="6"/>
        <v>3852765</v>
      </c>
      <c r="QN40" s="34">
        <f t="shared" si="851"/>
        <v>3739042</v>
      </c>
      <c r="QO40" s="35">
        <f t="shared" si="852"/>
        <v>113723</v>
      </c>
      <c r="QP40" s="120">
        <f t="shared" si="853"/>
        <v>3852765</v>
      </c>
      <c r="QQ40" s="81"/>
    </row>
    <row r="41" spans="1:459" s="54" customFormat="1" x14ac:dyDescent="0.25">
      <c r="A41" s="15">
        <v>31</v>
      </c>
      <c r="B41" s="168" t="s">
        <v>286</v>
      </c>
      <c r="C41" s="145"/>
      <c r="D41" s="17"/>
      <c r="E41" s="122">
        <f t="shared" si="10"/>
        <v>0</v>
      </c>
      <c r="F41" s="145"/>
      <c r="G41" s="17"/>
      <c r="H41" s="121">
        <f t="shared" si="11"/>
        <v>0</v>
      </c>
      <c r="I41" s="17"/>
      <c r="J41" s="17"/>
      <c r="K41" s="121">
        <f t="shared" si="12"/>
        <v>0</v>
      </c>
      <c r="L41" s="17"/>
      <c r="M41" s="17"/>
      <c r="N41" s="121">
        <f t="shared" si="13"/>
        <v>0</v>
      </c>
      <c r="O41" s="26"/>
      <c r="P41" s="17"/>
      <c r="Q41" s="121">
        <f t="shared" si="14"/>
        <v>0</v>
      </c>
      <c r="R41" s="17"/>
      <c r="S41" s="17"/>
      <c r="T41" s="121">
        <f t="shared" si="15"/>
        <v>0</v>
      </c>
      <c r="U41" s="17"/>
      <c r="V41" s="17"/>
      <c r="W41" s="121">
        <f t="shared" si="16"/>
        <v>0</v>
      </c>
      <c r="X41" s="17"/>
      <c r="Y41" s="17"/>
      <c r="Z41" s="121">
        <f t="shared" si="17"/>
        <v>0</v>
      </c>
      <c r="AA41" s="26">
        <f t="shared" si="18"/>
        <v>0</v>
      </c>
      <c r="AB41" s="17">
        <f t="shared" si="18"/>
        <v>0</v>
      </c>
      <c r="AC41" s="121">
        <f t="shared" si="19"/>
        <v>0</v>
      </c>
      <c r="AD41" s="17"/>
      <c r="AE41" s="17"/>
      <c r="AF41" s="122">
        <f t="shared" si="20"/>
        <v>0</v>
      </c>
      <c r="AG41" s="16">
        <f t="shared" si="21"/>
        <v>0</v>
      </c>
      <c r="AH41" s="18">
        <f t="shared" si="22"/>
        <v>0</v>
      </c>
      <c r="AI41" s="122">
        <f t="shared" si="22"/>
        <v>0</v>
      </c>
      <c r="AJ41" s="17"/>
      <c r="AK41" s="17"/>
      <c r="AL41" s="122">
        <f t="shared" si="23"/>
        <v>0</v>
      </c>
      <c r="AM41" s="26"/>
      <c r="AN41" s="17"/>
      <c r="AO41" s="122">
        <f t="shared" si="24"/>
        <v>0</v>
      </c>
      <c r="AP41" s="17"/>
      <c r="AQ41" s="17"/>
      <c r="AR41" s="122">
        <f t="shared" si="25"/>
        <v>0</v>
      </c>
      <c r="AS41" s="16"/>
      <c r="AT41" s="17"/>
      <c r="AU41" s="122">
        <f t="shared" si="26"/>
        <v>0</v>
      </c>
      <c r="AV41" s="17"/>
      <c r="AW41" s="17"/>
      <c r="AX41" s="122">
        <f t="shared" si="27"/>
        <v>0</v>
      </c>
      <c r="AY41" s="16"/>
      <c r="AZ41" s="17"/>
      <c r="BA41" s="122">
        <f t="shared" si="28"/>
        <v>0</v>
      </c>
      <c r="BB41" s="17"/>
      <c r="BC41" s="17"/>
      <c r="BD41" s="122">
        <f t="shared" si="29"/>
        <v>0</v>
      </c>
      <c r="BE41" s="17"/>
      <c r="BF41" s="17"/>
      <c r="BG41" s="122">
        <f t="shared" si="30"/>
        <v>0</v>
      </c>
      <c r="BH41" s="16"/>
      <c r="BI41" s="17"/>
      <c r="BJ41" s="122">
        <f t="shared" si="31"/>
        <v>0</v>
      </c>
      <c r="BK41" s="26"/>
      <c r="BL41" s="17"/>
      <c r="BM41" s="122">
        <f t="shared" si="32"/>
        <v>0</v>
      </c>
      <c r="BN41" s="17"/>
      <c r="BO41" s="17"/>
      <c r="BP41" s="122">
        <f t="shared" si="33"/>
        <v>0</v>
      </c>
      <c r="BQ41" s="17"/>
      <c r="BR41" s="17"/>
      <c r="BS41" s="122">
        <f t="shared" si="34"/>
        <v>0</v>
      </c>
      <c r="BT41" s="17"/>
      <c r="BU41" s="17"/>
      <c r="BV41" s="122">
        <f t="shared" si="35"/>
        <v>0</v>
      </c>
      <c r="BW41" s="16">
        <f t="shared" si="36"/>
        <v>0</v>
      </c>
      <c r="BX41" s="18">
        <f t="shared" si="37"/>
        <v>0</v>
      </c>
      <c r="BY41" s="122">
        <f t="shared" si="38"/>
        <v>0</v>
      </c>
      <c r="BZ41" s="17"/>
      <c r="CA41" s="17"/>
      <c r="CB41" s="122">
        <f t="shared" si="39"/>
        <v>0</v>
      </c>
      <c r="CC41" s="17"/>
      <c r="CD41" s="17"/>
      <c r="CE41" s="122">
        <f t="shared" si="40"/>
        <v>0</v>
      </c>
      <c r="CF41" s="17"/>
      <c r="CG41" s="17"/>
      <c r="CH41" s="122">
        <f t="shared" si="41"/>
        <v>0</v>
      </c>
      <c r="CI41" s="26"/>
      <c r="CJ41" s="17"/>
      <c r="CK41" s="122">
        <f t="shared" si="42"/>
        <v>0</v>
      </c>
      <c r="CL41" s="17"/>
      <c r="CM41" s="17"/>
      <c r="CN41" s="122">
        <f t="shared" si="43"/>
        <v>0</v>
      </c>
      <c r="CO41" s="17"/>
      <c r="CP41" s="17"/>
      <c r="CQ41" s="122">
        <f t="shared" si="44"/>
        <v>0</v>
      </c>
      <c r="CR41" s="17"/>
      <c r="CS41" s="17"/>
      <c r="CT41" s="122">
        <f t="shared" si="45"/>
        <v>0</v>
      </c>
      <c r="CU41" s="16">
        <f t="shared" si="46"/>
        <v>0</v>
      </c>
      <c r="CV41" s="17">
        <f t="shared" si="47"/>
        <v>0</v>
      </c>
      <c r="CW41" s="122">
        <f t="shared" si="48"/>
        <v>0</v>
      </c>
      <c r="CX41" s="17"/>
      <c r="CY41" s="17"/>
      <c r="CZ41" s="122">
        <f t="shared" si="49"/>
        <v>0</v>
      </c>
      <c r="DA41" s="17"/>
      <c r="DB41" s="17"/>
      <c r="DC41" s="122">
        <f t="shared" si="50"/>
        <v>0</v>
      </c>
      <c r="DD41" s="16"/>
      <c r="DE41" s="17"/>
      <c r="DF41" s="122">
        <f t="shared" si="51"/>
        <v>0</v>
      </c>
      <c r="DG41" s="26"/>
      <c r="DH41" s="17"/>
      <c r="DI41" s="122">
        <f t="shared" si="52"/>
        <v>0</v>
      </c>
      <c r="DJ41" s="17"/>
      <c r="DK41" s="17"/>
      <c r="DL41" s="122">
        <f t="shared" si="53"/>
        <v>0</v>
      </c>
      <c r="DM41" s="16">
        <f t="shared" si="54"/>
        <v>0</v>
      </c>
      <c r="DN41" s="17">
        <f t="shared" si="55"/>
        <v>0</v>
      </c>
      <c r="DO41" s="122">
        <f t="shared" si="56"/>
        <v>0</v>
      </c>
      <c r="DP41" s="17"/>
      <c r="DQ41" s="17"/>
      <c r="DR41" s="122">
        <f t="shared" si="57"/>
        <v>0</v>
      </c>
      <c r="DS41" s="26"/>
      <c r="DT41" s="17"/>
      <c r="DU41" s="122">
        <f t="shared" si="58"/>
        <v>0</v>
      </c>
      <c r="DV41" s="17"/>
      <c r="DW41" s="17"/>
      <c r="DX41" s="122">
        <f t="shared" si="59"/>
        <v>0</v>
      </c>
      <c r="DY41" s="17"/>
      <c r="DZ41" s="17"/>
      <c r="EA41" s="122">
        <f t="shared" si="60"/>
        <v>0</v>
      </c>
      <c r="EB41" s="16">
        <f t="shared" si="61"/>
        <v>0</v>
      </c>
      <c r="EC41" s="18">
        <f t="shared" si="62"/>
        <v>0</v>
      </c>
      <c r="ED41" s="122">
        <f t="shared" si="63"/>
        <v>0</v>
      </c>
      <c r="EE41" s="16"/>
      <c r="EF41" s="18"/>
      <c r="EG41" s="122">
        <f t="shared" si="64"/>
        <v>0</v>
      </c>
      <c r="EH41" s="18"/>
      <c r="EI41" s="18"/>
      <c r="EJ41" s="122">
        <f t="shared" si="65"/>
        <v>0</v>
      </c>
      <c r="EK41" s="16">
        <f t="shared" si="66"/>
        <v>0</v>
      </c>
      <c r="EL41" s="18">
        <f t="shared" si="67"/>
        <v>0</v>
      </c>
      <c r="EM41" s="122">
        <f t="shared" si="68"/>
        <v>0</v>
      </c>
      <c r="EN41" s="17"/>
      <c r="EO41" s="17"/>
      <c r="EP41" s="122">
        <f t="shared" si="69"/>
        <v>0</v>
      </c>
      <c r="EQ41" s="26"/>
      <c r="ER41" s="17"/>
      <c r="ES41" s="122">
        <f t="shared" si="70"/>
        <v>0</v>
      </c>
      <c r="ET41" s="16"/>
      <c r="EU41" s="17"/>
      <c r="EV41" s="122">
        <f t="shared" si="71"/>
        <v>0</v>
      </c>
      <c r="EW41" s="17"/>
      <c r="EX41" s="17"/>
      <c r="EY41" s="122">
        <f t="shared" si="72"/>
        <v>0</v>
      </c>
      <c r="EZ41" s="17"/>
      <c r="FA41" s="17"/>
      <c r="FB41" s="122">
        <f t="shared" si="73"/>
        <v>0</v>
      </c>
      <c r="FC41" s="26"/>
      <c r="FD41" s="17"/>
      <c r="FE41" s="122">
        <f t="shared" si="74"/>
        <v>0</v>
      </c>
      <c r="FF41" s="16"/>
      <c r="FG41" s="17"/>
      <c r="FH41" s="122">
        <f t="shared" si="75"/>
        <v>0</v>
      </c>
      <c r="FI41" s="17"/>
      <c r="FJ41" s="17"/>
      <c r="FK41" s="122">
        <f t="shared" si="76"/>
        <v>0</v>
      </c>
      <c r="FL41" s="16">
        <f t="shared" si="77"/>
        <v>0</v>
      </c>
      <c r="FM41" s="18">
        <f t="shared" si="1"/>
        <v>0</v>
      </c>
      <c r="FN41" s="122">
        <f t="shared" si="2"/>
        <v>0</v>
      </c>
      <c r="FO41" s="26"/>
      <c r="FP41" s="17"/>
      <c r="FQ41" s="122">
        <f t="shared" si="78"/>
        <v>0</v>
      </c>
      <c r="FR41" s="17"/>
      <c r="FS41" s="17"/>
      <c r="FT41" s="122">
        <f t="shared" si="79"/>
        <v>0</v>
      </c>
      <c r="FU41" s="17"/>
      <c r="FV41" s="17"/>
      <c r="FW41" s="122">
        <f t="shared" si="80"/>
        <v>0</v>
      </c>
      <c r="FX41" s="17"/>
      <c r="FY41" s="17"/>
      <c r="FZ41" s="122">
        <f t="shared" si="81"/>
        <v>0</v>
      </c>
      <c r="GA41" s="26"/>
      <c r="GB41" s="17"/>
      <c r="GC41" s="122">
        <f t="shared" si="82"/>
        <v>0</v>
      </c>
      <c r="GD41" s="17"/>
      <c r="GE41" s="17"/>
      <c r="GF41" s="122">
        <f t="shared" si="83"/>
        <v>0</v>
      </c>
      <c r="GG41" s="17"/>
      <c r="GH41" s="17"/>
      <c r="GI41" s="122">
        <f t="shared" si="84"/>
        <v>0</v>
      </c>
      <c r="GJ41" s="16">
        <f t="shared" si="85"/>
        <v>0</v>
      </c>
      <c r="GK41" s="18">
        <f t="shared" si="86"/>
        <v>0</v>
      </c>
      <c r="GL41" s="122">
        <f t="shared" si="87"/>
        <v>0</v>
      </c>
      <c r="GM41" s="16"/>
      <c r="GN41" s="17"/>
      <c r="GO41" s="122">
        <f t="shared" si="88"/>
        <v>0</v>
      </c>
      <c r="GP41" s="17"/>
      <c r="GQ41" s="17"/>
      <c r="GR41" s="122">
        <f t="shared" si="89"/>
        <v>0</v>
      </c>
      <c r="GS41" s="16"/>
      <c r="GT41" s="17"/>
      <c r="GU41" s="122">
        <f t="shared" si="90"/>
        <v>0</v>
      </c>
      <c r="GV41" s="17"/>
      <c r="GW41" s="17"/>
      <c r="GX41" s="122">
        <f t="shared" si="91"/>
        <v>0</v>
      </c>
      <c r="GY41" s="16">
        <f t="shared" si="92"/>
        <v>0</v>
      </c>
      <c r="GZ41" s="18">
        <f t="shared" si="93"/>
        <v>0</v>
      </c>
      <c r="HA41" s="122">
        <f t="shared" si="94"/>
        <v>0</v>
      </c>
      <c r="HB41" s="17"/>
      <c r="HC41" s="17"/>
      <c r="HD41" s="122">
        <f t="shared" si="95"/>
        <v>0</v>
      </c>
      <c r="HE41" s="17"/>
      <c r="HF41" s="17"/>
      <c r="HG41" s="122">
        <f t="shared" si="96"/>
        <v>0</v>
      </c>
      <c r="HH41" s="16">
        <f t="shared" si="97"/>
        <v>0</v>
      </c>
      <c r="HI41" s="18">
        <f t="shared" si="98"/>
        <v>0</v>
      </c>
      <c r="HJ41" s="122">
        <f t="shared" si="99"/>
        <v>0</v>
      </c>
      <c r="HK41" s="16">
        <f t="shared" si="100"/>
        <v>0</v>
      </c>
      <c r="HL41" s="17">
        <f t="shared" si="101"/>
        <v>0</v>
      </c>
      <c r="HM41" s="122">
        <f t="shared" si="102"/>
        <v>0</v>
      </c>
      <c r="HN41" s="16"/>
      <c r="HO41" s="17"/>
      <c r="HP41" s="122">
        <f t="shared" si="103"/>
        <v>0</v>
      </c>
      <c r="HQ41" s="16"/>
      <c r="HR41" s="17"/>
      <c r="HS41" s="122">
        <f t="shared" si="104"/>
        <v>0</v>
      </c>
      <c r="HT41" s="17"/>
      <c r="HU41" s="17"/>
      <c r="HV41" s="122">
        <f t="shared" si="105"/>
        <v>0</v>
      </c>
      <c r="HW41" s="26"/>
      <c r="HX41" s="17"/>
      <c r="HY41" s="122">
        <f t="shared" si="106"/>
        <v>0</v>
      </c>
      <c r="HZ41" s="16"/>
      <c r="IA41" s="17"/>
      <c r="IB41" s="122">
        <f t="shared" si="107"/>
        <v>0</v>
      </c>
      <c r="IC41" s="16"/>
      <c r="ID41" s="17"/>
      <c r="IE41" s="122">
        <f t="shared" si="108"/>
        <v>0</v>
      </c>
      <c r="IF41" s="16"/>
      <c r="IG41" s="17"/>
      <c r="IH41" s="122">
        <f>SUM(IF41:IG41)</f>
        <v>0</v>
      </c>
      <c r="II41" s="16">
        <f t="shared" si="110"/>
        <v>0</v>
      </c>
      <c r="IJ41" s="18">
        <f t="shared" si="111"/>
        <v>0</v>
      </c>
      <c r="IK41" s="122">
        <f t="shared" si="112"/>
        <v>0</v>
      </c>
      <c r="IL41" s="17"/>
      <c r="IM41" s="17"/>
      <c r="IN41" s="122">
        <f t="shared" si="113"/>
        <v>0</v>
      </c>
      <c r="IO41" s="16"/>
      <c r="IP41" s="17"/>
      <c r="IQ41" s="122">
        <f t="shared" si="114"/>
        <v>0</v>
      </c>
      <c r="IR41" s="16">
        <f t="shared" si="115"/>
        <v>0</v>
      </c>
      <c r="IS41" s="18">
        <f t="shared" si="116"/>
        <v>0</v>
      </c>
      <c r="IT41" s="122">
        <f t="shared" si="117"/>
        <v>0</v>
      </c>
      <c r="IU41" s="16"/>
      <c r="IV41" s="17"/>
      <c r="IW41" s="122">
        <f t="shared" si="118"/>
        <v>0</v>
      </c>
      <c r="IX41" s="16"/>
      <c r="IY41" s="17"/>
      <c r="IZ41" s="122">
        <f t="shared" si="119"/>
        <v>0</v>
      </c>
      <c r="JA41" s="16">
        <f t="shared" si="120"/>
        <v>0</v>
      </c>
      <c r="JB41" s="18">
        <f t="shared" si="121"/>
        <v>0</v>
      </c>
      <c r="JC41" s="122">
        <f t="shared" si="122"/>
        <v>0</v>
      </c>
      <c r="JD41" s="16"/>
      <c r="JE41" s="17"/>
      <c r="JF41" s="122">
        <f t="shared" si="123"/>
        <v>0</v>
      </c>
      <c r="JG41" s="16"/>
      <c r="JH41" s="17"/>
      <c r="JI41" s="122">
        <f t="shared" si="124"/>
        <v>0</v>
      </c>
      <c r="JJ41" s="16">
        <f t="shared" si="125"/>
        <v>0</v>
      </c>
      <c r="JK41" s="18">
        <f t="shared" si="126"/>
        <v>0</v>
      </c>
      <c r="JL41" s="122">
        <f t="shared" si="127"/>
        <v>0</v>
      </c>
      <c r="JM41" s="17"/>
      <c r="JN41" s="17"/>
      <c r="JO41" s="122">
        <f t="shared" si="128"/>
        <v>0</v>
      </c>
      <c r="JP41" s="16"/>
      <c r="JQ41" s="17"/>
      <c r="JR41" s="122">
        <f t="shared" si="129"/>
        <v>0</v>
      </c>
      <c r="JS41" s="16"/>
      <c r="JT41" s="17"/>
      <c r="JU41" s="122">
        <f t="shared" si="130"/>
        <v>0</v>
      </c>
      <c r="JV41" s="16"/>
      <c r="JW41" s="17"/>
      <c r="JX41" s="122">
        <f t="shared" si="131"/>
        <v>0</v>
      </c>
      <c r="JY41" s="16">
        <f t="shared" si="132"/>
        <v>0</v>
      </c>
      <c r="JZ41" s="18">
        <f t="shared" si="133"/>
        <v>0</v>
      </c>
      <c r="KA41" s="122">
        <f t="shared" si="134"/>
        <v>0</v>
      </c>
      <c r="KB41" s="17">
        <v>461253</v>
      </c>
      <c r="KC41" s="17"/>
      <c r="KD41" s="122">
        <f t="shared" si="135"/>
        <v>461253</v>
      </c>
      <c r="KE41" s="16"/>
      <c r="KF41" s="17"/>
      <c r="KG41" s="122">
        <f t="shared" si="136"/>
        <v>0</v>
      </c>
      <c r="KH41" s="17"/>
      <c r="KI41" s="17"/>
      <c r="KJ41" s="122">
        <f t="shared" si="137"/>
        <v>0</v>
      </c>
      <c r="KK41" s="16">
        <f t="shared" si="138"/>
        <v>461253</v>
      </c>
      <c r="KL41" s="18">
        <f t="shared" si="139"/>
        <v>0</v>
      </c>
      <c r="KM41" s="122">
        <f t="shared" si="140"/>
        <v>461253</v>
      </c>
      <c r="KN41" s="19"/>
      <c r="KO41" s="17"/>
      <c r="KP41" s="122">
        <f t="shared" si="141"/>
        <v>0</v>
      </c>
      <c r="KQ41" s="16"/>
      <c r="KR41" s="17"/>
      <c r="KS41" s="122">
        <f t="shared" si="142"/>
        <v>0</v>
      </c>
      <c r="KT41" s="16">
        <f t="shared" si="143"/>
        <v>0</v>
      </c>
      <c r="KU41" s="18">
        <f t="shared" si="144"/>
        <v>0</v>
      </c>
      <c r="KV41" s="122">
        <f t="shared" si="145"/>
        <v>0</v>
      </c>
      <c r="KW41" s="17"/>
      <c r="KX41" s="17"/>
      <c r="KY41" s="122">
        <f t="shared" si="146"/>
        <v>0</v>
      </c>
      <c r="KZ41" s="16">
        <f t="shared" si="147"/>
        <v>461253</v>
      </c>
      <c r="LA41" s="18">
        <f t="shared" si="148"/>
        <v>0</v>
      </c>
      <c r="LB41" s="122">
        <f t="shared" si="149"/>
        <v>461253</v>
      </c>
      <c r="LC41" s="16"/>
      <c r="LD41" s="17"/>
      <c r="LE41" s="122">
        <f t="shared" si="150"/>
        <v>0</v>
      </c>
      <c r="LF41" s="17"/>
      <c r="LG41" s="17"/>
      <c r="LH41" s="122">
        <f t="shared" si="151"/>
        <v>0</v>
      </c>
      <c r="LI41" s="17"/>
      <c r="LJ41" s="17"/>
      <c r="LK41" s="122">
        <f t="shared" si="152"/>
        <v>0</v>
      </c>
      <c r="LL41" s="16">
        <f t="shared" si="153"/>
        <v>0</v>
      </c>
      <c r="LM41" s="17">
        <f t="shared" si="154"/>
        <v>0</v>
      </c>
      <c r="LN41" s="122">
        <f t="shared" si="155"/>
        <v>0</v>
      </c>
      <c r="LO41" s="26"/>
      <c r="LP41" s="17"/>
      <c r="LQ41" s="122">
        <f t="shared" si="156"/>
        <v>0</v>
      </c>
      <c r="LR41" s="17"/>
      <c r="LS41" s="17"/>
      <c r="LT41" s="122">
        <f t="shared" si="157"/>
        <v>0</v>
      </c>
      <c r="LU41" s="16"/>
      <c r="LV41" s="17"/>
      <c r="LW41" s="122">
        <f t="shared" si="158"/>
        <v>0</v>
      </c>
      <c r="LX41" s="16"/>
      <c r="LY41" s="17"/>
      <c r="LZ41" s="122">
        <f t="shared" si="159"/>
        <v>0</v>
      </c>
      <c r="MA41" s="16"/>
      <c r="MB41" s="17"/>
      <c r="MC41" s="122">
        <f t="shared" si="160"/>
        <v>0</v>
      </c>
      <c r="MD41" s="16"/>
      <c r="ME41" s="17"/>
      <c r="MF41" s="122">
        <f t="shared" si="161"/>
        <v>0</v>
      </c>
      <c r="MG41" s="16">
        <f t="shared" si="162"/>
        <v>0</v>
      </c>
      <c r="MH41" s="17">
        <f t="shared" si="163"/>
        <v>0</v>
      </c>
      <c r="MI41" s="122">
        <f t="shared" si="164"/>
        <v>0</v>
      </c>
      <c r="MJ41" s="17"/>
      <c r="MK41" s="17"/>
      <c r="ML41" s="122">
        <f t="shared" si="165"/>
        <v>0</v>
      </c>
      <c r="MM41" s="16"/>
      <c r="MN41" s="17"/>
      <c r="MO41" s="122">
        <f t="shared" si="166"/>
        <v>0</v>
      </c>
      <c r="MP41" s="16"/>
      <c r="MQ41" s="17"/>
      <c r="MR41" s="122">
        <f t="shared" si="167"/>
        <v>0</v>
      </c>
      <c r="MS41" s="16">
        <f t="shared" si="3"/>
        <v>0</v>
      </c>
      <c r="MT41" s="18">
        <f t="shared" si="4"/>
        <v>0</v>
      </c>
      <c r="MU41" s="122">
        <f t="shared" si="4"/>
        <v>0</v>
      </c>
      <c r="MV41" s="16"/>
      <c r="MW41" s="17"/>
      <c r="MX41" s="122">
        <f t="shared" si="168"/>
        <v>0</v>
      </c>
      <c r="MY41" s="16"/>
      <c r="MZ41" s="17"/>
      <c r="NA41" s="122">
        <f t="shared" si="169"/>
        <v>0</v>
      </c>
      <c r="NB41" s="16"/>
      <c r="NC41" s="17"/>
      <c r="ND41" s="122">
        <f t="shared" si="170"/>
        <v>0</v>
      </c>
      <c r="NE41" s="16"/>
      <c r="NF41" s="17"/>
      <c r="NG41" s="122">
        <f t="shared" si="171"/>
        <v>0</v>
      </c>
      <c r="NH41" s="16"/>
      <c r="NI41" s="17"/>
      <c r="NJ41" s="122">
        <f t="shared" si="172"/>
        <v>0</v>
      </c>
      <c r="NK41" s="16"/>
      <c r="NL41" s="17"/>
      <c r="NM41" s="122">
        <f t="shared" si="173"/>
        <v>0</v>
      </c>
      <c r="NN41" s="16"/>
      <c r="NO41" s="17"/>
      <c r="NP41" s="122">
        <f t="shared" si="174"/>
        <v>0</v>
      </c>
      <c r="NQ41" s="16"/>
      <c r="NR41" s="17"/>
      <c r="NS41" s="122">
        <f t="shared" si="175"/>
        <v>0</v>
      </c>
      <c r="NT41" s="16"/>
      <c r="NU41" s="17"/>
      <c r="NV41" s="122">
        <f t="shared" si="176"/>
        <v>0</v>
      </c>
      <c r="NW41" s="16"/>
      <c r="NX41" s="17"/>
      <c r="NY41" s="122">
        <f t="shared" si="177"/>
        <v>0</v>
      </c>
      <c r="NZ41" s="16">
        <f t="shared" si="178"/>
        <v>0</v>
      </c>
      <c r="OA41" s="18">
        <f t="shared" si="179"/>
        <v>0</v>
      </c>
      <c r="OB41" s="122">
        <f t="shared" si="180"/>
        <v>0</v>
      </c>
      <c r="OC41" s="16"/>
      <c r="OD41" s="17"/>
      <c r="OE41" s="122">
        <f t="shared" si="181"/>
        <v>0</v>
      </c>
      <c r="OF41" s="16"/>
      <c r="OG41" s="17"/>
      <c r="OH41" s="122">
        <f t="shared" si="182"/>
        <v>0</v>
      </c>
      <c r="OI41" s="16"/>
      <c r="OJ41" s="17"/>
      <c r="OK41" s="122">
        <f t="shared" si="183"/>
        <v>0</v>
      </c>
      <c r="OL41" s="16"/>
      <c r="OM41" s="17"/>
      <c r="ON41" s="122">
        <f t="shared" si="184"/>
        <v>0</v>
      </c>
      <c r="OO41" s="16">
        <f t="shared" si="185"/>
        <v>0</v>
      </c>
      <c r="OP41" s="17">
        <f t="shared" si="186"/>
        <v>0</v>
      </c>
      <c r="OQ41" s="122">
        <f t="shared" si="187"/>
        <v>0</v>
      </c>
      <c r="OR41" s="16">
        <f t="shared" si="188"/>
        <v>0</v>
      </c>
      <c r="OS41" s="17">
        <f t="shared" si="189"/>
        <v>0</v>
      </c>
      <c r="OT41" s="122">
        <f t="shared" si="190"/>
        <v>0</v>
      </c>
      <c r="OU41" s="26"/>
      <c r="OV41" s="17"/>
      <c r="OW41" s="122">
        <f t="shared" si="191"/>
        <v>0</v>
      </c>
      <c r="OX41" s="17"/>
      <c r="OY41" s="17"/>
      <c r="OZ41" s="122">
        <f t="shared" si="192"/>
        <v>0</v>
      </c>
      <c r="PA41" s="17"/>
      <c r="PB41" s="17"/>
      <c r="PC41" s="122">
        <f t="shared" si="193"/>
        <v>0</v>
      </c>
      <c r="PD41" s="16"/>
      <c r="PE41" s="17"/>
      <c r="PF41" s="122">
        <f t="shared" si="194"/>
        <v>0</v>
      </c>
      <c r="PG41" s="26"/>
      <c r="PH41" s="17"/>
      <c r="PI41" s="122">
        <f t="shared" si="195"/>
        <v>0</v>
      </c>
      <c r="PJ41" s="17"/>
      <c r="PK41" s="17"/>
      <c r="PL41" s="122">
        <f t="shared" si="196"/>
        <v>0</v>
      </c>
      <c r="PM41" s="17"/>
      <c r="PN41" s="17"/>
      <c r="PO41" s="122">
        <f t="shared" si="197"/>
        <v>0</v>
      </c>
      <c r="PP41" s="17"/>
      <c r="PQ41" s="17"/>
      <c r="PR41" s="122">
        <f t="shared" si="198"/>
        <v>0</v>
      </c>
      <c r="PS41" s="16">
        <f t="shared" si="199"/>
        <v>0</v>
      </c>
      <c r="PT41" s="17">
        <f t="shared" si="200"/>
        <v>0</v>
      </c>
      <c r="PU41" s="122">
        <f t="shared" si="201"/>
        <v>0</v>
      </c>
      <c r="PV41" s="16"/>
      <c r="PW41" s="17"/>
      <c r="PX41" s="122">
        <f t="shared" si="202"/>
        <v>0</v>
      </c>
      <c r="PY41" s="16"/>
      <c r="PZ41" s="17"/>
      <c r="QA41" s="122">
        <f t="shared" si="203"/>
        <v>0</v>
      </c>
      <c r="QB41" s="16"/>
      <c r="QC41" s="17"/>
      <c r="QD41" s="122">
        <f t="shared" si="204"/>
        <v>0</v>
      </c>
      <c r="QE41" s="16">
        <f t="shared" si="205"/>
        <v>0</v>
      </c>
      <c r="QF41" s="17">
        <f t="shared" si="206"/>
        <v>0</v>
      </c>
      <c r="QG41" s="122">
        <f t="shared" si="207"/>
        <v>0</v>
      </c>
      <c r="QH41" s="16">
        <f t="shared" si="208"/>
        <v>0</v>
      </c>
      <c r="QI41" s="18">
        <f t="shared" si="209"/>
        <v>0</v>
      </c>
      <c r="QJ41" s="122">
        <f t="shared" si="210"/>
        <v>0</v>
      </c>
      <c r="QK41" s="16">
        <f t="shared" si="5"/>
        <v>461253</v>
      </c>
      <c r="QL41" s="17">
        <f t="shared" si="6"/>
        <v>0</v>
      </c>
      <c r="QM41" s="122">
        <f t="shared" si="6"/>
        <v>461253</v>
      </c>
      <c r="QN41" s="16">
        <f t="shared" si="851"/>
        <v>461253</v>
      </c>
      <c r="QO41" s="17">
        <f t="shared" si="852"/>
        <v>0</v>
      </c>
      <c r="QP41" s="122">
        <f t="shared" si="853"/>
        <v>461253</v>
      </c>
      <c r="QQ41" s="53"/>
    </row>
    <row r="42" spans="1:459" s="58" customFormat="1" ht="16.5" thickBot="1" x14ac:dyDescent="0.3">
      <c r="A42" s="5">
        <v>32</v>
      </c>
      <c r="B42" s="166" t="s">
        <v>287</v>
      </c>
      <c r="C42" s="143"/>
      <c r="D42" s="24"/>
      <c r="E42" s="118">
        <f t="shared" si="10"/>
        <v>0</v>
      </c>
      <c r="F42" s="143"/>
      <c r="G42" s="24"/>
      <c r="H42" s="117">
        <f t="shared" si="11"/>
        <v>0</v>
      </c>
      <c r="I42" s="24"/>
      <c r="J42" s="24"/>
      <c r="K42" s="117">
        <f t="shared" si="12"/>
        <v>0</v>
      </c>
      <c r="L42" s="24"/>
      <c r="M42" s="24"/>
      <c r="N42" s="117">
        <f t="shared" si="13"/>
        <v>0</v>
      </c>
      <c r="O42" s="28"/>
      <c r="P42" s="24"/>
      <c r="Q42" s="117">
        <f t="shared" si="14"/>
        <v>0</v>
      </c>
      <c r="R42" s="24"/>
      <c r="S42" s="24"/>
      <c r="T42" s="117">
        <f t="shared" si="15"/>
        <v>0</v>
      </c>
      <c r="U42" s="24"/>
      <c r="V42" s="24"/>
      <c r="W42" s="117">
        <f t="shared" si="16"/>
        <v>0</v>
      </c>
      <c r="X42" s="24"/>
      <c r="Y42" s="24"/>
      <c r="Z42" s="117">
        <f t="shared" si="17"/>
        <v>0</v>
      </c>
      <c r="AA42" s="28">
        <f t="shared" si="18"/>
        <v>0</v>
      </c>
      <c r="AB42" s="24">
        <f t="shared" si="18"/>
        <v>0</v>
      </c>
      <c r="AC42" s="117">
        <f t="shared" si="19"/>
        <v>0</v>
      </c>
      <c r="AD42" s="24"/>
      <c r="AE42" s="24"/>
      <c r="AF42" s="118">
        <f t="shared" si="20"/>
        <v>0</v>
      </c>
      <c r="AG42" s="23">
        <f t="shared" si="21"/>
        <v>0</v>
      </c>
      <c r="AH42" s="29">
        <f t="shared" si="22"/>
        <v>0</v>
      </c>
      <c r="AI42" s="118">
        <f t="shared" si="22"/>
        <v>0</v>
      </c>
      <c r="AJ42" s="24"/>
      <c r="AK42" s="24"/>
      <c r="AL42" s="118">
        <f t="shared" si="23"/>
        <v>0</v>
      </c>
      <c r="AM42" s="28"/>
      <c r="AN42" s="24"/>
      <c r="AO42" s="118">
        <f t="shared" si="24"/>
        <v>0</v>
      </c>
      <c r="AP42" s="24"/>
      <c r="AQ42" s="24"/>
      <c r="AR42" s="118">
        <f t="shared" si="25"/>
        <v>0</v>
      </c>
      <c r="AS42" s="23"/>
      <c r="AT42" s="24"/>
      <c r="AU42" s="118">
        <f t="shared" si="26"/>
        <v>0</v>
      </c>
      <c r="AV42" s="24"/>
      <c r="AW42" s="24"/>
      <c r="AX42" s="118">
        <f t="shared" si="27"/>
        <v>0</v>
      </c>
      <c r="AY42" s="23"/>
      <c r="AZ42" s="24"/>
      <c r="BA42" s="118">
        <f t="shared" si="28"/>
        <v>0</v>
      </c>
      <c r="BB42" s="24"/>
      <c r="BC42" s="24"/>
      <c r="BD42" s="118">
        <f t="shared" si="29"/>
        <v>0</v>
      </c>
      <c r="BE42" s="24"/>
      <c r="BF42" s="24"/>
      <c r="BG42" s="118">
        <f t="shared" si="30"/>
        <v>0</v>
      </c>
      <c r="BH42" s="23"/>
      <c r="BI42" s="24"/>
      <c r="BJ42" s="118">
        <f t="shared" si="31"/>
        <v>0</v>
      </c>
      <c r="BK42" s="28"/>
      <c r="BL42" s="24"/>
      <c r="BM42" s="118">
        <f t="shared" si="32"/>
        <v>0</v>
      </c>
      <c r="BN42" s="24"/>
      <c r="BO42" s="24"/>
      <c r="BP42" s="118">
        <f t="shared" si="33"/>
        <v>0</v>
      </c>
      <c r="BQ42" s="24"/>
      <c r="BR42" s="24"/>
      <c r="BS42" s="118">
        <f t="shared" si="34"/>
        <v>0</v>
      </c>
      <c r="BT42" s="24"/>
      <c r="BU42" s="24"/>
      <c r="BV42" s="118">
        <f t="shared" si="35"/>
        <v>0</v>
      </c>
      <c r="BW42" s="23">
        <f t="shared" si="36"/>
        <v>0</v>
      </c>
      <c r="BX42" s="29">
        <f t="shared" si="37"/>
        <v>0</v>
      </c>
      <c r="BY42" s="118">
        <f t="shared" si="38"/>
        <v>0</v>
      </c>
      <c r="BZ42" s="24"/>
      <c r="CA42" s="24"/>
      <c r="CB42" s="118">
        <f t="shared" si="39"/>
        <v>0</v>
      </c>
      <c r="CC42" s="24"/>
      <c r="CD42" s="24"/>
      <c r="CE42" s="118">
        <f t="shared" si="40"/>
        <v>0</v>
      </c>
      <c r="CF42" s="24"/>
      <c r="CG42" s="24"/>
      <c r="CH42" s="118">
        <f t="shared" si="41"/>
        <v>0</v>
      </c>
      <c r="CI42" s="28"/>
      <c r="CJ42" s="24"/>
      <c r="CK42" s="118">
        <f t="shared" si="42"/>
        <v>0</v>
      </c>
      <c r="CL42" s="24"/>
      <c r="CM42" s="24"/>
      <c r="CN42" s="118">
        <f t="shared" si="43"/>
        <v>0</v>
      </c>
      <c r="CO42" s="24"/>
      <c r="CP42" s="24"/>
      <c r="CQ42" s="118">
        <f t="shared" si="44"/>
        <v>0</v>
      </c>
      <c r="CR42" s="24"/>
      <c r="CS42" s="24"/>
      <c r="CT42" s="118">
        <f t="shared" si="45"/>
        <v>0</v>
      </c>
      <c r="CU42" s="23">
        <f t="shared" si="46"/>
        <v>0</v>
      </c>
      <c r="CV42" s="24">
        <f t="shared" si="47"/>
        <v>0</v>
      </c>
      <c r="CW42" s="118">
        <f t="shared" si="48"/>
        <v>0</v>
      </c>
      <c r="CX42" s="24"/>
      <c r="CY42" s="24"/>
      <c r="CZ42" s="118">
        <f t="shared" si="49"/>
        <v>0</v>
      </c>
      <c r="DA42" s="24"/>
      <c r="DB42" s="24"/>
      <c r="DC42" s="118">
        <f t="shared" si="50"/>
        <v>0</v>
      </c>
      <c r="DD42" s="23"/>
      <c r="DE42" s="24"/>
      <c r="DF42" s="118">
        <f t="shared" si="51"/>
        <v>0</v>
      </c>
      <c r="DG42" s="28"/>
      <c r="DH42" s="24"/>
      <c r="DI42" s="118">
        <f t="shared" si="52"/>
        <v>0</v>
      </c>
      <c r="DJ42" s="24"/>
      <c r="DK42" s="24"/>
      <c r="DL42" s="118">
        <f t="shared" si="53"/>
        <v>0</v>
      </c>
      <c r="DM42" s="23">
        <f t="shared" si="54"/>
        <v>0</v>
      </c>
      <c r="DN42" s="24">
        <f t="shared" si="55"/>
        <v>0</v>
      </c>
      <c r="DO42" s="118">
        <f t="shared" si="56"/>
        <v>0</v>
      </c>
      <c r="DP42" s="24"/>
      <c r="DQ42" s="24"/>
      <c r="DR42" s="118">
        <f t="shared" si="57"/>
        <v>0</v>
      </c>
      <c r="DS42" s="28"/>
      <c r="DT42" s="24"/>
      <c r="DU42" s="118">
        <f t="shared" si="58"/>
        <v>0</v>
      </c>
      <c r="DV42" s="24"/>
      <c r="DW42" s="24"/>
      <c r="DX42" s="118">
        <f t="shared" si="59"/>
        <v>0</v>
      </c>
      <c r="DY42" s="24"/>
      <c r="DZ42" s="24"/>
      <c r="EA42" s="118">
        <f t="shared" si="60"/>
        <v>0</v>
      </c>
      <c r="EB42" s="23">
        <f t="shared" si="61"/>
        <v>0</v>
      </c>
      <c r="EC42" s="29">
        <f t="shared" si="62"/>
        <v>0</v>
      </c>
      <c r="ED42" s="118">
        <f t="shared" si="63"/>
        <v>0</v>
      </c>
      <c r="EE42" s="23"/>
      <c r="EF42" s="29"/>
      <c r="EG42" s="118">
        <f t="shared" si="64"/>
        <v>0</v>
      </c>
      <c r="EH42" s="29"/>
      <c r="EI42" s="29"/>
      <c r="EJ42" s="118">
        <f t="shared" si="65"/>
        <v>0</v>
      </c>
      <c r="EK42" s="23">
        <f t="shared" si="66"/>
        <v>0</v>
      </c>
      <c r="EL42" s="29">
        <f t="shared" si="67"/>
        <v>0</v>
      </c>
      <c r="EM42" s="118">
        <f t="shared" si="68"/>
        <v>0</v>
      </c>
      <c r="EN42" s="24"/>
      <c r="EO42" s="24"/>
      <c r="EP42" s="118">
        <f t="shared" si="69"/>
        <v>0</v>
      </c>
      <c r="EQ42" s="28"/>
      <c r="ER42" s="24"/>
      <c r="ES42" s="118">
        <f t="shared" si="70"/>
        <v>0</v>
      </c>
      <c r="ET42" s="23"/>
      <c r="EU42" s="24"/>
      <c r="EV42" s="118">
        <f t="shared" si="71"/>
        <v>0</v>
      </c>
      <c r="EW42" s="24"/>
      <c r="EX42" s="24"/>
      <c r="EY42" s="118">
        <f t="shared" si="72"/>
        <v>0</v>
      </c>
      <c r="EZ42" s="24"/>
      <c r="FA42" s="24"/>
      <c r="FB42" s="118">
        <f t="shared" si="73"/>
        <v>0</v>
      </c>
      <c r="FC42" s="28"/>
      <c r="FD42" s="24"/>
      <c r="FE42" s="118">
        <f t="shared" si="74"/>
        <v>0</v>
      </c>
      <c r="FF42" s="23"/>
      <c r="FG42" s="24"/>
      <c r="FH42" s="118">
        <f t="shared" si="75"/>
        <v>0</v>
      </c>
      <c r="FI42" s="24"/>
      <c r="FJ42" s="24"/>
      <c r="FK42" s="118">
        <f t="shared" si="76"/>
        <v>0</v>
      </c>
      <c r="FL42" s="23">
        <f t="shared" si="77"/>
        <v>0</v>
      </c>
      <c r="FM42" s="29">
        <f t="shared" si="1"/>
        <v>0</v>
      </c>
      <c r="FN42" s="118">
        <f t="shared" si="2"/>
        <v>0</v>
      </c>
      <c r="FO42" s="28"/>
      <c r="FP42" s="24"/>
      <c r="FQ42" s="118">
        <f t="shared" si="78"/>
        <v>0</v>
      </c>
      <c r="FR42" s="24"/>
      <c r="FS42" s="24"/>
      <c r="FT42" s="118">
        <f t="shared" si="79"/>
        <v>0</v>
      </c>
      <c r="FU42" s="24"/>
      <c r="FV42" s="24"/>
      <c r="FW42" s="118">
        <f t="shared" si="80"/>
        <v>0</v>
      </c>
      <c r="FX42" s="24"/>
      <c r="FY42" s="24"/>
      <c r="FZ42" s="118">
        <f t="shared" si="81"/>
        <v>0</v>
      </c>
      <c r="GA42" s="28"/>
      <c r="GB42" s="24"/>
      <c r="GC42" s="118">
        <f t="shared" si="82"/>
        <v>0</v>
      </c>
      <c r="GD42" s="24"/>
      <c r="GE42" s="24"/>
      <c r="GF42" s="118">
        <f t="shared" si="83"/>
        <v>0</v>
      </c>
      <c r="GG42" s="24"/>
      <c r="GH42" s="24"/>
      <c r="GI42" s="118">
        <f t="shared" si="84"/>
        <v>0</v>
      </c>
      <c r="GJ42" s="23">
        <f t="shared" si="85"/>
        <v>0</v>
      </c>
      <c r="GK42" s="29">
        <f t="shared" si="86"/>
        <v>0</v>
      </c>
      <c r="GL42" s="118">
        <f t="shared" si="87"/>
        <v>0</v>
      </c>
      <c r="GM42" s="23"/>
      <c r="GN42" s="24"/>
      <c r="GO42" s="118">
        <f t="shared" si="88"/>
        <v>0</v>
      </c>
      <c r="GP42" s="24"/>
      <c r="GQ42" s="24"/>
      <c r="GR42" s="118">
        <f t="shared" si="89"/>
        <v>0</v>
      </c>
      <c r="GS42" s="23"/>
      <c r="GT42" s="24"/>
      <c r="GU42" s="118">
        <f t="shared" si="90"/>
        <v>0</v>
      </c>
      <c r="GV42" s="24"/>
      <c r="GW42" s="24"/>
      <c r="GX42" s="118">
        <f t="shared" si="91"/>
        <v>0</v>
      </c>
      <c r="GY42" s="23">
        <f t="shared" si="92"/>
        <v>0</v>
      </c>
      <c r="GZ42" s="29">
        <f t="shared" si="93"/>
        <v>0</v>
      </c>
      <c r="HA42" s="118">
        <f t="shared" si="94"/>
        <v>0</v>
      </c>
      <c r="HB42" s="24"/>
      <c r="HC42" s="24"/>
      <c r="HD42" s="118">
        <f t="shared" si="95"/>
        <v>0</v>
      </c>
      <c r="HE42" s="24"/>
      <c r="HF42" s="24"/>
      <c r="HG42" s="118">
        <f t="shared" si="96"/>
        <v>0</v>
      </c>
      <c r="HH42" s="23">
        <f t="shared" si="97"/>
        <v>0</v>
      </c>
      <c r="HI42" s="29">
        <f t="shared" si="98"/>
        <v>0</v>
      </c>
      <c r="HJ42" s="118">
        <f t="shared" si="99"/>
        <v>0</v>
      </c>
      <c r="HK42" s="23">
        <f t="shared" si="100"/>
        <v>0</v>
      </c>
      <c r="HL42" s="24">
        <f t="shared" si="101"/>
        <v>0</v>
      </c>
      <c r="HM42" s="118">
        <f t="shared" si="102"/>
        <v>0</v>
      </c>
      <c r="HN42" s="23"/>
      <c r="HO42" s="24"/>
      <c r="HP42" s="118">
        <f t="shared" si="103"/>
        <v>0</v>
      </c>
      <c r="HQ42" s="23"/>
      <c r="HR42" s="24"/>
      <c r="HS42" s="118">
        <f t="shared" si="104"/>
        <v>0</v>
      </c>
      <c r="HT42" s="24"/>
      <c r="HU42" s="24"/>
      <c r="HV42" s="118">
        <f t="shared" si="105"/>
        <v>0</v>
      </c>
      <c r="HW42" s="28"/>
      <c r="HX42" s="24"/>
      <c r="HY42" s="118">
        <f t="shared" si="106"/>
        <v>0</v>
      </c>
      <c r="HZ42" s="23"/>
      <c r="IA42" s="24"/>
      <c r="IB42" s="118">
        <f t="shared" si="107"/>
        <v>0</v>
      </c>
      <c r="IC42" s="23"/>
      <c r="ID42" s="24"/>
      <c r="IE42" s="118">
        <f t="shared" si="108"/>
        <v>0</v>
      </c>
      <c r="IF42" s="23"/>
      <c r="IG42" s="24"/>
      <c r="IH42" s="118">
        <f t="shared" si="109"/>
        <v>0</v>
      </c>
      <c r="II42" s="23">
        <f t="shared" si="110"/>
        <v>0</v>
      </c>
      <c r="IJ42" s="29">
        <f t="shared" si="111"/>
        <v>0</v>
      </c>
      <c r="IK42" s="118">
        <f t="shared" si="112"/>
        <v>0</v>
      </c>
      <c r="IL42" s="24"/>
      <c r="IM42" s="24"/>
      <c r="IN42" s="118">
        <f t="shared" si="113"/>
        <v>0</v>
      </c>
      <c r="IO42" s="23"/>
      <c r="IP42" s="24"/>
      <c r="IQ42" s="118">
        <f t="shared" si="114"/>
        <v>0</v>
      </c>
      <c r="IR42" s="23">
        <f t="shared" si="115"/>
        <v>0</v>
      </c>
      <c r="IS42" s="29">
        <f t="shared" si="116"/>
        <v>0</v>
      </c>
      <c r="IT42" s="118">
        <f t="shared" si="117"/>
        <v>0</v>
      </c>
      <c r="IU42" s="23"/>
      <c r="IV42" s="24"/>
      <c r="IW42" s="118">
        <f t="shared" si="118"/>
        <v>0</v>
      </c>
      <c r="IX42" s="23"/>
      <c r="IY42" s="24"/>
      <c r="IZ42" s="118">
        <f t="shared" si="119"/>
        <v>0</v>
      </c>
      <c r="JA42" s="23">
        <f t="shared" si="120"/>
        <v>0</v>
      </c>
      <c r="JB42" s="29">
        <f t="shared" si="121"/>
        <v>0</v>
      </c>
      <c r="JC42" s="118">
        <f t="shared" si="122"/>
        <v>0</v>
      </c>
      <c r="JD42" s="23"/>
      <c r="JE42" s="24"/>
      <c r="JF42" s="118">
        <f t="shared" si="123"/>
        <v>0</v>
      </c>
      <c r="JG42" s="23"/>
      <c r="JH42" s="24"/>
      <c r="JI42" s="118">
        <f t="shared" si="124"/>
        <v>0</v>
      </c>
      <c r="JJ42" s="23">
        <f t="shared" si="125"/>
        <v>0</v>
      </c>
      <c r="JK42" s="29">
        <f t="shared" si="126"/>
        <v>0</v>
      </c>
      <c r="JL42" s="118">
        <f t="shared" si="127"/>
        <v>0</v>
      </c>
      <c r="JM42" s="24"/>
      <c r="JN42" s="24"/>
      <c r="JO42" s="118">
        <f t="shared" si="128"/>
        <v>0</v>
      </c>
      <c r="JP42" s="23"/>
      <c r="JQ42" s="24"/>
      <c r="JR42" s="118">
        <f t="shared" si="129"/>
        <v>0</v>
      </c>
      <c r="JS42" s="23"/>
      <c r="JT42" s="24"/>
      <c r="JU42" s="118">
        <f t="shared" si="130"/>
        <v>0</v>
      </c>
      <c r="JV42" s="23"/>
      <c r="JW42" s="24"/>
      <c r="JX42" s="118">
        <f t="shared" si="131"/>
        <v>0</v>
      </c>
      <c r="JY42" s="23">
        <f t="shared" si="132"/>
        <v>0</v>
      </c>
      <c r="JZ42" s="29">
        <f t="shared" si="133"/>
        <v>0</v>
      </c>
      <c r="KA42" s="118">
        <f t="shared" si="134"/>
        <v>0</v>
      </c>
      <c r="KB42" s="24"/>
      <c r="KC42" s="24"/>
      <c r="KD42" s="118">
        <f t="shared" si="135"/>
        <v>0</v>
      </c>
      <c r="KE42" s="23"/>
      <c r="KF42" s="24"/>
      <c r="KG42" s="118">
        <f t="shared" si="136"/>
        <v>0</v>
      </c>
      <c r="KH42" s="24">
        <v>172822</v>
      </c>
      <c r="KI42" s="24"/>
      <c r="KJ42" s="118">
        <f t="shared" si="137"/>
        <v>172822</v>
      </c>
      <c r="KK42" s="23">
        <f t="shared" si="138"/>
        <v>172822</v>
      </c>
      <c r="KL42" s="29">
        <f t="shared" si="139"/>
        <v>0</v>
      </c>
      <c r="KM42" s="118">
        <f t="shared" si="140"/>
        <v>172822</v>
      </c>
      <c r="KN42" s="78"/>
      <c r="KO42" s="24"/>
      <c r="KP42" s="118">
        <f t="shared" si="141"/>
        <v>0</v>
      </c>
      <c r="KQ42" s="23"/>
      <c r="KR42" s="24"/>
      <c r="KS42" s="118">
        <f t="shared" si="142"/>
        <v>0</v>
      </c>
      <c r="KT42" s="23">
        <f t="shared" si="143"/>
        <v>0</v>
      </c>
      <c r="KU42" s="29">
        <f t="shared" si="144"/>
        <v>0</v>
      </c>
      <c r="KV42" s="118">
        <f t="shared" si="145"/>
        <v>0</v>
      </c>
      <c r="KW42" s="24"/>
      <c r="KX42" s="24"/>
      <c r="KY42" s="118">
        <f t="shared" si="146"/>
        <v>0</v>
      </c>
      <c r="KZ42" s="23">
        <f t="shared" si="147"/>
        <v>172822</v>
      </c>
      <c r="LA42" s="29">
        <f t="shared" si="148"/>
        <v>0</v>
      </c>
      <c r="LB42" s="118">
        <f t="shared" si="149"/>
        <v>172822</v>
      </c>
      <c r="LC42" s="23"/>
      <c r="LD42" s="24"/>
      <c r="LE42" s="118">
        <f t="shared" si="150"/>
        <v>0</v>
      </c>
      <c r="LF42" s="24"/>
      <c r="LG42" s="24"/>
      <c r="LH42" s="118">
        <f t="shared" si="151"/>
        <v>0</v>
      </c>
      <c r="LI42" s="24"/>
      <c r="LJ42" s="24"/>
      <c r="LK42" s="118">
        <f t="shared" si="152"/>
        <v>0</v>
      </c>
      <c r="LL42" s="23">
        <f t="shared" si="153"/>
        <v>0</v>
      </c>
      <c r="LM42" s="24">
        <f t="shared" si="154"/>
        <v>0</v>
      </c>
      <c r="LN42" s="118">
        <f t="shared" si="155"/>
        <v>0</v>
      </c>
      <c r="LO42" s="28"/>
      <c r="LP42" s="24"/>
      <c r="LQ42" s="118">
        <f t="shared" si="156"/>
        <v>0</v>
      </c>
      <c r="LR42" s="24"/>
      <c r="LS42" s="24"/>
      <c r="LT42" s="118">
        <f t="shared" si="157"/>
        <v>0</v>
      </c>
      <c r="LU42" s="23"/>
      <c r="LV42" s="24"/>
      <c r="LW42" s="118">
        <f t="shared" si="158"/>
        <v>0</v>
      </c>
      <c r="LX42" s="23"/>
      <c r="LY42" s="24"/>
      <c r="LZ42" s="118">
        <f t="shared" si="159"/>
        <v>0</v>
      </c>
      <c r="MA42" s="23"/>
      <c r="MB42" s="24"/>
      <c r="MC42" s="118">
        <f t="shared" si="160"/>
        <v>0</v>
      </c>
      <c r="MD42" s="23"/>
      <c r="ME42" s="24"/>
      <c r="MF42" s="118">
        <f t="shared" si="161"/>
        <v>0</v>
      </c>
      <c r="MG42" s="23">
        <f t="shared" si="162"/>
        <v>0</v>
      </c>
      <c r="MH42" s="24">
        <f t="shared" si="163"/>
        <v>0</v>
      </c>
      <c r="MI42" s="118">
        <f t="shared" si="164"/>
        <v>0</v>
      </c>
      <c r="MJ42" s="24"/>
      <c r="MK42" s="24"/>
      <c r="ML42" s="118">
        <f t="shared" si="165"/>
        <v>0</v>
      </c>
      <c r="MM42" s="23"/>
      <c r="MN42" s="24"/>
      <c r="MO42" s="118">
        <f t="shared" si="166"/>
        <v>0</v>
      </c>
      <c r="MP42" s="23"/>
      <c r="MQ42" s="24"/>
      <c r="MR42" s="118">
        <f t="shared" si="167"/>
        <v>0</v>
      </c>
      <c r="MS42" s="23">
        <f t="shared" si="3"/>
        <v>0</v>
      </c>
      <c r="MT42" s="29">
        <f t="shared" si="4"/>
        <v>0</v>
      </c>
      <c r="MU42" s="118">
        <f t="shared" si="4"/>
        <v>0</v>
      </c>
      <c r="MV42" s="23"/>
      <c r="MW42" s="24"/>
      <c r="MX42" s="118">
        <f t="shared" si="168"/>
        <v>0</v>
      </c>
      <c r="MY42" s="23"/>
      <c r="MZ42" s="24"/>
      <c r="NA42" s="118">
        <f t="shared" si="169"/>
        <v>0</v>
      </c>
      <c r="NB42" s="23"/>
      <c r="NC42" s="24"/>
      <c r="ND42" s="118">
        <f t="shared" si="170"/>
        <v>0</v>
      </c>
      <c r="NE42" s="23"/>
      <c r="NF42" s="24"/>
      <c r="NG42" s="118">
        <f t="shared" si="171"/>
        <v>0</v>
      </c>
      <c r="NH42" s="23"/>
      <c r="NI42" s="24"/>
      <c r="NJ42" s="118">
        <f t="shared" si="172"/>
        <v>0</v>
      </c>
      <c r="NK42" s="23"/>
      <c r="NL42" s="24"/>
      <c r="NM42" s="118">
        <f t="shared" si="173"/>
        <v>0</v>
      </c>
      <c r="NN42" s="23"/>
      <c r="NO42" s="24"/>
      <c r="NP42" s="118">
        <f t="shared" si="174"/>
        <v>0</v>
      </c>
      <c r="NQ42" s="23"/>
      <c r="NR42" s="24"/>
      <c r="NS42" s="118">
        <f t="shared" si="175"/>
        <v>0</v>
      </c>
      <c r="NT42" s="23"/>
      <c r="NU42" s="24"/>
      <c r="NV42" s="118">
        <f t="shared" si="176"/>
        <v>0</v>
      </c>
      <c r="NW42" s="23"/>
      <c r="NX42" s="24"/>
      <c r="NY42" s="118">
        <f t="shared" si="177"/>
        <v>0</v>
      </c>
      <c r="NZ42" s="23">
        <f t="shared" si="178"/>
        <v>0</v>
      </c>
      <c r="OA42" s="29">
        <f t="shared" si="179"/>
        <v>0</v>
      </c>
      <c r="OB42" s="118">
        <f t="shared" si="180"/>
        <v>0</v>
      </c>
      <c r="OC42" s="23"/>
      <c r="OD42" s="24"/>
      <c r="OE42" s="118">
        <f t="shared" si="181"/>
        <v>0</v>
      </c>
      <c r="OF42" s="23"/>
      <c r="OG42" s="24"/>
      <c r="OH42" s="118">
        <f t="shared" si="182"/>
        <v>0</v>
      </c>
      <c r="OI42" s="23"/>
      <c r="OJ42" s="24"/>
      <c r="OK42" s="118">
        <f t="shared" si="183"/>
        <v>0</v>
      </c>
      <c r="OL42" s="23"/>
      <c r="OM42" s="24"/>
      <c r="ON42" s="118">
        <f t="shared" si="184"/>
        <v>0</v>
      </c>
      <c r="OO42" s="23">
        <f t="shared" si="185"/>
        <v>0</v>
      </c>
      <c r="OP42" s="24">
        <f t="shared" si="186"/>
        <v>0</v>
      </c>
      <c r="OQ42" s="118">
        <f t="shared" si="187"/>
        <v>0</v>
      </c>
      <c r="OR42" s="23">
        <f t="shared" si="188"/>
        <v>0</v>
      </c>
      <c r="OS42" s="24">
        <f t="shared" si="189"/>
        <v>0</v>
      </c>
      <c r="OT42" s="118">
        <f t="shared" si="190"/>
        <v>0</v>
      </c>
      <c r="OU42" s="28"/>
      <c r="OV42" s="24"/>
      <c r="OW42" s="118">
        <f t="shared" si="191"/>
        <v>0</v>
      </c>
      <c r="OX42" s="24"/>
      <c r="OY42" s="24"/>
      <c r="OZ42" s="118">
        <f t="shared" si="192"/>
        <v>0</v>
      </c>
      <c r="PA42" s="24"/>
      <c r="PB42" s="24"/>
      <c r="PC42" s="118">
        <f t="shared" si="193"/>
        <v>0</v>
      </c>
      <c r="PD42" s="23"/>
      <c r="PE42" s="24"/>
      <c r="PF42" s="118">
        <f t="shared" si="194"/>
        <v>0</v>
      </c>
      <c r="PG42" s="28"/>
      <c r="PH42" s="24"/>
      <c r="PI42" s="118">
        <f t="shared" si="195"/>
        <v>0</v>
      </c>
      <c r="PJ42" s="24"/>
      <c r="PK42" s="24"/>
      <c r="PL42" s="118">
        <f t="shared" si="196"/>
        <v>0</v>
      </c>
      <c r="PM42" s="24"/>
      <c r="PN42" s="24"/>
      <c r="PO42" s="118">
        <f t="shared" si="197"/>
        <v>0</v>
      </c>
      <c r="PP42" s="24"/>
      <c r="PQ42" s="24"/>
      <c r="PR42" s="118">
        <f t="shared" si="198"/>
        <v>0</v>
      </c>
      <c r="PS42" s="23">
        <f t="shared" si="199"/>
        <v>0</v>
      </c>
      <c r="PT42" s="24">
        <f t="shared" si="200"/>
        <v>0</v>
      </c>
      <c r="PU42" s="118">
        <f t="shared" si="201"/>
        <v>0</v>
      </c>
      <c r="PV42" s="23"/>
      <c r="PW42" s="24"/>
      <c r="PX42" s="118">
        <f t="shared" si="202"/>
        <v>0</v>
      </c>
      <c r="PY42" s="23"/>
      <c r="PZ42" s="24"/>
      <c r="QA42" s="118">
        <f t="shared" si="203"/>
        <v>0</v>
      </c>
      <c r="QB42" s="23"/>
      <c r="QC42" s="24"/>
      <c r="QD42" s="118">
        <f t="shared" si="204"/>
        <v>0</v>
      </c>
      <c r="QE42" s="23">
        <f t="shared" si="205"/>
        <v>0</v>
      </c>
      <c r="QF42" s="24">
        <f t="shared" si="206"/>
        <v>0</v>
      </c>
      <c r="QG42" s="118">
        <f t="shared" si="207"/>
        <v>0</v>
      </c>
      <c r="QH42" s="23">
        <f t="shared" si="208"/>
        <v>0</v>
      </c>
      <c r="QI42" s="29">
        <f t="shared" si="209"/>
        <v>0</v>
      </c>
      <c r="QJ42" s="118">
        <f t="shared" si="210"/>
        <v>0</v>
      </c>
      <c r="QK42" s="23">
        <f t="shared" si="5"/>
        <v>172822</v>
      </c>
      <c r="QL42" s="24">
        <f t="shared" si="6"/>
        <v>0</v>
      </c>
      <c r="QM42" s="118">
        <f t="shared" si="6"/>
        <v>172822</v>
      </c>
      <c r="QN42" s="23">
        <f t="shared" si="851"/>
        <v>172822</v>
      </c>
      <c r="QO42" s="24">
        <f t="shared" si="852"/>
        <v>0</v>
      </c>
      <c r="QP42" s="118">
        <f t="shared" si="853"/>
        <v>172822</v>
      </c>
      <c r="QQ42" s="57"/>
    </row>
    <row r="43" spans="1:459" s="82" customFormat="1" ht="16.5" thickBot="1" x14ac:dyDescent="0.3">
      <c r="A43" s="79">
        <v>33</v>
      </c>
      <c r="B43" s="167" t="s">
        <v>360</v>
      </c>
      <c r="C43" s="144">
        <f>C40+C41+C42</f>
        <v>0</v>
      </c>
      <c r="D43" s="35">
        <f>D40+D41+D42</f>
        <v>0</v>
      </c>
      <c r="E43" s="120">
        <f t="shared" si="10"/>
        <v>0</v>
      </c>
      <c r="F43" s="144">
        <f>F40+F41+F42</f>
        <v>0</v>
      </c>
      <c r="G43" s="35">
        <f>G40+G41+G42</f>
        <v>0</v>
      </c>
      <c r="H43" s="119">
        <f t="shared" si="11"/>
        <v>0</v>
      </c>
      <c r="I43" s="35">
        <f>I40+I41+I42</f>
        <v>0</v>
      </c>
      <c r="J43" s="35">
        <f>J40+J41+J42</f>
        <v>0</v>
      </c>
      <c r="K43" s="119">
        <f t="shared" si="12"/>
        <v>0</v>
      </c>
      <c r="L43" s="35">
        <f>L40+L41+L42</f>
        <v>0</v>
      </c>
      <c r="M43" s="35">
        <f>M40+M41+M42</f>
        <v>0</v>
      </c>
      <c r="N43" s="119">
        <f t="shared" si="13"/>
        <v>0</v>
      </c>
      <c r="O43" s="86">
        <f>O40+O41+O42</f>
        <v>0</v>
      </c>
      <c r="P43" s="35">
        <f>P40+P41+P42</f>
        <v>0</v>
      </c>
      <c r="Q43" s="119">
        <f t="shared" si="14"/>
        <v>0</v>
      </c>
      <c r="R43" s="35">
        <f>R40+R41+R42</f>
        <v>0</v>
      </c>
      <c r="S43" s="35">
        <f>S40+S41+S42</f>
        <v>0</v>
      </c>
      <c r="T43" s="119">
        <f t="shared" si="15"/>
        <v>0</v>
      </c>
      <c r="U43" s="35">
        <f>U40+U41+U42</f>
        <v>0</v>
      </c>
      <c r="V43" s="35">
        <f>V40+V41+V42</f>
        <v>0</v>
      </c>
      <c r="W43" s="119">
        <f t="shared" si="16"/>
        <v>0</v>
      </c>
      <c r="X43" s="35">
        <f>X40+X41+X42</f>
        <v>0</v>
      </c>
      <c r="Y43" s="35">
        <f>Y40+Y41+Y42</f>
        <v>0</v>
      </c>
      <c r="Z43" s="119">
        <f t="shared" si="17"/>
        <v>0</v>
      </c>
      <c r="AA43" s="86">
        <f t="shared" si="18"/>
        <v>0</v>
      </c>
      <c r="AB43" s="35">
        <f t="shared" si="18"/>
        <v>0</v>
      </c>
      <c r="AC43" s="119">
        <f t="shared" si="19"/>
        <v>0</v>
      </c>
      <c r="AD43" s="35">
        <f>AD40+AD41+AD42</f>
        <v>0</v>
      </c>
      <c r="AE43" s="35">
        <f>AE40+AE41+AE42</f>
        <v>0</v>
      </c>
      <c r="AF43" s="120">
        <f t="shared" si="20"/>
        <v>0</v>
      </c>
      <c r="AG43" s="34">
        <f t="shared" si="21"/>
        <v>0</v>
      </c>
      <c r="AH43" s="36">
        <f t="shared" si="22"/>
        <v>0</v>
      </c>
      <c r="AI43" s="120">
        <f t="shared" si="22"/>
        <v>0</v>
      </c>
      <c r="AJ43" s="35">
        <f>AJ40+AJ41+AJ42</f>
        <v>0</v>
      </c>
      <c r="AK43" s="35">
        <f>AK40+AK41+AK42</f>
        <v>0</v>
      </c>
      <c r="AL43" s="120">
        <f t="shared" si="23"/>
        <v>0</v>
      </c>
      <c r="AM43" s="86">
        <f>AM40+AM41+AM42</f>
        <v>0</v>
      </c>
      <c r="AN43" s="35">
        <f>AN40+AN41+AN42</f>
        <v>0</v>
      </c>
      <c r="AO43" s="120">
        <f t="shared" si="24"/>
        <v>0</v>
      </c>
      <c r="AP43" s="35">
        <f>AP40+AP41+AP42</f>
        <v>0</v>
      </c>
      <c r="AQ43" s="35">
        <f>AQ40+AQ41+AQ42</f>
        <v>0</v>
      </c>
      <c r="AR43" s="120">
        <f t="shared" si="25"/>
        <v>0</v>
      </c>
      <c r="AS43" s="34">
        <f>AS40+AS41+AS42</f>
        <v>0</v>
      </c>
      <c r="AT43" s="35">
        <f>AT40+AT41+AT42</f>
        <v>0</v>
      </c>
      <c r="AU43" s="120">
        <f t="shared" si="26"/>
        <v>0</v>
      </c>
      <c r="AV43" s="35">
        <f>AV40+AV41+AV42</f>
        <v>0</v>
      </c>
      <c r="AW43" s="35">
        <f>AW40+AW41+AW42</f>
        <v>0</v>
      </c>
      <c r="AX43" s="120">
        <f t="shared" si="27"/>
        <v>0</v>
      </c>
      <c r="AY43" s="34">
        <f>AY40+AY41+AY42</f>
        <v>0</v>
      </c>
      <c r="AZ43" s="35">
        <f>AZ40+AZ41+AZ42</f>
        <v>0</v>
      </c>
      <c r="BA43" s="120">
        <f t="shared" si="28"/>
        <v>0</v>
      </c>
      <c r="BB43" s="35">
        <f>BB40+BB41+BB42</f>
        <v>0</v>
      </c>
      <c r="BC43" s="35">
        <f>BC40+BC41+BC42</f>
        <v>0</v>
      </c>
      <c r="BD43" s="120">
        <f t="shared" si="29"/>
        <v>0</v>
      </c>
      <c r="BE43" s="35">
        <f>BE40+BE41+BE42</f>
        <v>0</v>
      </c>
      <c r="BF43" s="35">
        <f>BF40+BF41+BF42</f>
        <v>0</v>
      </c>
      <c r="BG43" s="120">
        <f t="shared" si="30"/>
        <v>0</v>
      </c>
      <c r="BH43" s="34">
        <f>BH40+BH41+BH42</f>
        <v>0</v>
      </c>
      <c r="BI43" s="35">
        <f>BI40+BI41+BI42</f>
        <v>0</v>
      </c>
      <c r="BJ43" s="120">
        <f t="shared" si="31"/>
        <v>0</v>
      </c>
      <c r="BK43" s="86">
        <f>BK40+BK41+BK42</f>
        <v>0</v>
      </c>
      <c r="BL43" s="35">
        <f>BL40+BL41+BL42</f>
        <v>0</v>
      </c>
      <c r="BM43" s="120">
        <f t="shared" si="32"/>
        <v>0</v>
      </c>
      <c r="BN43" s="35">
        <f>BN40+BN41+BN42</f>
        <v>0</v>
      </c>
      <c r="BO43" s="35">
        <f>BO40+BO41+BO42</f>
        <v>0</v>
      </c>
      <c r="BP43" s="120">
        <f t="shared" si="33"/>
        <v>0</v>
      </c>
      <c r="BQ43" s="35">
        <f>BQ40+BQ41+BQ42</f>
        <v>0</v>
      </c>
      <c r="BR43" s="35">
        <f>BR40+BR41+BR42</f>
        <v>0</v>
      </c>
      <c r="BS43" s="120">
        <f t="shared" si="34"/>
        <v>0</v>
      </c>
      <c r="BT43" s="35">
        <f>BT40+BT41+BT42</f>
        <v>0</v>
      </c>
      <c r="BU43" s="35">
        <f>BU40+BU41+BU42</f>
        <v>0</v>
      </c>
      <c r="BV43" s="120">
        <f t="shared" si="35"/>
        <v>0</v>
      </c>
      <c r="BW43" s="34">
        <f t="shared" si="36"/>
        <v>0</v>
      </c>
      <c r="BX43" s="36">
        <f t="shared" si="37"/>
        <v>0</v>
      </c>
      <c r="BY43" s="120">
        <f t="shared" si="38"/>
        <v>0</v>
      </c>
      <c r="BZ43" s="35">
        <f>BZ40+BZ41+BZ42</f>
        <v>0</v>
      </c>
      <c r="CA43" s="35">
        <f>CA40+CA41+CA42</f>
        <v>0</v>
      </c>
      <c r="CB43" s="120">
        <f t="shared" si="39"/>
        <v>0</v>
      </c>
      <c r="CC43" s="35">
        <f>CC40+CC41+CC42</f>
        <v>0</v>
      </c>
      <c r="CD43" s="35">
        <f>CD40+CD41+CD42</f>
        <v>0</v>
      </c>
      <c r="CE43" s="120">
        <f t="shared" si="40"/>
        <v>0</v>
      </c>
      <c r="CF43" s="35">
        <f>CF40+CF41+CF42</f>
        <v>0</v>
      </c>
      <c r="CG43" s="35">
        <f>CG40+CG41+CG42</f>
        <v>0</v>
      </c>
      <c r="CH43" s="120">
        <f t="shared" si="41"/>
        <v>0</v>
      </c>
      <c r="CI43" s="86">
        <f>CI40+CI41+CI42</f>
        <v>0</v>
      </c>
      <c r="CJ43" s="35">
        <f>CJ40+CJ41+CJ42</f>
        <v>0</v>
      </c>
      <c r="CK43" s="120">
        <f t="shared" si="42"/>
        <v>0</v>
      </c>
      <c r="CL43" s="35">
        <f>CL40+CL41+CL42</f>
        <v>0</v>
      </c>
      <c r="CM43" s="35">
        <f>CM40+CM41+CM42</f>
        <v>0</v>
      </c>
      <c r="CN43" s="120">
        <f t="shared" si="43"/>
        <v>0</v>
      </c>
      <c r="CO43" s="35">
        <f>CO40+CO41+CO42</f>
        <v>0</v>
      </c>
      <c r="CP43" s="35">
        <f>CP40+CP41+CP42</f>
        <v>0</v>
      </c>
      <c r="CQ43" s="120">
        <f t="shared" si="44"/>
        <v>0</v>
      </c>
      <c r="CR43" s="35">
        <f>CR40+CR41+CR42</f>
        <v>0</v>
      </c>
      <c r="CS43" s="35">
        <f>CS40+CS41+CS42</f>
        <v>0</v>
      </c>
      <c r="CT43" s="120">
        <f t="shared" si="45"/>
        <v>0</v>
      </c>
      <c r="CU43" s="34">
        <f t="shared" si="46"/>
        <v>0</v>
      </c>
      <c r="CV43" s="35">
        <f t="shared" si="47"/>
        <v>0</v>
      </c>
      <c r="CW43" s="120">
        <f t="shared" si="48"/>
        <v>0</v>
      </c>
      <c r="CX43" s="35">
        <f>CX40+CX41+CX42</f>
        <v>0</v>
      </c>
      <c r="CY43" s="35">
        <f>CY40+CY41+CY42</f>
        <v>0</v>
      </c>
      <c r="CZ43" s="120">
        <f t="shared" si="49"/>
        <v>0</v>
      </c>
      <c r="DA43" s="35">
        <f>DA40+DA41+DA42</f>
        <v>0</v>
      </c>
      <c r="DB43" s="35">
        <f>DB40+DB41+DB42</f>
        <v>0</v>
      </c>
      <c r="DC43" s="120">
        <f t="shared" si="50"/>
        <v>0</v>
      </c>
      <c r="DD43" s="34">
        <f>DD40+DD41+DD42</f>
        <v>0</v>
      </c>
      <c r="DE43" s="35">
        <f>DE40+DE41+DE42</f>
        <v>0</v>
      </c>
      <c r="DF43" s="120">
        <f t="shared" si="51"/>
        <v>0</v>
      </c>
      <c r="DG43" s="86">
        <f>DG40+DG41+DG42</f>
        <v>0</v>
      </c>
      <c r="DH43" s="35">
        <f>DH40+DH41+DH42</f>
        <v>0</v>
      </c>
      <c r="DI43" s="120">
        <f t="shared" si="52"/>
        <v>0</v>
      </c>
      <c r="DJ43" s="35">
        <f>DJ40+DJ41+DJ42</f>
        <v>0</v>
      </c>
      <c r="DK43" s="35">
        <f>DK40+DK41+DK42</f>
        <v>0</v>
      </c>
      <c r="DL43" s="120">
        <f t="shared" si="53"/>
        <v>0</v>
      </c>
      <c r="DM43" s="34">
        <f t="shared" si="54"/>
        <v>0</v>
      </c>
      <c r="DN43" s="35">
        <f t="shared" si="55"/>
        <v>0</v>
      </c>
      <c r="DO43" s="120">
        <f t="shared" si="56"/>
        <v>0</v>
      </c>
      <c r="DP43" s="35">
        <f>DP40+DP41+DP42</f>
        <v>0</v>
      </c>
      <c r="DQ43" s="35">
        <f>DQ40+DQ41+DQ42</f>
        <v>0</v>
      </c>
      <c r="DR43" s="120">
        <f t="shared" si="57"/>
        <v>0</v>
      </c>
      <c r="DS43" s="86">
        <f>DS40+DS41+DS42</f>
        <v>0</v>
      </c>
      <c r="DT43" s="35">
        <f>DT40+DT41+DT42</f>
        <v>0</v>
      </c>
      <c r="DU43" s="120">
        <f t="shared" si="58"/>
        <v>0</v>
      </c>
      <c r="DV43" s="35">
        <f>DV40+DV41+DV42</f>
        <v>0</v>
      </c>
      <c r="DW43" s="35">
        <f>DW40+DW41+DW42</f>
        <v>0</v>
      </c>
      <c r="DX43" s="120">
        <f t="shared" si="59"/>
        <v>0</v>
      </c>
      <c r="DY43" s="35">
        <f>DY40+DY41+DY42</f>
        <v>0</v>
      </c>
      <c r="DZ43" s="35">
        <f>DZ40+DZ41+DZ42</f>
        <v>0</v>
      </c>
      <c r="EA43" s="120">
        <f t="shared" si="60"/>
        <v>0</v>
      </c>
      <c r="EB43" s="34">
        <f t="shared" si="61"/>
        <v>0</v>
      </c>
      <c r="EC43" s="36">
        <f t="shared" si="62"/>
        <v>0</v>
      </c>
      <c r="ED43" s="120">
        <f t="shared" si="63"/>
        <v>0</v>
      </c>
      <c r="EE43" s="34">
        <f>EE40+EE41+EE42</f>
        <v>0</v>
      </c>
      <c r="EF43" s="36">
        <f>EF40+EF41+EF42</f>
        <v>0</v>
      </c>
      <c r="EG43" s="120">
        <f t="shared" si="64"/>
        <v>0</v>
      </c>
      <c r="EH43" s="36">
        <f>EH40+EH41+EH42</f>
        <v>0</v>
      </c>
      <c r="EI43" s="36">
        <f>EI40+EI41+EI42</f>
        <v>0</v>
      </c>
      <c r="EJ43" s="120">
        <f t="shared" si="65"/>
        <v>0</v>
      </c>
      <c r="EK43" s="34">
        <f t="shared" si="66"/>
        <v>0</v>
      </c>
      <c r="EL43" s="36">
        <f t="shared" si="67"/>
        <v>0</v>
      </c>
      <c r="EM43" s="120">
        <f t="shared" si="68"/>
        <v>0</v>
      </c>
      <c r="EN43" s="35">
        <f t="shared" ref="EN43" si="1315">EN40+EN41+EN42</f>
        <v>0</v>
      </c>
      <c r="EO43" s="35">
        <f t="shared" ref="EO43" si="1316">EO40+EO41+EO42</f>
        <v>0</v>
      </c>
      <c r="EP43" s="120">
        <f t="shared" si="69"/>
        <v>0</v>
      </c>
      <c r="EQ43" s="86">
        <f t="shared" ref="EQ43" si="1317">EQ40+EQ41+EQ42</f>
        <v>0</v>
      </c>
      <c r="ER43" s="35">
        <f t="shared" ref="ER43" si="1318">ER40+ER41+ER42</f>
        <v>0</v>
      </c>
      <c r="ES43" s="120">
        <f t="shared" si="70"/>
        <v>0</v>
      </c>
      <c r="ET43" s="34">
        <f t="shared" ref="ET43:EU43" si="1319">ET40+ET41+ET42</f>
        <v>0</v>
      </c>
      <c r="EU43" s="35">
        <f t="shared" si="1319"/>
        <v>0</v>
      </c>
      <c r="EV43" s="120">
        <f t="shared" si="71"/>
        <v>0</v>
      </c>
      <c r="EW43" s="35">
        <f t="shared" ref="EW43" si="1320">EW40+EW41+EW42</f>
        <v>0</v>
      </c>
      <c r="EX43" s="35">
        <f t="shared" ref="EX43" si="1321">EX40+EX41+EX42</f>
        <v>0</v>
      </c>
      <c r="EY43" s="120">
        <f t="shared" si="72"/>
        <v>0</v>
      </c>
      <c r="EZ43" s="35">
        <f t="shared" ref="EZ43" si="1322">EZ40+EZ41+EZ42</f>
        <v>0</v>
      </c>
      <c r="FA43" s="35">
        <f t="shared" ref="FA43" si="1323">FA40+FA41+FA42</f>
        <v>0</v>
      </c>
      <c r="FB43" s="120">
        <f t="shared" si="73"/>
        <v>0</v>
      </c>
      <c r="FC43" s="86">
        <f t="shared" ref="FC43" si="1324">FC40+FC41+FC42</f>
        <v>0</v>
      </c>
      <c r="FD43" s="35">
        <f t="shared" ref="FD43" si="1325">FD40+FD41+FD42</f>
        <v>0</v>
      </c>
      <c r="FE43" s="120">
        <f t="shared" si="74"/>
        <v>0</v>
      </c>
      <c r="FF43" s="34">
        <f t="shared" ref="FF43:FG43" si="1326">FF40+FF41+FF42</f>
        <v>0</v>
      </c>
      <c r="FG43" s="35">
        <f t="shared" si="1326"/>
        <v>0</v>
      </c>
      <c r="FH43" s="120">
        <f t="shared" si="75"/>
        <v>0</v>
      </c>
      <c r="FI43" s="35">
        <f t="shared" ref="FI43:FJ43" si="1327">FI40+FI41+FI42</f>
        <v>0</v>
      </c>
      <c r="FJ43" s="35">
        <f t="shared" si="1327"/>
        <v>0</v>
      </c>
      <c r="FK43" s="120">
        <f t="shared" si="76"/>
        <v>0</v>
      </c>
      <c r="FL43" s="34">
        <f t="shared" si="77"/>
        <v>0</v>
      </c>
      <c r="FM43" s="36">
        <f t="shared" si="1"/>
        <v>0</v>
      </c>
      <c r="FN43" s="120">
        <f t="shared" si="2"/>
        <v>0</v>
      </c>
      <c r="FO43" s="86">
        <f t="shared" ref="FO43" si="1328">FO40+FO41+FO42</f>
        <v>0</v>
      </c>
      <c r="FP43" s="35">
        <f t="shared" ref="FP43" si="1329">FP40+FP41+FP42</f>
        <v>0</v>
      </c>
      <c r="FQ43" s="120">
        <f t="shared" si="78"/>
        <v>0</v>
      </c>
      <c r="FR43" s="35">
        <f t="shared" ref="FR43" si="1330">FR40+FR41+FR42</f>
        <v>0</v>
      </c>
      <c r="FS43" s="35">
        <f t="shared" ref="FS43" si="1331">FS40+FS41+FS42</f>
        <v>0</v>
      </c>
      <c r="FT43" s="120">
        <f t="shared" si="79"/>
        <v>0</v>
      </c>
      <c r="FU43" s="35">
        <f t="shared" ref="FU43" si="1332">FU40+FU41+FU42</f>
        <v>0</v>
      </c>
      <c r="FV43" s="35">
        <f t="shared" ref="FV43" si="1333">FV40+FV41+FV42</f>
        <v>0</v>
      </c>
      <c r="FW43" s="120">
        <f t="shared" si="80"/>
        <v>0</v>
      </c>
      <c r="FX43" s="35">
        <f t="shared" ref="FX43" si="1334">FX40+FX41+FX42</f>
        <v>0</v>
      </c>
      <c r="FY43" s="35">
        <f t="shared" ref="FY43" si="1335">FY40+FY41+FY42</f>
        <v>0</v>
      </c>
      <c r="FZ43" s="120">
        <f t="shared" si="81"/>
        <v>0</v>
      </c>
      <c r="GA43" s="86">
        <f t="shared" ref="GA43" si="1336">GA40+GA41+GA42</f>
        <v>0</v>
      </c>
      <c r="GB43" s="35">
        <f t="shared" ref="GB43" si="1337">GB40+GB41+GB42</f>
        <v>0</v>
      </c>
      <c r="GC43" s="120">
        <f t="shared" si="82"/>
        <v>0</v>
      </c>
      <c r="GD43" s="35">
        <f t="shared" ref="GD43" si="1338">GD40+GD41+GD42</f>
        <v>0</v>
      </c>
      <c r="GE43" s="35">
        <f t="shared" ref="GE43" si="1339">GE40+GE41+GE42</f>
        <v>0</v>
      </c>
      <c r="GF43" s="120">
        <f t="shared" si="83"/>
        <v>0</v>
      </c>
      <c r="GG43" s="35">
        <f t="shared" ref="GG43" si="1340">GG40+GG41+GG42</f>
        <v>0</v>
      </c>
      <c r="GH43" s="35">
        <f t="shared" ref="GH43" si="1341">GH40+GH41+GH42</f>
        <v>0</v>
      </c>
      <c r="GI43" s="120">
        <f t="shared" si="84"/>
        <v>0</v>
      </c>
      <c r="GJ43" s="34">
        <f t="shared" si="85"/>
        <v>0</v>
      </c>
      <c r="GK43" s="36">
        <f t="shared" si="86"/>
        <v>0</v>
      </c>
      <c r="GL43" s="120">
        <f t="shared" si="87"/>
        <v>0</v>
      </c>
      <c r="GM43" s="34">
        <f t="shared" ref="GM43:GN43" si="1342">GM40+GM41+GM42</f>
        <v>0</v>
      </c>
      <c r="GN43" s="35">
        <f t="shared" si="1342"/>
        <v>0</v>
      </c>
      <c r="GO43" s="120">
        <f t="shared" si="88"/>
        <v>0</v>
      </c>
      <c r="GP43" s="35">
        <f t="shared" ref="GP43" si="1343">GP40+GP41+GP42</f>
        <v>0</v>
      </c>
      <c r="GQ43" s="35">
        <f t="shared" ref="GQ43" si="1344">GQ40+GQ41+GQ42</f>
        <v>0</v>
      </c>
      <c r="GR43" s="120">
        <f t="shared" si="89"/>
        <v>0</v>
      </c>
      <c r="GS43" s="34">
        <f t="shared" ref="GS43:GT43" si="1345">GS40+GS41+GS42</f>
        <v>0</v>
      </c>
      <c r="GT43" s="35">
        <f t="shared" si="1345"/>
        <v>0</v>
      </c>
      <c r="GU43" s="120">
        <f t="shared" si="90"/>
        <v>0</v>
      </c>
      <c r="GV43" s="35">
        <f t="shared" ref="GV43" si="1346">GV40+GV41+GV42</f>
        <v>0</v>
      </c>
      <c r="GW43" s="35">
        <f t="shared" ref="GW43" si="1347">GW40+GW41+GW42</f>
        <v>0</v>
      </c>
      <c r="GX43" s="120">
        <f t="shared" si="91"/>
        <v>0</v>
      </c>
      <c r="GY43" s="34">
        <f t="shared" si="92"/>
        <v>0</v>
      </c>
      <c r="GZ43" s="36">
        <f t="shared" si="93"/>
        <v>0</v>
      </c>
      <c r="HA43" s="120">
        <f t="shared" si="94"/>
        <v>0</v>
      </c>
      <c r="HB43" s="35">
        <f t="shared" ref="HB43" si="1348">HB40+HB41+HB42</f>
        <v>0</v>
      </c>
      <c r="HC43" s="35">
        <f t="shared" ref="HC43" si="1349">HC40+HC41+HC42</f>
        <v>0</v>
      </c>
      <c r="HD43" s="120">
        <f t="shared" si="95"/>
        <v>0</v>
      </c>
      <c r="HE43" s="35">
        <f t="shared" ref="HE43" si="1350">HE40+HE41+HE42</f>
        <v>0</v>
      </c>
      <c r="HF43" s="35">
        <f t="shared" ref="HF43" si="1351">HF40+HF41+HF42</f>
        <v>0</v>
      </c>
      <c r="HG43" s="120">
        <f t="shared" si="96"/>
        <v>0</v>
      </c>
      <c r="HH43" s="34">
        <f t="shared" si="97"/>
        <v>0</v>
      </c>
      <c r="HI43" s="36">
        <f t="shared" si="98"/>
        <v>0</v>
      </c>
      <c r="HJ43" s="120">
        <f t="shared" si="99"/>
        <v>0</v>
      </c>
      <c r="HK43" s="34">
        <f t="shared" si="100"/>
        <v>0</v>
      </c>
      <c r="HL43" s="35">
        <f t="shared" si="101"/>
        <v>0</v>
      </c>
      <c r="HM43" s="120">
        <f t="shared" si="102"/>
        <v>0</v>
      </c>
      <c r="HN43" s="34">
        <f t="shared" ref="HN43:HO43" si="1352">HN40+HN41+HN42</f>
        <v>0</v>
      </c>
      <c r="HO43" s="35">
        <f t="shared" si="1352"/>
        <v>0</v>
      </c>
      <c r="HP43" s="120">
        <f t="shared" si="103"/>
        <v>0</v>
      </c>
      <c r="HQ43" s="34">
        <f t="shared" ref="HQ43:HR43" si="1353">HQ40+HQ41+HQ42</f>
        <v>0</v>
      </c>
      <c r="HR43" s="35">
        <f t="shared" si="1353"/>
        <v>0</v>
      </c>
      <c r="HS43" s="120">
        <f t="shared" si="104"/>
        <v>0</v>
      </c>
      <c r="HT43" s="35">
        <f t="shared" ref="HT43" si="1354">HT40+HT41+HT42</f>
        <v>0</v>
      </c>
      <c r="HU43" s="35">
        <f t="shared" ref="HU43" si="1355">HU40+HU41+HU42</f>
        <v>0</v>
      </c>
      <c r="HV43" s="120">
        <f t="shared" si="105"/>
        <v>0</v>
      </c>
      <c r="HW43" s="86">
        <f t="shared" ref="HW43" si="1356">HW40+HW41+HW42</f>
        <v>0</v>
      </c>
      <c r="HX43" s="35">
        <f t="shared" ref="HX43" si="1357">HX40+HX41+HX42</f>
        <v>0</v>
      </c>
      <c r="HY43" s="120">
        <f t="shared" si="106"/>
        <v>0</v>
      </c>
      <c r="HZ43" s="34">
        <f t="shared" ref="HZ43:IA43" si="1358">HZ40+HZ41+HZ42</f>
        <v>0</v>
      </c>
      <c r="IA43" s="35">
        <f t="shared" si="1358"/>
        <v>0</v>
      </c>
      <c r="IB43" s="120">
        <f t="shared" si="107"/>
        <v>0</v>
      </c>
      <c r="IC43" s="34">
        <f t="shared" ref="IC43:ID43" si="1359">IC40+IC41+IC42</f>
        <v>0</v>
      </c>
      <c r="ID43" s="35">
        <f t="shared" si="1359"/>
        <v>0</v>
      </c>
      <c r="IE43" s="120">
        <f t="shared" si="108"/>
        <v>0</v>
      </c>
      <c r="IF43" s="34">
        <f t="shared" ref="IF43:IG43" si="1360">IF40+IF41+IF42</f>
        <v>0</v>
      </c>
      <c r="IG43" s="35">
        <f t="shared" si="1360"/>
        <v>0</v>
      </c>
      <c r="IH43" s="120">
        <f t="shared" si="109"/>
        <v>0</v>
      </c>
      <c r="II43" s="34">
        <f t="shared" si="110"/>
        <v>0</v>
      </c>
      <c r="IJ43" s="36">
        <f t="shared" si="111"/>
        <v>0</v>
      </c>
      <c r="IK43" s="120">
        <f t="shared" si="112"/>
        <v>0</v>
      </c>
      <c r="IL43" s="35">
        <f t="shared" ref="IL43" si="1361">IL40+IL41+IL42</f>
        <v>3739042</v>
      </c>
      <c r="IM43" s="35">
        <f t="shared" ref="IM43" si="1362">IM40+IM41+IM42</f>
        <v>113723</v>
      </c>
      <c r="IN43" s="120">
        <f t="shared" si="113"/>
        <v>3852765</v>
      </c>
      <c r="IO43" s="34">
        <f t="shared" ref="IO43:IP43" si="1363">IO40+IO41+IO42</f>
        <v>0</v>
      </c>
      <c r="IP43" s="35">
        <f t="shared" si="1363"/>
        <v>0</v>
      </c>
      <c r="IQ43" s="120">
        <f t="shared" si="114"/>
        <v>0</v>
      </c>
      <c r="IR43" s="34">
        <f t="shared" si="115"/>
        <v>3739042</v>
      </c>
      <c r="IS43" s="36">
        <f t="shared" si="116"/>
        <v>113723</v>
      </c>
      <c r="IT43" s="120">
        <f t="shared" si="117"/>
        <v>3852765</v>
      </c>
      <c r="IU43" s="34">
        <f t="shared" ref="IU43:IV43" si="1364">IU40+IU41+IU42</f>
        <v>0</v>
      </c>
      <c r="IV43" s="35">
        <f t="shared" si="1364"/>
        <v>0</v>
      </c>
      <c r="IW43" s="120">
        <f t="shared" si="118"/>
        <v>0</v>
      </c>
      <c r="IX43" s="34">
        <f t="shared" ref="IX43:IY43" si="1365">IX40+IX41+IX42</f>
        <v>0</v>
      </c>
      <c r="IY43" s="35">
        <f t="shared" si="1365"/>
        <v>0</v>
      </c>
      <c r="IZ43" s="120">
        <f t="shared" si="119"/>
        <v>0</v>
      </c>
      <c r="JA43" s="34">
        <f t="shared" si="120"/>
        <v>0</v>
      </c>
      <c r="JB43" s="36">
        <f t="shared" si="121"/>
        <v>0</v>
      </c>
      <c r="JC43" s="120">
        <f t="shared" si="122"/>
        <v>0</v>
      </c>
      <c r="JD43" s="34">
        <f t="shared" ref="JD43:JE43" si="1366">JD40+JD41+JD42</f>
        <v>0</v>
      </c>
      <c r="JE43" s="35">
        <f t="shared" si="1366"/>
        <v>0</v>
      </c>
      <c r="JF43" s="120">
        <f t="shared" si="123"/>
        <v>0</v>
      </c>
      <c r="JG43" s="34">
        <f t="shared" ref="JG43:JH43" si="1367">JG40+JG41+JG42</f>
        <v>0</v>
      </c>
      <c r="JH43" s="35">
        <f t="shared" si="1367"/>
        <v>0</v>
      </c>
      <c r="JI43" s="120">
        <f t="shared" si="124"/>
        <v>0</v>
      </c>
      <c r="JJ43" s="34">
        <f t="shared" si="125"/>
        <v>0</v>
      </c>
      <c r="JK43" s="36">
        <f t="shared" si="126"/>
        <v>0</v>
      </c>
      <c r="JL43" s="120">
        <f t="shared" si="127"/>
        <v>0</v>
      </c>
      <c r="JM43" s="35">
        <f t="shared" ref="JM43" si="1368">JM40+JM41+JM42</f>
        <v>0</v>
      </c>
      <c r="JN43" s="35">
        <f t="shared" ref="JN43" si="1369">JN40+JN41+JN42</f>
        <v>0</v>
      </c>
      <c r="JO43" s="120">
        <f t="shared" si="128"/>
        <v>0</v>
      </c>
      <c r="JP43" s="34">
        <f t="shared" ref="JP43:JQ43" si="1370">JP40+JP41+JP42</f>
        <v>0</v>
      </c>
      <c r="JQ43" s="35">
        <f t="shared" si="1370"/>
        <v>0</v>
      </c>
      <c r="JR43" s="120">
        <f t="shared" si="129"/>
        <v>0</v>
      </c>
      <c r="JS43" s="34">
        <f t="shared" ref="JS43:JT43" si="1371">JS40+JS41+JS42</f>
        <v>0</v>
      </c>
      <c r="JT43" s="35">
        <f t="shared" si="1371"/>
        <v>0</v>
      </c>
      <c r="JU43" s="120">
        <f t="shared" si="130"/>
        <v>0</v>
      </c>
      <c r="JV43" s="34">
        <f t="shared" ref="JV43:JW43" si="1372">JV40+JV41+JV42</f>
        <v>0</v>
      </c>
      <c r="JW43" s="35">
        <f t="shared" si="1372"/>
        <v>0</v>
      </c>
      <c r="JX43" s="120">
        <f t="shared" si="131"/>
        <v>0</v>
      </c>
      <c r="JY43" s="34">
        <f t="shared" si="132"/>
        <v>0</v>
      </c>
      <c r="JZ43" s="36">
        <f t="shared" si="133"/>
        <v>0</v>
      </c>
      <c r="KA43" s="120">
        <f t="shared" si="134"/>
        <v>0</v>
      </c>
      <c r="KB43" s="35">
        <f t="shared" ref="KB43" si="1373">KB40+KB41+KB42</f>
        <v>461253</v>
      </c>
      <c r="KC43" s="35">
        <f t="shared" ref="KC43" si="1374">KC40+KC41+KC42</f>
        <v>0</v>
      </c>
      <c r="KD43" s="120">
        <f t="shared" si="135"/>
        <v>461253</v>
      </c>
      <c r="KE43" s="34">
        <f t="shared" ref="KE43:KF43" si="1375">KE40+KE41+KE42</f>
        <v>0</v>
      </c>
      <c r="KF43" s="35">
        <f t="shared" si="1375"/>
        <v>0</v>
      </c>
      <c r="KG43" s="120">
        <f t="shared" si="136"/>
        <v>0</v>
      </c>
      <c r="KH43" s="35">
        <f t="shared" ref="KH43" si="1376">KH40+KH41+KH42</f>
        <v>172822</v>
      </c>
      <c r="KI43" s="35">
        <f t="shared" ref="KI43" si="1377">KI40+KI41+KI42</f>
        <v>0</v>
      </c>
      <c r="KJ43" s="120">
        <f t="shared" si="137"/>
        <v>172822</v>
      </c>
      <c r="KK43" s="34">
        <f t="shared" si="138"/>
        <v>634075</v>
      </c>
      <c r="KL43" s="36">
        <f t="shared" si="139"/>
        <v>0</v>
      </c>
      <c r="KM43" s="120">
        <f t="shared" si="140"/>
        <v>634075</v>
      </c>
      <c r="KN43" s="80">
        <f t="shared" ref="KN43:KO43" si="1378">KN40+KN41+KN42</f>
        <v>0</v>
      </c>
      <c r="KO43" s="35">
        <f t="shared" si="1378"/>
        <v>0</v>
      </c>
      <c r="KP43" s="120">
        <f t="shared" si="141"/>
        <v>0</v>
      </c>
      <c r="KQ43" s="34">
        <f t="shared" ref="KQ43:KR43" si="1379">KQ40+KQ41+KQ42</f>
        <v>0</v>
      </c>
      <c r="KR43" s="35">
        <f t="shared" si="1379"/>
        <v>0</v>
      </c>
      <c r="KS43" s="120">
        <f t="shared" si="142"/>
        <v>0</v>
      </c>
      <c r="KT43" s="34">
        <f t="shared" si="143"/>
        <v>0</v>
      </c>
      <c r="KU43" s="36">
        <f t="shared" si="144"/>
        <v>0</v>
      </c>
      <c r="KV43" s="120">
        <f t="shared" si="145"/>
        <v>0</v>
      </c>
      <c r="KW43" s="35">
        <f t="shared" ref="KW43" si="1380">KW40+KW41+KW42</f>
        <v>0</v>
      </c>
      <c r="KX43" s="35">
        <f t="shared" ref="KX43" si="1381">KX40+KX41+KX42</f>
        <v>0</v>
      </c>
      <c r="KY43" s="120">
        <f t="shared" si="146"/>
        <v>0</v>
      </c>
      <c r="KZ43" s="34">
        <f t="shared" si="147"/>
        <v>4373117</v>
      </c>
      <c r="LA43" s="36">
        <f t="shared" si="148"/>
        <v>113723</v>
      </c>
      <c r="LB43" s="120">
        <f t="shared" si="149"/>
        <v>4486840</v>
      </c>
      <c r="LC43" s="34">
        <f t="shared" ref="LC43:LD43" si="1382">LC40+LC41+LC42</f>
        <v>0</v>
      </c>
      <c r="LD43" s="35">
        <f t="shared" si="1382"/>
        <v>0</v>
      </c>
      <c r="LE43" s="120">
        <f t="shared" si="150"/>
        <v>0</v>
      </c>
      <c r="LF43" s="35">
        <f t="shared" ref="LF43" si="1383">LF40+LF41+LF42</f>
        <v>0</v>
      </c>
      <c r="LG43" s="35">
        <f t="shared" ref="LG43" si="1384">LG40+LG41+LG42</f>
        <v>0</v>
      </c>
      <c r="LH43" s="120">
        <f t="shared" si="151"/>
        <v>0</v>
      </c>
      <c r="LI43" s="35">
        <f t="shared" ref="LI43" si="1385">LI40+LI41+LI42</f>
        <v>0</v>
      </c>
      <c r="LJ43" s="35">
        <f t="shared" ref="LJ43" si="1386">LJ40+LJ41+LJ42</f>
        <v>0</v>
      </c>
      <c r="LK43" s="120">
        <f t="shared" si="152"/>
        <v>0</v>
      </c>
      <c r="LL43" s="34">
        <f t="shared" si="153"/>
        <v>0</v>
      </c>
      <c r="LM43" s="35">
        <f t="shared" si="154"/>
        <v>0</v>
      </c>
      <c r="LN43" s="120">
        <f t="shared" si="155"/>
        <v>0</v>
      </c>
      <c r="LO43" s="86">
        <f t="shared" ref="LO43" si="1387">LO40+LO41+LO42</f>
        <v>0</v>
      </c>
      <c r="LP43" s="35">
        <f t="shared" ref="LP43" si="1388">LP40+LP41+LP42</f>
        <v>0</v>
      </c>
      <c r="LQ43" s="120">
        <f t="shared" si="156"/>
        <v>0</v>
      </c>
      <c r="LR43" s="35">
        <f t="shared" ref="LR43" si="1389">LR40+LR41+LR42</f>
        <v>0</v>
      </c>
      <c r="LS43" s="35">
        <f t="shared" ref="LS43" si="1390">LS40+LS41+LS42</f>
        <v>0</v>
      </c>
      <c r="LT43" s="120">
        <f t="shared" si="157"/>
        <v>0</v>
      </c>
      <c r="LU43" s="34">
        <f t="shared" ref="LU43:LV43" si="1391">LU40+LU41+LU42</f>
        <v>0</v>
      </c>
      <c r="LV43" s="35">
        <f t="shared" si="1391"/>
        <v>0</v>
      </c>
      <c r="LW43" s="120">
        <f t="shared" si="158"/>
        <v>0</v>
      </c>
      <c r="LX43" s="34">
        <f t="shared" ref="LX43:LY43" si="1392">LX40+LX41+LX42</f>
        <v>0</v>
      </c>
      <c r="LY43" s="35">
        <f t="shared" si="1392"/>
        <v>0</v>
      </c>
      <c r="LZ43" s="120">
        <f t="shared" si="159"/>
        <v>0</v>
      </c>
      <c r="MA43" s="34">
        <f t="shared" ref="MA43:MB43" si="1393">MA40+MA41+MA42</f>
        <v>0</v>
      </c>
      <c r="MB43" s="35">
        <f t="shared" si="1393"/>
        <v>0</v>
      </c>
      <c r="MC43" s="120">
        <f t="shared" si="160"/>
        <v>0</v>
      </c>
      <c r="MD43" s="34">
        <f t="shared" ref="MD43:ME43" si="1394">MD40+MD41+MD42</f>
        <v>0</v>
      </c>
      <c r="ME43" s="35">
        <f t="shared" si="1394"/>
        <v>0</v>
      </c>
      <c r="MF43" s="120">
        <f t="shared" si="161"/>
        <v>0</v>
      </c>
      <c r="MG43" s="34">
        <f t="shared" si="162"/>
        <v>0</v>
      </c>
      <c r="MH43" s="35">
        <f t="shared" si="163"/>
        <v>0</v>
      </c>
      <c r="MI43" s="120">
        <f t="shared" si="164"/>
        <v>0</v>
      </c>
      <c r="MJ43" s="35">
        <f t="shared" ref="MJ43" si="1395">MJ40+MJ41+MJ42</f>
        <v>0</v>
      </c>
      <c r="MK43" s="35">
        <f t="shared" ref="MK43" si="1396">MK40+MK41+MK42</f>
        <v>0</v>
      </c>
      <c r="ML43" s="120">
        <f t="shared" si="165"/>
        <v>0</v>
      </c>
      <c r="MM43" s="34">
        <f t="shared" ref="MM43:MN43" si="1397">MM40+MM41+MM42</f>
        <v>0</v>
      </c>
      <c r="MN43" s="35">
        <f t="shared" si="1397"/>
        <v>0</v>
      </c>
      <c r="MO43" s="120">
        <f t="shared" si="166"/>
        <v>0</v>
      </c>
      <c r="MP43" s="34">
        <f t="shared" ref="MP43:MQ43" si="1398">MP40+MP41+MP42</f>
        <v>0</v>
      </c>
      <c r="MQ43" s="35">
        <f t="shared" si="1398"/>
        <v>0</v>
      </c>
      <c r="MR43" s="120">
        <f t="shared" si="167"/>
        <v>0</v>
      </c>
      <c r="MS43" s="34">
        <f t="shared" si="3"/>
        <v>0</v>
      </c>
      <c r="MT43" s="36">
        <f t="shared" si="4"/>
        <v>0</v>
      </c>
      <c r="MU43" s="120">
        <f t="shared" si="4"/>
        <v>0</v>
      </c>
      <c r="MV43" s="34">
        <f t="shared" ref="MV43:MW43" si="1399">MV40+MV41+MV42</f>
        <v>0</v>
      </c>
      <c r="MW43" s="35">
        <f t="shared" si="1399"/>
        <v>0</v>
      </c>
      <c r="MX43" s="120">
        <f t="shared" si="168"/>
        <v>0</v>
      </c>
      <c r="MY43" s="34">
        <f t="shared" ref="MY43:MZ43" si="1400">MY40+MY41+MY42</f>
        <v>0</v>
      </c>
      <c r="MZ43" s="35">
        <f t="shared" si="1400"/>
        <v>0</v>
      </c>
      <c r="NA43" s="120">
        <f t="shared" si="169"/>
        <v>0</v>
      </c>
      <c r="NB43" s="34">
        <f t="shared" ref="NB43:NC43" si="1401">NB40+NB41+NB42</f>
        <v>0</v>
      </c>
      <c r="NC43" s="35">
        <f t="shared" si="1401"/>
        <v>0</v>
      </c>
      <c r="ND43" s="120">
        <f t="shared" si="170"/>
        <v>0</v>
      </c>
      <c r="NE43" s="34">
        <f t="shared" ref="NE43:NF43" si="1402">NE40+NE41+NE42</f>
        <v>0</v>
      </c>
      <c r="NF43" s="35">
        <f t="shared" si="1402"/>
        <v>0</v>
      </c>
      <c r="NG43" s="120">
        <f t="shared" si="171"/>
        <v>0</v>
      </c>
      <c r="NH43" s="34">
        <f t="shared" ref="NH43:NI43" si="1403">NH40+NH41+NH42</f>
        <v>0</v>
      </c>
      <c r="NI43" s="35">
        <f t="shared" si="1403"/>
        <v>0</v>
      </c>
      <c r="NJ43" s="120">
        <f t="shared" si="172"/>
        <v>0</v>
      </c>
      <c r="NK43" s="34">
        <f t="shared" ref="NK43:NL43" si="1404">NK40+NK41+NK42</f>
        <v>0</v>
      </c>
      <c r="NL43" s="35">
        <f t="shared" si="1404"/>
        <v>0</v>
      </c>
      <c r="NM43" s="120">
        <f t="shared" si="173"/>
        <v>0</v>
      </c>
      <c r="NN43" s="34">
        <f t="shared" ref="NN43:NO43" si="1405">NN40+NN41+NN42</f>
        <v>0</v>
      </c>
      <c r="NO43" s="35">
        <f t="shared" si="1405"/>
        <v>0</v>
      </c>
      <c r="NP43" s="120">
        <f t="shared" si="174"/>
        <v>0</v>
      </c>
      <c r="NQ43" s="34">
        <f t="shared" ref="NQ43:NR43" si="1406">NQ40+NQ41+NQ42</f>
        <v>0</v>
      </c>
      <c r="NR43" s="35">
        <f t="shared" si="1406"/>
        <v>0</v>
      </c>
      <c r="NS43" s="120">
        <f t="shared" si="175"/>
        <v>0</v>
      </c>
      <c r="NT43" s="34">
        <f t="shared" ref="NT43:NU43" si="1407">NT40+NT41+NT42</f>
        <v>0</v>
      </c>
      <c r="NU43" s="35">
        <f t="shared" si="1407"/>
        <v>0</v>
      </c>
      <c r="NV43" s="120">
        <f t="shared" si="176"/>
        <v>0</v>
      </c>
      <c r="NW43" s="34">
        <f t="shared" ref="NW43:NX43" si="1408">NW40+NW41+NW42</f>
        <v>0</v>
      </c>
      <c r="NX43" s="35">
        <f t="shared" si="1408"/>
        <v>0</v>
      </c>
      <c r="NY43" s="120">
        <f t="shared" si="177"/>
        <v>0</v>
      </c>
      <c r="NZ43" s="34">
        <f t="shared" si="178"/>
        <v>0</v>
      </c>
      <c r="OA43" s="36">
        <f t="shared" si="179"/>
        <v>0</v>
      </c>
      <c r="OB43" s="120">
        <f t="shared" si="180"/>
        <v>0</v>
      </c>
      <c r="OC43" s="34">
        <f t="shared" ref="OC43:OD43" si="1409">OC40+OC41+OC42</f>
        <v>0</v>
      </c>
      <c r="OD43" s="35">
        <f t="shared" si="1409"/>
        <v>0</v>
      </c>
      <c r="OE43" s="120">
        <f t="shared" si="181"/>
        <v>0</v>
      </c>
      <c r="OF43" s="34">
        <f t="shared" ref="OF43:OG43" si="1410">OF40+OF41+OF42</f>
        <v>0</v>
      </c>
      <c r="OG43" s="35">
        <f t="shared" si="1410"/>
        <v>0</v>
      </c>
      <c r="OH43" s="120">
        <f t="shared" si="182"/>
        <v>0</v>
      </c>
      <c r="OI43" s="34">
        <f t="shared" ref="OI43:OJ43" si="1411">OI40+OI41+OI42</f>
        <v>0</v>
      </c>
      <c r="OJ43" s="35">
        <f t="shared" si="1411"/>
        <v>0</v>
      </c>
      <c r="OK43" s="120">
        <f t="shared" si="183"/>
        <v>0</v>
      </c>
      <c r="OL43" s="34">
        <f t="shared" ref="OL43:OM43" si="1412">OL40+OL41+OL42</f>
        <v>0</v>
      </c>
      <c r="OM43" s="35">
        <f t="shared" si="1412"/>
        <v>0</v>
      </c>
      <c r="ON43" s="120">
        <f t="shared" si="184"/>
        <v>0</v>
      </c>
      <c r="OO43" s="34">
        <f t="shared" si="185"/>
        <v>0</v>
      </c>
      <c r="OP43" s="35">
        <f t="shared" si="186"/>
        <v>0</v>
      </c>
      <c r="OQ43" s="120">
        <f t="shared" si="187"/>
        <v>0</v>
      </c>
      <c r="OR43" s="34">
        <f t="shared" si="188"/>
        <v>0</v>
      </c>
      <c r="OS43" s="35">
        <f t="shared" si="189"/>
        <v>0</v>
      </c>
      <c r="OT43" s="120">
        <f t="shared" si="190"/>
        <v>0</v>
      </c>
      <c r="OU43" s="86">
        <f t="shared" ref="OU43" si="1413">OU40+OU41+OU42</f>
        <v>0</v>
      </c>
      <c r="OV43" s="35">
        <f t="shared" ref="OV43" si="1414">OV40+OV41+OV42</f>
        <v>0</v>
      </c>
      <c r="OW43" s="120">
        <f t="shared" si="191"/>
        <v>0</v>
      </c>
      <c r="OX43" s="35">
        <f t="shared" ref="OX43" si="1415">OX40+OX41+OX42</f>
        <v>0</v>
      </c>
      <c r="OY43" s="35">
        <f t="shared" ref="OY43" si="1416">OY40+OY41+OY42</f>
        <v>0</v>
      </c>
      <c r="OZ43" s="120">
        <f t="shared" si="192"/>
        <v>0</v>
      </c>
      <c r="PA43" s="35">
        <f t="shared" ref="PA43" si="1417">PA40+PA41+PA42</f>
        <v>0</v>
      </c>
      <c r="PB43" s="35">
        <f t="shared" ref="PB43" si="1418">PB40+PB41+PB42</f>
        <v>0</v>
      </c>
      <c r="PC43" s="120">
        <f t="shared" si="193"/>
        <v>0</v>
      </c>
      <c r="PD43" s="34">
        <f t="shared" ref="PD43:PE43" si="1419">PD40+PD41+PD42</f>
        <v>0</v>
      </c>
      <c r="PE43" s="35">
        <f t="shared" si="1419"/>
        <v>0</v>
      </c>
      <c r="PF43" s="120">
        <f t="shared" si="194"/>
        <v>0</v>
      </c>
      <c r="PG43" s="86">
        <f t="shared" ref="PG43" si="1420">PG40+PG41+PG42</f>
        <v>0</v>
      </c>
      <c r="PH43" s="35">
        <f t="shared" ref="PH43" si="1421">PH40+PH41+PH42</f>
        <v>0</v>
      </c>
      <c r="PI43" s="120">
        <f t="shared" si="195"/>
        <v>0</v>
      </c>
      <c r="PJ43" s="35">
        <f t="shared" ref="PJ43" si="1422">PJ40+PJ41+PJ42</f>
        <v>0</v>
      </c>
      <c r="PK43" s="35">
        <f t="shared" ref="PK43" si="1423">PK40+PK41+PK42</f>
        <v>0</v>
      </c>
      <c r="PL43" s="120">
        <f t="shared" si="196"/>
        <v>0</v>
      </c>
      <c r="PM43" s="35">
        <f t="shared" ref="PM43" si="1424">PM40+PM41+PM42</f>
        <v>0</v>
      </c>
      <c r="PN43" s="35">
        <f t="shared" ref="PN43" si="1425">PN40+PN41+PN42</f>
        <v>0</v>
      </c>
      <c r="PO43" s="120">
        <f t="shared" si="197"/>
        <v>0</v>
      </c>
      <c r="PP43" s="35">
        <f t="shared" ref="PP43" si="1426">PP40+PP41+PP42</f>
        <v>0</v>
      </c>
      <c r="PQ43" s="35">
        <f t="shared" ref="PQ43" si="1427">PQ40+PQ41+PQ42</f>
        <v>0</v>
      </c>
      <c r="PR43" s="120">
        <f t="shared" si="198"/>
        <v>0</v>
      </c>
      <c r="PS43" s="34">
        <f t="shared" si="199"/>
        <v>0</v>
      </c>
      <c r="PT43" s="35">
        <f t="shared" si="200"/>
        <v>0</v>
      </c>
      <c r="PU43" s="120">
        <f t="shared" si="201"/>
        <v>0</v>
      </c>
      <c r="PV43" s="34">
        <f t="shared" ref="PV43:PW43" si="1428">PV40+PV41+PV42</f>
        <v>0</v>
      </c>
      <c r="PW43" s="35">
        <f t="shared" si="1428"/>
        <v>0</v>
      </c>
      <c r="PX43" s="120">
        <f t="shared" si="202"/>
        <v>0</v>
      </c>
      <c r="PY43" s="34">
        <f t="shared" ref="PY43:PZ43" si="1429">PY40+PY41+PY42</f>
        <v>0</v>
      </c>
      <c r="PZ43" s="35">
        <f t="shared" si="1429"/>
        <v>0</v>
      </c>
      <c r="QA43" s="120">
        <f t="shared" si="203"/>
        <v>0</v>
      </c>
      <c r="QB43" s="34">
        <f t="shared" ref="QB43:QC43" si="1430">QB40+QB41+QB42</f>
        <v>0</v>
      </c>
      <c r="QC43" s="35">
        <f t="shared" si="1430"/>
        <v>0</v>
      </c>
      <c r="QD43" s="120">
        <f t="shared" si="204"/>
        <v>0</v>
      </c>
      <c r="QE43" s="34">
        <f t="shared" si="205"/>
        <v>0</v>
      </c>
      <c r="QF43" s="35">
        <f t="shared" si="206"/>
        <v>0</v>
      </c>
      <c r="QG43" s="120">
        <f t="shared" si="207"/>
        <v>0</v>
      </c>
      <c r="QH43" s="34">
        <f t="shared" si="208"/>
        <v>0</v>
      </c>
      <c r="QI43" s="36">
        <f t="shared" si="209"/>
        <v>0</v>
      </c>
      <c r="QJ43" s="120">
        <f t="shared" si="210"/>
        <v>0</v>
      </c>
      <c r="QK43" s="34">
        <f t="shared" si="5"/>
        <v>4373117</v>
      </c>
      <c r="QL43" s="35">
        <f t="shared" si="6"/>
        <v>113723</v>
      </c>
      <c r="QM43" s="120">
        <f t="shared" si="6"/>
        <v>4486840</v>
      </c>
      <c r="QN43" s="34">
        <f t="shared" si="851"/>
        <v>4373117</v>
      </c>
      <c r="QO43" s="35">
        <f t="shared" si="852"/>
        <v>113723</v>
      </c>
      <c r="QP43" s="120">
        <f t="shared" si="853"/>
        <v>4486840</v>
      </c>
      <c r="QQ43" s="81"/>
    </row>
    <row r="44" spans="1:459" s="59" customFormat="1" ht="16.5" thickBot="1" x14ac:dyDescent="0.3">
      <c r="A44" s="194" t="s">
        <v>361</v>
      </c>
      <c r="B44" s="195"/>
      <c r="C44" s="147">
        <f>C37+C43</f>
        <v>1474386</v>
      </c>
      <c r="D44" s="3">
        <f>D37+D43</f>
        <v>82283</v>
      </c>
      <c r="E44" s="126">
        <f t="shared" si="10"/>
        <v>1556669</v>
      </c>
      <c r="F44" s="147">
        <f>F37+F43</f>
        <v>114667</v>
      </c>
      <c r="G44" s="3">
        <f>G37+G43</f>
        <v>733</v>
      </c>
      <c r="H44" s="125">
        <f t="shared" si="11"/>
        <v>115400</v>
      </c>
      <c r="I44" s="3">
        <f>I37+I43</f>
        <v>99491</v>
      </c>
      <c r="J44" s="3">
        <f>J37+J43</f>
        <v>833</v>
      </c>
      <c r="K44" s="125">
        <f t="shared" si="12"/>
        <v>100324</v>
      </c>
      <c r="L44" s="3">
        <f>L37+L43</f>
        <v>55581</v>
      </c>
      <c r="M44" s="3">
        <f>M37+M43</f>
        <v>372</v>
      </c>
      <c r="N44" s="125">
        <f t="shared" si="13"/>
        <v>55953</v>
      </c>
      <c r="O44" s="159">
        <f>O37+O43</f>
        <v>73327</v>
      </c>
      <c r="P44" s="3">
        <f>P37+P43</f>
        <v>490</v>
      </c>
      <c r="Q44" s="125">
        <f t="shared" si="14"/>
        <v>73817</v>
      </c>
      <c r="R44" s="3">
        <f>R37+R43</f>
        <v>103765</v>
      </c>
      <c r="S44" s="3">
        <f>S37+S43</f>
        <v>740</v>
      </c>
      <c r="T44" s="125">
        <f t="shared" si="15"/>
        <v>104505</v>
      </c>
      <c r="U44" s="3">
        <f>U37+U43</f>
        <v>67773</v>
      </c>
      <c r="V44" s="3">
        <f>V37+V43</f>
        <v>524</v>
      </c>
      <c r="W44" s="125">
        <f t="shared" si="16"/>
        <v>68297</v>
      </c>
      <c r="X44" s="3">
        <f>X37+X43</f>
        <v>107296</v>
      </c>
      <c r="Y44" s="3">
        <f>Y37+Y43</f>
        <v>1067</v>
      </c>
      <c r="Z44" s="125">
        <f t="shared" si="17"/>
        <v>108363</v>
      </c>
      <c r="AA44" s="159">
        <f t="shared" si="18"/>
        <v>621900</v>
      </c>
      <c r="AB44" s="3">
        <f t="shared" si="18"/>
        <v>4759</v>
      </c>
      <c r="AC44" s="125">
        <f t="shared" si="19"/>
        <v>626659</v>
      </c>
      <c r="AD44" s="3">
        <f>AD37+AD43</f>
        <v>468087</v>
      </c>
      <c r="AE44" s="3">
        <f>AE37+AE43</f>
        <v>24702</v>
      </c>
      <c r="AF44" s="126">
        <f t="shared" si="20"/>
        <v>492789</v>
      </c>
      <c r="AG44" s="2">
        <f t="shared" si="21"/>
        <v>2564373</v>
      </c>
      <c r="AH44" s="3">
        <f t="shared" si="22"/>
        <v>111744</v>
      </c>
      <c r="AI44" s="126">
        <f t="shared" si="22"/>
        <v>2676117</v>
      </c>
      <c r="AJ44" s="3">
        <f>AJ37+AJ43</f>
        <v>1536994</v>
      </c>
      <c r="AK44" s="3">
        <f>AK37+AK43</f>
        <v>5576</v>
      </c>
      <c r="AL44" s="126">
        <f t="shared" si="23"/>
        <v>1542570</v>
      </c>
      <c r="AM44" s="159">
        <f>AM37+AM43</f>
        <v>40154</v>
      </c>
      <c r="AN44" s="3">
        <f>AN37+AN43</f>
        <v>0</v>
      </c>
      <c r="AO44" s="126">
        <f t="shared" si="24"/>
        <v>40154</v>
      </c>
      <c r="AP44" s="3">
        <f>AP37+AP43</f>
        <v>156515</v>
      </c>
      <c r="AQ44" s="3">
        <f>AQ37+AQ43</f>
        <v>-3754</v>
      </c>
      <c r="AR44" s="126">
        <f t="shared" si="25"/>
        <v>152761</v>
      </c>
      <c r="AS44" s="2">
        <f>AS37+AS43</f>
        <v>0</v>
      </c>
      <c r="AT44" s="3">
        <f>AT37+AT43</f>
        <v>0</v>
      </c>
      <c r="AU44" s="126">
        <f t="shared" si="26"/>
        <v>0</v>
      </c>
      <c r="AV44" s="3">
        <f>AV37+AV43</f>
        <v>44589</v>
      </c>
      <c r="AW44" s="3">
        <f>AW37+AW43</f>
        <v>0</v>
      </c>
      <c r="AX44" s="126">
        <f t="shared" si="27"/>
        <v>44589</v>
      </c>
      <c r="AY44" s="2">
        <f>AY37+AY43</f>
        <v>1168</v>
      </c>
      <c r="AZ44" s="3">
        <f>AZ37+AZ43</f>
        <v>157</v>
      </c>
      <c r="BA44" s="126">
        <f t="shared" si="28"/>
        <v>1325</v>
      </c>
      <c r="BB44" s="3">
        <f>BB37+BB43</f>
        <v>65507</v>
      </c>
      <c r="BC44" s="3">
        <f>BC37+BC43</f>
        <v>0</v>
      </c>
      <c r="BD44" s="126">
        <f t="shared" si="29"/>
        <v>65507</v>
      </c>
      <c r="BE44" s="3">
        <f>BE37+BE43</f>
        <v>20000</v>
      </c>
      <c r="BF44" s="3">
        <f>BF37+BF43</f>
        <v>0</v>
      </c>
      <c r="BG44" s="126">
        <f t="shared" si="30"/>
        <v>20000</v>
      </c>
      <c r="BH44" s="2">
        <f>BH37+BH43</f>
        <v>788</v>
      </c>
      <c r="BI44" s="3">
        <f>BI37+BI43</f>
        <v>0</v>
      </c>
      <c r="BJ44" s="126">
        <f t="shared" si="31"/>
        <v>788</v>
      </c>
      <c r="BK44" s="159">
        <f>BK37+BK43</f>
        <v>23175</v>
      </c>
      <c r="BL44" s="3">
        <f>BL37+BL43</f>
        <v>0</v>
      </c>
      <c r="BM44" s="126">
        <f t="shared" si="32"/>
        <v>23175</v>
      </c>
      <c r="BN44" s="3">
        <f>BN37+BN43</f>
        <v>1420</v>
      </c>
      <c r="BO44" s="3">
        <f>BO37+BO43</f>
        <v>0</v>
      </c>
      <c r="BP44" s="126">
        <f t="shared" si="33"/>
        <v>1420</v>
      </c>
      <c r="BQ44" s="3">
        <f>BQ37+BQ43</f>
        <v>5040</v>
      </c>
      <c r="BR44" s="3">
        <f>BR37+BR43</f>
        <v>0</v>
      </c>
      <c r="BS44" s="126">
        <f t="shared" si="34"/>
        <v>5040</v>
      </c>
      <c r="BT44" s="3">
        <f>BT37+BT43</f>
        <v>0</v>
      </c>
      <c r="BU44" s="3">
        <f>BU37+BU43</f>
        <v>0</v>
      </c>
      <c r="BV44" s="126">
        <f t="shared" si="35"/>
        <v>0</v>
      </c>
      <c r="BW44" s="2">
        <f t="shared" si="36"/>
        <v>1895350</v>
      </c>
      <c r="BX44" s="3">
        <f t="shared" si="37"/>
        <v>1979</v>
      </c>
      <c r="BY44" s="126">
        <f t="shared" si="38"/>
        <v>1897329</v>
      </c>
      <c r="BZ44" s="3">
        <f>BZ37+BZ43</f>
        <v>119650</v>
      </c>
      <c r="CA44" s="3">
        <f>CA37+CA43</f>
        <v>2000</v>
      </c>
      <c r="CB44" s="126">
        <f t="shared" si="39"/>
        <v>121650</v>
      </c>
      <c r="CC44" s="3">
        <f>CC37+CC43</f>
        <v>24975</v>
      </c>
      <c r="CD44" s="3">
        <f>CD37+CD43</f>
        <v>0</v>
      </c>
      <c r="CE44" s="126">
        <f t="shared" si="40"/>
        <v>24975</v>
      </c>
      <c r="CF44" s="3">
        <f>CF37+CF43</f>
        <v>190098</v>
      </c>
      <c r="CG44" s="3">
        <f>CG37+CG43</f>
        <v>47385</v>
      </c>
      <c r="CH44" s="126">
        <f t="shared" si="41"/>
        <v>237483</v>
      </c>
      <c r="CI44" s="159">
        <f>CI37+CI43</f>
        <v>34071</v>
      </c>
      <c r="CJ44" s="3">
        <f>CJ37+CJ43</f>
        <v>0</v>
      </c>
      <c r="CK44" s="126">
        <f t="shared" si="42"/>
        <v>34071</v>
      </c>
      <c r="CL44" s="3">
        <f>CL37+CL43</f>
        <v>0</v>
      </c>
      <c r="CM44" s="3">
        <f>CM37+CM43</f>
        <v>0</v>
      </c>
      <c r="CN44" s="126">
        <f t="shared" si="43"/>
        <v>0</v>
      </c>
      <c r="CO44" s="3">
        <f>CO37+CO43</f>
        <v>28800</v>
      </c>
      <c r="CP44" s="3">
        <f>CP37+CP43</f>
        <v>0</v>
      </c>
      <c r="CQ44" s="126">
        <f t="shared" si="44"/>
        <v>28800</v>
      </c>
      <c r="CR44" s="3">
        <f>CR37+CR43</f>
        <v>125997</v>
      </c>
      <c r="CS44" s="3">
        <f>CS37+CS43</f>
        <v>0</v>
      </c>
      <c r="CT44" s="126">
        <f t="shared" si="45"/>
        <v>125997</v>
      </c>
      <c r="CU44" s="2">
        <f t="shared" si="46"/>
        <v>523591</v>
      </c>
      <c r="CV44" s="3">
        <f t="shared" si="47"/>
        <v>49385</v>
      </c>
      <c r="CW44" s="126">
        <f t="shared" si="48"/>
        <v>572976</v>
      </c>
      <c r="CX44" s="3">
        <f>CX37+CX43</f>
        <v>420688</v>
      </c>
      <c r="CY44" s="3">
        <f>CY37+CY43</f>
        <v>0</v>
      </c>
      <c r="CZ44" s="126">
        <f t="shared" si="49"/>
        <v>420688</v>
      </c>
      <c r="DA44" s="3">
        <f>DA37+DA43</f>
        <v>820000</v>
      </c>
      <c r="DB44" s="3">
        <f>DB37+DB43</f>
        <v>0</v>
      </c>
      <c r="DC44" s="126">
        <f t="shared" si="50"/>
        <v>820000</v>
      </c>
      <c r="DD44" s="2">
        <f>DD37+DD43</f>
        <v>738</v>
      </c>
      <c r="DE44" s="3">
        <f>DE37+DE43</f>
        <v>0</v>
      </c>
      <c r="DF44" s="126">
        <f t="shared" si="51"/>
        <v>738</v>
      </c>
      <c r="DG44" s="159">
        <f>DG37+DG43</f>
        <v>371245</v>
      </c>
      <c r="DH44" s="3">
        <f>DH37+DH43</f>
        <v>0</v>
      </c>
      <c r="DI44" s="126">
        <f t="shared" si="52"/>
        <v>371245</v>
      </c>
      <c r="DJ44" s="3">
        <f>DJ37+DJ43</f>
        <v>8208</v>
      </c>
      <c r="DK44" s="3">
        <f>DK37+DK43</f>
        <v>735</v>
      </c>
      <c r="DL44" s="126">
        <f t="shared" si="53"/>
        <v>8943</v>
      </c>
      <c r="DM44" s="2">
        <f t="shared" si="54"/>
        <v>1620879</v>
      </c>
      <c r="DN44" s="3">
        <f t="shared" si="55"/>
        <v>735</v>
      </c>
      <c r="DO44" s="126">
        <f t="shared" si="56"/>
        <v>1621614</v>
      </c>
      <c r="DP44" s="3">
        <f>DP37+DP43</f>
        <v>184777</v>
      </c>
      <c r="DQ44" s="3">
        <f>DQ37+DQ43</f>
        <v>0</v>
      </c>
      <c r="DR44" s="126">
        <f t="shared" si="57"/>
        <v>184777</v>
      </c>
      <c r="DS44" s="159">
        <f>DS37+DS43</f>
        <v>46475</v>
      </c>
      <c r="DT44" s="3">
        <f>DT37+DT43</f>
        <v>0</v>
      </c>
      <c r="DU44" s="126">
        <f t="shared" si="58"/>
        <v>46475</v>
      </c>
      <c r="DV44" s="3">
        <f>DV37+DV43</f>
        <v>58422</v>
      </c>
      <c r="DW44" s="3">
        <f>DW37+DW43</f>
        <v>0</v>
      </c>
      <c r="DX44" s="126">
        <f t="shared" si="59"/>
        <v>58422</v>
      </c>
      <c r="DY44" s="3">
        <f>DY37+DY43</f>
        <v>195294</v>
      </c>
      <c r="DZ44" s="3">
        <f>DZ37+DZ43</f>
        <v>0</v>
      </c>
      <c r="EA44" s="126">
        <f t="shared" si="60"/>
        <v>195294</v>
      </c>
      <c r="EB44" s="2">
        <f t="shared" si="61"/>
        <v>484968</v>
      </c>
      <c r="EC44" s="3">
        <f t="shared" si="62"/>
        <v>0</v>
      </c>
      <c r="ED44" s="126">
        <f t="shared" si="63"/>
        <v>484968</v>
      </c>
      <c r="EE44" s="159">
        <f>EE37+EE43</f>
        <v>19050</v>
      </c>
      <c r="EF44" s="3">
        <f>EF37+EF43</f>
        <v>0</v>
      </c>
      <c r="EG44" s="126">
        <f t="shared" si="64"/>
        <v>19050</v>
      </c>
      <c r="EH44" s="3">
        <f>EH37+EH43</f>
        <v>48902</v>
      </c>
      <c r="EI44" s="3">
        <f>EI37+EI43</f>
        <v>263</v>
      </c>
      <c r="EJ44" s="126">
        <f t="shared" si="65"/>
        <v>49165</v>
      </c>
      <c r="EK44" s="2">
        <f t="shared" si="66"/>
        <v>67952</v>
      </c>
      <c r="EL44" s="3">
        <f t="shared" si="67"/>
        <v>263</v>
      </c>
      <c r="EM44" s="126">
        <f t="shared" si="68"/>
        <v>68215</v>
      </c>
      <c r="EN44" s="3">
        <f t="shared" ref="EN44" si="1431">EN37+EN43</f>
        <v>63713</v>
      </c>
      <c r="EO44" s="3">
        <f t="shared" ref="EO44" si="1432">EO37+EO43</f>
        <v>0</v>
      </c>
      <c r="EP44" s="126">
        <f t="shared" si="69"/>
        <v>63713</v>
      </c>
      <c r="EQ44" s="159">
        <f t="shared" ref="EQ44" si="1433">EQ37+EQ43</f>
        <v>0</v>
      </c>
      <c r="ER44" s="3">
        <f t="shared" ref="ER44" si="1434">ER37+ER43</f>
        <v>0</v>
      </c>
      <c r="ES44" s="126">
        <f t="shared" si="70"/>
        <v>0</v>
      </c>
      <c r="ET44" s="2">
        <f t="shared" ref="ET44:EU44" si="1435">ET37+ET43</f>
        <v>0</v>
      </c>
      <c r="EU44" s="3">
        <f t="shared" si="1435"/>
        <v>0</v>
      </c>
      <c r="EV44" s="126">
        <f t="shared" si="71"/>
        <v>0</v>
      </c>
      <c r="EW44" s="3">
        <f t="shared" ref="EW44" si="1436">EW37+EW43</f>
        <v>102470</v>
      </c>
      <c r="EX44" s="3">
        <f t="shared" ref="EX44" si="1437">EX37+EX43</f>
        <v>0</v>
      </c>
      <c r="EY44" s="126">
        <f t="shared" si="72"/>
        <v>102470</v>
      </c>
      <c r="EZ44" s="3">
        <f t="shared" ref="EZ44" si="1438">EZ37+EZ43</f>
        <v>9000</v>
      </c>
      <c r="FA44" s="3">
        <f t="shared" ref="FA44" si="1439">FA37+FA43</f>
        <v>0</v>
      </c>
      <c r="FB44" s="126">
        <f t="shared" si="73"/>
        <v>9000</v>
      </c>
      <c r="FC44" s="159">
        <f t="shared" ref="FC44" si="1440">FC37+FC43</f>
        <v>26176</v>
      </c>
      <c r="FD44" s="3">
        <f t="shared" ref="FD44" si="1441">FD37+FD43</f>
        <v>0</v>
      </c>
      <c r="FE44" s="126">
        <f t="shared" si="74"/>
        <v>26176</v>
      </c>
      <c r="FF44" s="2">
        <f t="shared" ref="FF44:FG44" si="1442">FF37+FF43</f>
        <v>14135</v>
      </c>
      <c r="FG44" s="3">
        <f t="shared" si="1442"/>
        <v>0</v>
      </c>
      <c r="FH44" s="126">
        <f t="shared" si="75"/>
        <v>14135</v>
      </c>
      <c r="FI44" s="3">
        <f t="shared" ref="FI44:FJ44" si="1443">FI37+FI43</f>
        <v>3000</v>
      </c>
      <c r="FJ44" s="3">
        <f t="shared" si="1443"/>
        <v>0</v>
      </c>
      <c r="FK44" s="126">
        <f t="shared" si="76"/>
        <v>3000</v>
      </c>
      <c r="FL44" s="2">
        <f t="shared" si="77"/>
        <v>218494</v>
      </c>
      <c r="FM44" s="3">
        <f t="shared" si="1"/>
        <v>0</v>
      </c>
      <c r="FN44" s="126">
        <f t="shared" si="2"/>
        <v>218494</v>
      </c>
      <c r="FO44" s="159">
        <f t="shared" ref="FO44" si="1444">FO37+FO43</f>
        <v>152789</v>
      </c>
      <c r="FP44" s="3">
        <f t="shared" ref="FP44" si="1445">FP37+FP43</f>
        <v>0</v>
      </c>
      <c r="FQ44" s="126">
        <f t="shared" si="78"/>
        <v>152789</v>
      </c>
      <c r="FR44" s="3">
        <f t="shared" ref="FR44" si="1446">FR37+FR43</f>
        <v>22088</v>
      </c>
      <c r="FS44" s="3">
        <f t="shared" ref="FS44" si="1447">FS37+FS43</f>
        <v>0</v>
      </c>
      <c r="FT44" s="126">
        <f t="shared" si="79"/>
        <v>22088</v>
      </c>
      <c r="FU44" s="3">
        <f t="shared" ref="FU44" si="1448">FU37+FU43</f>
        <v>36446</v>
      </c>
      <c r="FV44" s="3">
        <f t="shared" ref="FV44" si="1449">FV37+FV43</f>
        <v>0</v>
      </c>
      <c r="FW44" s="126">
        <f t="shared" si="80"/>
        <v>36446</v>
      </c>
      <c r="FX44" s="3">
        <f t="shared" ref="FX44" si="1450">FX37+FX43</f>
        <v>12076</v>
      </c>
      <c r="FY44" s="3">
        <f t="shared" ref="FY44" si="1451">FY37+FY43</f>
        <v>0</v>
      </c>
      <c r="FZ44" s="126">
        <f t="shared" si="81"/>
        <v>12076</v>
      </c>
      <c r="GA44" s="159">
        <f t="shared" ref="GA44" si="1452">GA37+GA43</f>
        <v>97742</v>
      </c>
      <c r="GB44" s="3">
        <f t="shared" ref="GB44" si="1453">GB37+GB43</f>
        <v>4445</v>
      </c>
      <c r="GC44" s="126">
        <f t="shared" si="82"/>
        <v>102187</v>
      </c>
      <c r="GD44" s="3">
        <f t="shared" ref="GD44" si="1454">GD37+GD43</f>
        <v>75239</v>
      </c>
      <c r="GE44" s="3">
        <f t="shared" ref="GE44" si="1455">GE37+GE43</f>
        <v>0</v>
      </c>
      <c r="GF44" s="126">
        <f t="shared" si="83"/>
        <v>75239</v>
      </c>
      <c r="GG44" s="3">
        <f t="shared" ref="GG44" si="1456">GG37+GG43</f>
        <v>91454</v>
      </c>
      <c r="GH44" s="3">
        <f t="shared" ref="GH44" si="1457">GH37+GH43</f>
        <v>0</v>
      </c>
      <c r="GI44" s="126">
        <f t="shared" si="84"/>
        <v>91454</v>
      </c>
      <c r="GJ44" s="2">
        <f t="shared" si="85"/>
        <v>487834</v>
      </c>
      <c r="GK44" s="3">
        <f t="shared" si="86"/>
        <v>4445</v>
      </c>
      <c r="GL44" s="126">
        <f t="shared" si="87"/>
        <v>492279</v>
      </c>
      <c r="GM44" s="2">
        <f t="shared" ref="GM44:GN44" si="1458">GM37+GM43</f>
        <v>1488</v>
      </c>
      <c r="GN44" s="3">
        <f t="shared" si="1458"/>
        <v>0</v>
      </c>
      <c r="GO44" s="126">
        <f t="shared" si="88"/>
        <v>1488</v>
      </c>
      <c r="GP44" s="3">
        <f t="shared" ref="GP44" si="1459">GP37+GP43</f>
        <v>3065</v>
      </c>
      <c r="GQ44" s="3">
        <f t="shared" ref="GQ44" si="1460">GQ37+GQ43</f>
        <v>0</v>
      </c>
      <c r="GR44" s="126">
        <f t="shared" si="89"/>
        <v>3065</v>
      </c>
      <c r="GS44" s="2">
        <f t="shared" ref="GS44:GT44" si="1461">GS37+GS43</f>
        <v>0</v>
      </c>
      <c r="GT44" s="3">
        <f t="shared" si="1461"/>
        <v>0</v>
      </c>
      <c r="GU44" s="126">
        <f t="shared" si="90"/>
        <v>0</v>
      </c>
      <c r="GV44" s="3">
        <f t="shared" ref="GV44" si="1462">GV37+GV43</f>
        <v>3904</v>
      </c>
      <c r="GW44" s="3">
        <f t="shared" ref="GW44" si="1463">GW37+GW43</f>
        <v>0</v>
      </c>
      <c r="GX44" s="126">
        <f t="shared" si="91"/>
        <v>3904</v>
      </c>
      <c r="GY44" s="2">
        <f t="shared" si="92"/>
        <v>8457</v>
      </c>
      <c r="GZ44" s="3">
        <f t="shared" si="93"/>
        <v>0</v>
      </c>
      <c r="HA44" s="126">
        <f t="shared" si="94"/>
        <v>8457</v>
      </c>
      <c r="HB44" s="3">
        <f t="shared" ref="HB44" si="1464">HB37+HB43</f>
        <v>80000</v>
      </c>
      <c r="HC44" s="3">
        <f t="shared" ref="HC44" si="1465">HC37+HC43</f>
        <v>0</v>
      </c>
      <c r="HD44" s="126">
        <f t="shared" si="95"/>
        <v>80000</v>
      </c>
      <c r="HE44" s="3">
        <f t="shared" ref="HE44" si="1466">HE37+HE43</f>
        <v>270000</v>
      </c>
      <c r="HF44" s="3">
        <f t="shared" ref="HF44" si="1467">HF37+HF43</f>
        <v>0</v>
      </c>
      <c r="HG44" s="126">
        <f t="shared" si="96"/>
        <v>270000</v>
      </c>
      <c r="HH44" s="2">
        <f t="shared" si="97"/>
        <v>350000</v>
      </c>
      <c r="HI44" s="3">
        <f t="shared" si="98"/>
        <v>0</v>
      </c>
      <c r="HJ44" s="126">
        <f t="shared" si="99"/>
        <v>350000</v>
      </c>
      <c r="HK44" s="30">
        <f t="shared" si="100"/>
        <v>3762175</v>
      </c>
      <c r="HL44" s="3">
        <f t="shared" si="101"/>
        <v>54828</v>
      </c>
      <c r="HM44" s="126">
        <f t="shared" si="102"/>
        <v>3817003</v>
      </c>
      <c r="HN44" s="2">
        <f t="shared" ref="HN44:HO44" si="1468">HN37+HN43</f>
        <v>7850</v>
      </c>
      <c r="HO44" s="3">
        <f t="shared" si="1468"/>
        <v>0</v>
      </c>
      <c r="HP44" s="126">
        <f t="shared" si="103"/>
        <v>7850</v>
      </c>
      <c r="HQ44" s="2">
        <f t="shared" ref="HQ44:HR44" si="1469">HQ37+HQ43</f>
        <v>14100</v>
      </c>
      <c r="HR44" s="3">
        <f t="shared" si="1469"/>
        <v>0</v>
      </c>
      <c r="HS44" s="126">
        <f t="shared" si="104"/>
        <v>14100</v>
      </c>
      <c r="HT44" s="3">
        <f t="shared" ref="HT44" si="1470">HT37+HT43</f>
        <v>28448</v>
      </c>
      <c r="HU44" s="3">
        <f t="shared" ref="HU44" si="1471">HU37+HU43</f>
        <v>3000</v>
      </c>
      <c r="HV44" s="126">
        <f t="shared" si="105"/>
        <v>31448</v>
      </c>
      <c r="HW44" s="159">
        <f t="shared" ref="HW44" si="1472">HW37+HW43</f>
        <v>81721</v>
      </c>
      <c r="HX44" s="3">
        <f t="shared" ref="HX44" si="1473">HX37+HX43</f>
        <v>0</v>
      </c>
      <c r="HY44" s="126">
        <f t="shared" si="106"/>
        <v>81721</v>
      </c>
      <c r="HZ44" s="2">
        <f t="shared" ref="HZ44:IA44" si="1474">HZ37+HZ43</f>
        <v>0</v>
      </c>
      <c r="IA44" s="3">
        <f t="shared" si="1474"/>
        <v>0</v>
      </c>
      <c r="IB44" s="126">
        <f t="shared" si="107"/>
        <v>0</v>
      </c>
      <c r="IC44" s="2">
        <f t="shared" ref="IC44:ID44" si="1475">IC37+IC43</f>
        <v>98088</v>
      </c>
      <c r="ID44" s="3">
        <f t="shared" si="1475"/>
        <v>0</v>
      </c>
      <c r="IE44" s="126">
        <f t="shared" si="108"/>
        <v>98088</v>
      </c>
      <c r="IF44" s="2">
        <f t="shared" ref="IF44:IG44" si="1476">IF37+IF43</f>
        <v>2515</v>
      </c>
      <c r="IG44" s="3">
        <f t="shared" si="1476"/>
        <v>0</v>
      </c>
      <c r="IH44" s="126">
        <f t="shared" si="109"/>
        <v>2515</v>
      </c>
      <c r="II44" s="2">
        <f t="shared" si="110"/>
        <v>232722</v>
      </c>
      <c r="IJ44" s="3">
        <f t="shared" si="111"/>
        <v>3000</v>
      </c>
      <c r="IK44" s="126">
        <f t="shared" si="112"/>
        <v>235722</v>
      </c>
      <c r="IL44" s="3">
        <f t="shared" ref="IL44" si="1477">IL37+IL43</f>
        <v>3739042</v>
      </c>
      <c r="IM44" s="3">
        <f t="shared" ref="IM44" si="1478">IM37+IM43</f>
        <v>113723</v>
      </c>
      <c r="IN44" s="126">
        <f t="shared" si="113"/>
        <v>3852765</v>
      </c>
      <c r="IO44" s="2">
        <f t="shared" ref="IO44:IP44" si="1479">IO37+IO43</f>
        <v>86156</v>
      </c>
      <c r="IP44" s="3">
        <f t="shared" si="1479"/>
        <v>0</v>
      </c>
      <c r="IQ44" s="126">
        <f t="shared" si="114"/>
        <v>86156</v>
      </c>
      <c r="IR44" s="2">
        <f t="shared" si="115"/>
        <v>3825198</v>
      </c>
      <c r="IS44" s="3">
        <f t="shared" si="116"/>
        <v>113723</v>
      </c>
      <c r="IT44" s="126">
        <f t="shared" si="117"/>
        <v>3938921</v>
      </c>
      <c r="IU44" s="2">
        <f t="shared" ref="IU44:IV44" si="1480">IU37+IU43</f>
        <v>53980</v>
      </c>
      <c r="IV44" s="3">
        <f t="shared" si="1480"/>
        <v>0</v>
      </c>
      <c r="IW44" s="126">
        <f t="shared" si="118"/>
        <v>53980</v>
      </c>
      <c r="IX44" s="2">
        <f t="shared" ref="IX44:IY44" si="1481">IX37+IX43</f>
        <v>160217</v>
      </c>
      <c r="IY44" s="3">
        <f t="shared" si="1481"/>
        <v>0</v>
      </c>
      <c r="IZ44" s="126">
        <f t="shared" si="119"/>
        <v>160217</v>
      </c>
      <c r="JA44" s="2">
        <f t="shared" si="120"/>
        <v>214197</v>
      </c>
      <c r="JB44" s="3">
        <f t="shared" si="121"/>
        <v>0</v>
      </c>
      <c r="JC44" s="126">
        <f t="shared" si="122"/>
        <v>214197</v>
      </c>
      <c r="JD44" s="2">
        <f t="shared" ref="JD44:JE44" si="1482">JD37+JD43</f>
        <v>49965</v>
      </c>
      <c r="JE44" s="3">
        <f t="shared" si="1482"/>
        <v>0</v>
      </c>
      <c r="JF44" s="126">
        <f t="shared" si="123"/>
        <v>49965</v>
      </c>
      <c r="JG44" s="2">
        <f t="shared" ref="JG44:JH44" si="1483">JG37+JG43</f>
        <v>34817</v>
      </c>
      <c r="JH44" s="3">
        <f t="shared" si="1483"/>
        <v>0</v>
      </c>
      <c r="JI44" s="126">
        <f t="shared" si="124"/>
        <v>34817</v>
      </c>
      <c r="JJ44" s="2">
        <f t="shared" si="125"/>
        <v>84782</v>
      </c>
      <c r="JK44" s="3">
        <f t="shared" si="126"/>
        <v>0</v>
      </c>
      <c r="JL44" s="126">
        <f t="shared" si="127"/>
        <v>84782</v>
      </c>
      <c r="JM44" s="3">
        <f t="shared" ref="JM44" si="1484">JM37+JM43</f>
        <v>61876</v>
      </c>
      <c r="JN44" s="3">
        <f t="shared" ref="JN44" si="1485">JN37+JN43</f>
        <v>5961</v>
      </c>
      <c r="JO44" s="126">
        <f t="shared" si="128"/>
        <v>67837</v>
      </c>
      <c r="JP44" s="2">
        <f t="shared" ref="JP44:JQ44" si="1486">JP37+JP43</f>
        <v>0</v>
      </c>
      <c r="JQ44" s="3">
        <f t="shared" si="1486"/>
        <v>0</v>
      </c>
      <c r="JR44" s="126">
        <f t="shared" si="129"/>
        <v>0</v>
      </c>
      <c r="JS44" s="2">
        <f t="shared" ref="JS44:JT44" si="1487">JS37+JS43</f>
        <v>14000</v>
      </c>
      <c r="JT44" s="3">
        <f t="shared" si="1487"/>
        <v>0</v>
      </c>
      <c r="JU44" s="126">
        <f t="shared" si="130"/>
        <v>14000</v>
      </c>
      <c r="JV44" s="2">
        <f t="shared" ref="JV44:JW44" si="1488">JV37+JV43</f>
        <v>0</v>
      </c>
      <c r="JW44" s="3">
        <f t="shared" si="1488"/>
        <v>0</v>
      </c>
      <c r="JX44" s="126">
        <f t="shared" si="131"/>
        <v>0</v>
      </c>
      <c r="JY44" s="2">
        <f t="shared" si="132"/>
        <v>75876</v>
      </c>
      <c r="JZ44" s="3">
        <f t="shared" si="133"/>
        <v>5961</v>
      </c>
      <c r="KA44" s="126">
        <f t="shared" si="134"/>
        <v>81837</v>
      </c>
      <c r="KB44" s="3">
        <f t="shared" ref="KB44" si="1489">KB37+KB43</f>
        <v>583846</v>
      </c>
      <c r="KC44" s="3">
        <f t="shared" ref="KC44" si="1490">KC37+KC43</f>
        <v>0</v>
      </c>
      <c r="KD44" s="126">
        <f t="shared" si="135"/>
        <v>583846</v>
      </c>
      <c r="KE44" s="2">
        <f t="shared" ref="KE44:KF44" si="1491">KE37+KE43</f>
        <v>0</v>
      </c>
      <c r="KF44" s="3">
        <f t="shared" si="1491"/>
        <v>0</v>
      </c>
      <c r="KG44" s="126">
        <f t="shared" si="136"/>
        <v>0</v>
      </c>
      <c r="KH44" s="3">
        <f t="shared" ref="KH44" si="1492">KH37+KH43</f>
        <v>480722</v>
      </c>
      <c r="KI44" s="3">
        <f t="shared" ref="KI44" si="1493">KI37+KI43</f>
        <v>0</v>
      </c>
      <c r="KJ44" s="126">
        <f t="shared" si="137"/>
        <v>480722</v>
      </c>
      <c r="KK44" s="2">
        <f t="shared" si="138"/>
        <v>1064568</v>
      </c>
      <c r="KL44" s="3">
        <f t="shared" si="139"/>
        <v>0</v>
      </c>
      <c r="KM44" s="126">
        <f t="shared" si="140"/>
        <v>1064568</v>
      </c>
      <c r="KN44" s="2">
        <f t="shared" ref="KN44:KO44" si="1494">KN37+KN43</f>
        <v>0</v>
      </c>
      <c r="KO44" s="3">
        <f t="shared" si="1494"/>
        <v>0</v>
      </c>
      <c r="KP44" s="126">
        <f t="shared" si="141"/>
        <v>0</v>
      </c>
      <c r="KQ44" s="2">
        <f t="shared" ref="KQ44:KR44" si="1495">KQ37+KQ43</f>
        <v>0</v>
      </c>
      <c r="KR44" s="3">
        <f t="shared" si="1495"/>
        <v>0</v>
      </c>
      <c r="KS44" s="126">
        <f t="shared" si="142"/>
        <v>0</v>
      </c>
      <c r="KT44" s="2">
        <f t="shared" si="143"/>
        <v>0</v>
      </c>
      <c r="KU44" s="3">
        <f t="shared" si="144"/>
        <v>0</v>
      </c>
      <c r="KV44" s="126">
        <f t="shared" si="145"/>
        <v>0</v>
      </c>
      <c r="KW44" s="3">
        <f t="shared" ref="KW44" si="1496">KW37+KW43</f>
        <v>2940291</v>
      </c>
      <c r="KX44" s="3">
        <f t="shared" ref="KX44" si="1497">KX37+KX43</f>
        <v>282584</v>
      </c>
      <c r="KY44" s="126">
        <f t="shared" si="146"/>
        <v>3222875</v>
      </c>
      <c r="KZ44" s="2">
        <f t="shared" si="147"/>
        <v>8437634</v>
      </c>
      <c r="LA44" s="3">
        <f t="shared" si="148"/>
        <v>405268</v>
      </c>
      <c r="LB44" s="126">
        <f t="shared" si="149"/>
        <v>8842902</v>
      </c>
      <c r="LC44" s="2">
        <f t="shared" ref="LC44:LD44" si="1498">LC37+LC43</f>
        <v>10000</v>
      </c>
      <c r="LD44" s="3">
        <f t="shared" si="1498"/>
        <v>0</v>
      </c>
      <c r="LE44" s="126">
        <f t="shared" si="150"/>
        <v>10000</v>
      </c>
      <c r="LF44" s="3">
        <f t="shared" ref="LF44" si="1499">LF37+LF43</f>
        <v>509613</v>
      </c>
      <c r="LG44" s="3">
        <f t="shared" ref="LG44" si="1500">LG37+LG43</f>
        <v>-159284</v>
      </c>
      <c r="LH44" s="126">
        <f t="shared" si="151"/>
        <v>350329</v>
      </c>
      <c r="LI44" s="3">
        <f t="shared" ref="LI44" si="1501">LI37+LI43</f>
        <v>50000</v>
      </c>
      <c r="LJ44" s="3">
        <f t="shared" ref="LJ44" si="1502">LJ37+LJ43</f>
        <v>0</v>
      </c>
      <c r="LK44" s="126">
        <f t="shared" si="152"/>
        <v>50000</v>
      </c>
      <c r="LL44" s="2">
        <f t="shared" si="153"/>
        <v>559613</v>
      </c>
      <c r="LM44" s="3">
        <f t="shared" si="154"/>
        <v>-159284</v>
      </c>
      <c r="LN44" s="126">
        <f t="shared" si="155"/>
        <v>400329</v>
      </c>
      <c r="LO44" s="159">
        <f t="shared" ref="LO44" si="1503">LO37+LO43</f>
        <v>48000</v>
      </c>
      <c r="LP44" s="3">
        <f t="shared" ref="LP44" si="1504">LP37+LP43</f>
        <v>-3000</v>
      </c>
      <c r="LQ44" s="126">
        <f t="shared" si="156"/>
        <v>45000</v>
      </c>
      <c r="LR44" s="3">
        <f t="shared" ref="LR44" si="1505">LR37+LR43</f>
        <v>4000</v>
      </c>
      <c r="LS44" s="3">
        <f t="shared" ref="LS44" si="1506">LS37+LS43</f>
        <v>0</v>
      </c>
      <c r="LT44" s="126">
        <f t="shared" si="157"/>
        <v>4000</v>
      </c>
      <c r="LU44" s="2">
        <f t="shared" ref="LU44:LV44" si="1507">LU37+LU43</f>
        <v>0</v>
      </c>
      <c r="LV44" s="3">
        <f t="shared" si="1507"/>
        <v>0</v>
      </c>
      <c r="LW44" s="126">
        <f t="shared" si="158"/>
        <v>0</v>
      </c>
      <c r="LX44" s="2">
        <f t="shared" ref="LX44:LY44" si="1508">LX37+LX43</f>
        <v>120000</v>
      </c>
      <c r="LY44" s="3">
        <f t="shared" si="1508"/>
        <v>0</v>
      </c>
      <c r="LZ44" s="126">
        <f t="shared" si="159"/>
        <v>120000</v>
      </c>
      <c r="MA44" s="2">
        <f t="shared" ref="MA44:MB44" si="1509">MA37+MA43</f>
        <v>16722</v>
      </c>
      <c r="MB44" s="3">
        <f t="shared" si="1509"/>
        <v>0</v>
      </c>
      <c r="MC44" s="126">
        <f t="shared" si="160"/>
        <v>16722</v>
      </c>
      <c r="MD44" s="2">
        <f t="shared" ref="MD44:ME44" si="1510">MD37+MD43</f>
        <v>5000</v>
      </c>
      <c r="ME44" s="3">
        <f t="shared" si="1510"/>
        <v>0</v>
      </c>
      <c r="MF44" s="126">
        <f t="shared" si="161"/>
        <v>5000</v>
      </c>
      <c r="MG44" s="2">
        <f t="shared" si="162"/>
        <v>193722</v>
      </c>
      <c r="MH44" s="3">
        <f t="shared" si="163"/>
        <v>-3000</v>
      </c>
      <c r="MI44" s="126">
        <f t="shared" si="164"/>
        <v>190722</v>
      </c>
      <c r="MJ44" s="3">
        <f t="shared" ref="MJ44" si="1511">MJ37+MJ43</f>
        <v>3767375</v>
      </c>
      <c r="MK44" s="3">
        <f t="shared" ref="MK44" si="1512">MK37+MK43</f>
        <v>-282584</v>
      </c>
      <c r="ML44" s="126">
        <f t="shared" si="165"/>
        <v>3484791</v>
      </c>
      <c r="MM44" s="2">
        <f t="shared" ref="MM44:MN44" si="1513">MM37+MM43</f>
        <v>0</v>
      </c>
      <c r="MN44" s="3">
        <f t="shared" si="1513"/>
        <v>0</v>
      </c>
      <c r="MO44" s="126">
        <f t="shared" si="166"/>
        <v>0</v>
      </c>
      <c r="MP44" s="2">
        <f t="shared" ref="MP44:MQ44" si="1514">MP37+MP43</f>
        <v>0</v>
      </c>
      <c r="MQ44" s="3">
        <f t="shared" si="1514"/>
        <v>0</v>
      </c>
      <c r="MR44" s="126">
        <f t="shared" si="167"/>
        <v>0</v>
      </c>
      <c r="MS44" s="2">
        <f t="shared" si="3"/>
        <v>4530710</v>
      </c>
      <c r="MT44" s="3">
        <f t="shared" si="4"/>
        <v>-444868</v>
      </c>
      <c r="MU44" s="126">
        <f t="shared" si="4"/>
        <v>4085842</v>
      </c>
      <c r="MV44" s="2">
        <f t="shared" ref="MV44:MW44" si="1515">MV37+MV43</f>
        <v>0</v>
      </c>
      <c r="MW44" s="3">
        <f t="shared" si="1515"/>
        <v>0</v>
      </c>
      <c r="MX44" s="126">
        <f t="shared" si="168"/>
        <v>0</v>
      </c>
      <c r="MY44" s="2">
        <f t="shared" ref="MY44:MZ44" si="1516">MY37+MY43</f>
        <v>0</v>
      </c>
      <c r="MZ44" s="3">
        <f t="shared" si="1516"/>
        <v>0</v>
      </c>
      <c r="NA44" s="126">
        <f t="shared" si="169"/>
        <v>0</v>
      </c>
      <c r="NB44" s="2">
        <f t="shared" ref="NB44:NC44" si="1517">NB37+NB43</f>
        <v>0</v>
      </c>
      <c r="NC44" s="3">
        <f t="shared" si="1517"/>
        <v>0</v>
      </c>
      <c r="ND44" s="126">
        <f t="shared" si="170"/>
        <v>0</v>
      </c>
      <c r="NE44" s="2">
        <f t="shared" ref="NE44:NF44" si="1518">NE37+NE43</f>
        <v>0</v>
      </c>
      <c r="NF44" s="3">
        <f t="shared" si="1518"/>
        <v>0</v>
      </c>
      <c r="NG44" s="126">
        <f t="shared" si="171"/>
        <v>0</v>
      </c>
      <c r="NH44" s="2">
        <f t="shared" ref="NH44:NI44" si="1519">NH37+NH43</f>
        <v>0</v>
      </c>
      <c r="NI44" s="3">
        <f t="shared" si="1519"/>
        <v>0</v>
      </c>
      <c r="NJ44" s="126">
        <f t="shared" si="172"/>
        <v>0</v>
      </c>
      <c r="NK44" s="2">
        <f t="shared" ref="NK44:NL44" si="1520">NK37+NK43</f>
        <v>0</v>
      </c>
      <c r="NL44" s="3">
        <f t="shared" si="1520"/>
        <v>0</v>
      </c>
      <c r="NM44" s="126">
        <f t="shared" si="173"/>
        <v>0</v>
      </c>
      <c r="NN44" s="2">
        <f t="shared" ref="NN44:NO44" si="1521">NN37+NN43</f>
        <v>0</v>
      </c>
      <c r="NO44" s="3">
        <f t="shared" si="1521"/>
        <v>0</v>
      </c>
      <c r="NP44" s="126">
        <f t="shared" si="174"/>
        <v>0</v>
      </c>
      <c r="NQ44" s="2">
        <f t="shared" ref="NQ44:NR44" si="1522">NQ37+NQ43</f>
        <v>0</v>
      </c>
      <c r="NR44" s="3">
        <f t="shared" si="1522"/>
        <v>0</v>
      </c>
      <c r="NS44" s="126">
        <f t="shared" si="175"/>
        <v>0</v>
      </c>
      <c r="NT44" s="2">
        <f t="shared" ref="NT44:NU44" si="1523">NT37+NT43</f>
        <v>0</v>
      </c>
      <c r="NU44" s="3">
        <f t="shared" si="1523"/>
        <v>0</v>
      </c>
      <c r="NV44" s="126">
        <f t="shared" si="176"/>
        <v>0</v>
      </c>
      <c r="NW44" s="2">
        <f t="shared" ref="NW44:NX44" si="1524">NW37+NW43</f>
        <v>0</v>
      </c>
      <c r="NX44" s="3">
        <f t="shared" si="1524"/>
        <v>0</v>
      </c>
      <c r="NY44" s="126">
        <f t="shared" si="177"/>
        <v>0</v>
      </c>
      <c r="NZ44" s="2">
        <f t="shared" si="178"/>
        <v>0</v>
      </c>
      <c r="OA44" s="3">
        <f t="shared" si="179"/>
        <v>0</v>
      </c>
      <c r="OB44" s="126">
        <f t="shared" si="180"/>
        <v>0</v>
      </c>
      <c r="OC44" s="2">
        <f t="shared" ref="OC44:OD44" si="1525">OC37+OC43</f>
        <v>0</v>
      </c>
      <c r="OD44" s="3">
        <f t="shared" si="1525"/>
        <v>0</v>
      </c>
      <c r="OE44" s="126">
        <f t="shared" si="181"/>
        <v>0</v>
      </c>
      <c r="OF44" s="2">
        <f t="shared" ref="OF44:OG44" si="1526">OF37+OF43</f>
        <v>0</v>
      </c>
      <c r="OG44" s="3">
        <f t="shared" si="1526"/>
        <v>0</v>
      </c>
      <c r="OH44" s="126">
        <f t="shared" si="182"/>
        <v>0</v>
      </c>
      <c r="OI44" s="2">
        <f t="shared" ref="OI44:OJ44" si="1527">OI37+OI43</f>
        <v>0</v>
      </c>
      <c r="OJ44" s="3">
        <f t="shared" si="1527"/>
        <v>0</v>
      </c>
      <c r="OK44" s="126">
        <f t="shared" si="183"/>
        <v>0</v>
      </c>
      <c r="OL44" s="2">
        <f t="shared" ref="OL44:OM44" si="1528">OL37+OL43</f>
        <v>0</v>
      </c>
      <c r="OM44" s="3">
        <f t="shared" si="1528"/>
        <v>0</v>
      </c>
      <c r="ON44" s="126">
        <f t="shared" si="184"/>
        <v>0</v>
      </c>
      <c r="OO44" s="2">
        <f t="shared" si="185"/>
        <v>0</v>
      </c>
      <c r="OP44" s="3">
        <f t="shared" si="186"/>
        <v>0</v>
      </c>
      <c r="OQ44" s="126">
        <f t="shared" si="187"/>
        <v>0</v>
      </c>
      <c r="OR44" s="2">
        <f t="shared" si="188"/>
        <v>0</v>
      </c>
      <c r="OS44" s="3">
        <f t="shared" si="189"/>
        <v>0</v>
      </c>
      <c r="OT44" s="126">
        <f t="shared" si="190"/>
        <v>0</v>
      </c>
      <c r="OU44" s="159">
        <f t="shared" ref="OU44" si="1529">OU37+OU43</f>
        <v>21327</v>
      </c>
      <c r="OV44" s="3">
        <f t="shared" ref="OV44" si="1530">OV37+OV43</f>
        <v>0</v>
      </c>
      <c r="OW44" s="126">
        <f t="shared" si="191"/>
        <v>21327</v>
      </c>
      <c r="OX44" s="3">
        <f t="shared" ref="OX44" si="1531">OX37+OX43</f>
        <v>0</v>
      </c>
      <c r="OY44" s="3">
        <f t="shared" ref="OY44" si="1532">OY37+OY43</f>
        <v>0</v>
      </c>
      <c r="OZ44" s="126">
        <f t="shared" si="192"/>
        <v>0</v>
      </c>
      <c r="PA44" s="3">
        <f t="shared" ref="PA44" si="1533">PA37+PA43</f>
        <v>111</v>
      </c>
      <c r="PB44" s="3">
        <f t="shared" ref="PB44" si="1534">PB37+PB43</f>
        <v>0</v>
      </c>
      <c r="PC44" s="126">
        <f t="shared" si="193"/>
        <v>111</v>
      </c>
      <c r="PD44" s="2">
        <f t="shared" ref="PD44:PE44" si="1535">PD37+PD43</f>
        <v>0</v>
      </c>
      <c r="PE44" s="3">
        <f t="shared" si="1535"/>
        <v>0</v>
      </c>
      <c r="PF44" s="126">
        <f t="shared" si="194"/>
        <v>0</v>
      </c>
      <c r="PG44" s="159">
        <f t="shared" ref="PG44" si="1536">PG37+PG43</f>
        <v>25000</v>
      </c>
      <c r="PH44" s="3">
        <f t="shared" ref="PH44" si="1537">PH37+PH43</f>
        <v>0</v>
      </c>
      <c r="PI44" s="126">
        <f t="shared" si="195"/>
        <v>25000</v>
      </c>
      <c r="PJ44" s="3">
        <f t="shared" ref="PJ44" si="1538">PJ37+PJ43</f>
        <v>387141</v>
      </c>
      <c r="PK44" s="3">
        <f t="shared" ref="PK44" si="1539">PK37+PK43</f>
        <v>0</v>
      </c>
      <c r="PL44" s="126">
        <f t="shared" si="196"/>
        <v>387141</v>
      </c>
      <c r="PM44" s="3">
        <f t="shared" ref="PM44" si="1540">PM37+PM43</f>
        <v>31715</v>
      </c>
      <c r="PN44" s="3">
        <f t="shared" ref="PN44" si="1541">PN37+PN43</f>
        <v>0</v>
      </c>
      <c r="PO44" s="126">
        <f t="shared" si="197"/>
        <v>31715</v>
      </c>
      <c r="PP44" s="3">
        <f t="shared" ref="PP44" si="1542">PP37+PP43</f>
        <v>220000</v>
      </c>
      <c r="PQ44" s="3">
        <f t="shared" ref="PQ44" si="1543">PQ37+PQ43</f>
        <v>0</v>
      </c>
      <c r="PR44" s="126">
        <f t="shared" si="198"/>
        <v>220000</v>
      </c>
      <c r="PS44" s="2">
        <f t="shared" si="199"/>
        <v>685294</v>
      </c>
      <c r="PT44" s="3">
        <f t="shared" si="200"/>
        <v>0</v>
      </c>
      <c r="PU44" s="126">
        <f t="shared" si="201"/>
        <v>685294</v>
      </c>
      <c r="PV44" s="2">
        <f t="shared" ref="PV44:PW44" si="1544">PV37+PV43</f>
        <v>0</v>
      </c>
      <c r="PW44" s="3">
        <f t="shared" si="1544"/>
        <v>0</v>
      </c>
      <c r="PX44" s="126">
        <f t="shared" si="202"/>
        <v>0</v>
      </c>
      <c r="PY44" s="2">
        <f t="shared" ref="PY44:PZ44" si="1545">PY37+PY43</f>
        <v>0</v>
      </c>
      <c r="PZ44" s="3">
        <f t="shared" si="1545"/>
        <v>0</v>
      </c>
      <c r="QA44" s="126">
        <f t="shared" si="203"/>
        <v>0</v>
      </c>
      <c r="QB44" s="2">
        <f t="shared" ref="QB44:QC44" si="1546">QB37+QB43</f>
        <v>0</v>
      </c>
      <c r="QC44" s="3">
        <f t="shared" si="1546"/>
        <v>0</v>
      </c>
      <c r="QD44" s="126">
        <f t="shared" si="204"/>
        <v>0</v>
      </c>
      <c r="QE44" s="2">
        <f t="shared" si="205"/>
        <v>0</v>
      </c>
      <c r="QF44" s="3">
        <f t="shared" si="206"/>
        <v>0</v>
      </c>
      <c r="QG44" s="126">
        <f t="shared" si="207"/>
        <v>0</v>
      </c>
      <c r="QH44" s="2">
        <f t="shared" si="208"/>
        <v>685294</v>
      </c>
      <c r="QI44" s="3">
        <f t="shared" si="209"/>
        <v>0</v>
      </c>
      <c r="QJ44" s="126">
        <f t="shared" si="210"/>
        <v>685294</v>
      </c>
      <c r="QK44" s="2">
        <f t="shared" ref="QK44:QK72" si="1547">HK44+KZ44+MS44+OR44+QH44</f>
        <v>17415813</v>
      </c>
      <c r="QL44" s="3">
        <f t="shared" ref="QL44:QM72" si="1548">HL44+LA44+MT44+OS44+QI44</f>
        <v>15228</v>
      </c>
      <c r="QM44" s="126">
        <f t="shared" si="1548"/>
        <v>17431041</v>
      </c>
      <c r="QN44" s="2">
        <f t="shared" si="851"/>
        <v>21875536</v>
      </c>
      <c r="QO44" s="3">
        <f t="shared" si="852"/>
        <v>128951</v>
      </c>
      <c r="QP44" s="126">
        <f t="shared" si="853"/>
        <v>22004487</v>
      </c>
    </row>
    <row r="45" spans="1:459" s="106" customFormat="1" ht="21.95" customHeight="1" thickTop="1" x14ac:dyDescent="0.25">
      <c r="A45" s="196" t="s">
        <v>4</v>
      </c>
      <c r="B45" s="197"/>
      <c r="C45" s="148"/>
      <c r="D45" s="91"/>
      <c r="E45" s="153">
        <f t="shared" si="10"/>
        <v>0</v>
      </c>
      <c r="F45" s="148"/>
      <c r="G45" s="91"/>
      <c r="H45" s="127">
        <f t="shared" si="11"/>
        <v>0</v>
      </c>
      <c r="I45" s="91"/>
      <c r="J45" s="91"/>
      <c r="K45" s="127">
        <f t="shared" si="12"/>
        <v>0</v>
      </c>
      <c r="L45" s="91"/>
      <c r="M45" s="91"/>
      <c r="N45" s="127">
        <f t="shared" si="13"/>
        <v>0</v>
      </c>
      <c r="O45" s="160"/>
      <c r="P45" s="91"/>
      <c r="Q45" s="127">
        <f t="shared" si="14"/>
        <v>0</v>
      </c>
      <c r="R45" s="91"/>
      <c r="S45" s="91"/>
      <c r="T45" s="127">
        <f t="shared" si="15"/>
        <v>0</v>
      </c>
      <c r="U45" s="91"/>
      <c r="V45" s="91"/>
      <c r="W45" s="127">
        <f t="shared" si="16"/>
        <v>0</v>
      </c>
      <c r="X45" s="91"/>
      <c r="Y45" s="91"/>
      <c r="Z45" s="127">
        <f t="shared" si="17"/>
        <v>0</v>
      </c>
      <c r="AA45" s="160"/>
      <c r="AB45" s="91"/>
      <c r="AC45" s="127">
        <f t="shared" si="19"/>
        <v>0</v>
      </c>
      <c r="AD45" s="91"/>
      <c r="AE45" s="91"/>
      <c r="AF45" s="128">
        <f t="shared" si="20"/>
        <v>0</v>
      </c>
      <c r="AG45" s="90">
        <f t="shared" si="21"/>
        <v>0</v>
      </c>
      <c r="AH45" s="91">
        <f t="shared" si="22"/>
        <v>0</v>
      </c>
      <c r="AI45" s="128">
        <f t="shared" si="22"/>
        <v>0</v>
      </c>
      <c r="AJ45" s="91"/>
      <c r="AK45" s="91"/>
      <c r="AL45" s="128">
        <f t="shared" si="23"/>
        <v>0</v>
      </c>
      <c r="AM45" s="160"/>
      <c r="AN45" s="91"/>
      <c r="AO45" s="128">
        <f t="shared" si="24"/>
        <v>0</v>
      </c>
      <c r="AP45" s="91"/>
      <c r="AQ45" s="91"/>
      <c r="AR45" s="128">
        <f t="shared" si="25"/>
        <v>0</v>
      </c>
      <c r="AS45" s="90"/>
      <c r="AT45" s="91"/>
      <c r="AU45" s="128">
        <f t="shared" si="26"/>
        <v>0</v>
      </c>
      <c r="AV45" s="91"/>
      <c r="AW45" s="91"/>
      <c r="AX45" s="128">
        <f t="shared" si="27"/>
        <v>0</v>
      </c>
      <c r="AY45" s="90"/>
      <c r="AZ45" s="91"/>
      <c r="BA45" s="128">
        <f t="shared" si="28"/>
        <v>0</v>
      </c>
      <c r="BB45" s="91"/>
      <c r="BC45" s="91"/>
      <c r="BD45" s="128">
        <f t="shared" si="29"/>
        <v>0</v>
      </c>
      <c r="BE45" s="91"/>
      <c r="BF45" s="91"/>
      <c r="BG45" s="128">
        <f t="shared" si="30"/>
        <v>0</v>
      </c>
      <c r="BH45" s="90"/>
      <c r="BI45" s="91"/>
      <c r="BJ45" s="128">
        <f t="shared" si="31"/>
        <v>0</v>
      </c>
      <c r="BK45" s="160"/>
      <c r="BL45" s="91"/>
      <c r="BM45" s="128">
        <f t="shared" si="32"/>
        <v>0</v>
      </c>
      <c r="BN45" s="91"/>
      <c r="BO45" s="91"/>
      <c r="BP45" s="128">
        <f t="shared" si="33"/>
        <v>0</v>
      </c>
      <c r="BQ45" s="91"/>
      <c r="BR45" s="91"/>
      <c r="BS45" s="128">
        <f t="shared" si="34"/>
        <v>0</v>
      </c>
      <c r="BT45" s="91"/>
      <c r="BU45" s="91"/>
      <c r="BV45" s="128">
        <f t="shared" si="35"/>
        <v>0</v>
      </c>
      <c r="BW45" s="90"/>
      <c r="BX45" s="91"/>
      <c r="BY45" s="128">
        <f t="shared" si="38"/>
        <v>0</v>
      </c>
      <c r="BZ45" s="91"/>
      <c r="CA45" s="91"/>
      <c r="CB45" s="128">
        <f t="shared" si="39"/>
        <v>0</v>
      </c>
      <c r="CC45" s="91"/>
      <c r="CD45" s="91"/>
      <c r="CE45" s="128">
        <f t="shared" si="40"/>
        <v>0</v>
      </c>
      <c r="CF45" s="90"/>
      <c r="CG45" s="91"/>
      <c r="CH45" s="128">
        <f t="shared" si="41"/>
        <v>0</v>
      </c>
      <c r="CI45" s="90"/>
      <c r="CJ45" s="91"/>
      <c r="CK45" s="128">
        <f t="shared" si="42"/>
        <v>0</v>
      </c>
      <c r="CL45" s="90"/>
      <c r="CM45" s="91"/>
      <c r="CN45" s="128">
        <f t="shared" si="43"/>
        <v>0</v>
      </c>
      <c r="CO45" s="90"/>
      <c r="CP45" s="91"/>
      <c r="CQ45" s="128">
        <f t="shared" si="44"/>
        <v>0</v>
      </c>
      <c r="CR45" s="90"/>
      <c r="CS45" s="91"/>
      <c r="CT45" s="128">
        <f t="shared" si="45"/>
        <v>0</v>
      </c>
      <c r="CU45" s="90"/>
      <c r="CV45" s="91"/>
      <c r="CW45" s="128">
        <f t="shared" si="48"/>
        <v>0</v>
      </c>
      <c r="CX45" s="90"/>
      <c r="CY45" s="91"/>
      <c r="CZ45" s="128">
        <f t="shared" si="49"/>
        <v>0</v>
      </c>
      <c r="DA45" s="90"/>
      <c r="DB45" s="91"/>
      <c r="DC45" s="128">
        <f t="shared" si="50"/>
        <v>0</v>
      </c>
      <c r="DD45" s="90"/>
      <c r="DE45" s="91"/>
      <c r="DF45" s="128">
        <f t="shared" si="51"/>
        <v>0</v>
      </c>
      <c r="DG45" s="90"/>
      <c r="DH45" s="91"/>
      <c r="DI45" s="128">
        <f t="shared" si="52"/>
        <v>0</v>
      </c>
      <c r="DJ45" s="90"/>
      <c r="DK45" s="91"/>
      <c r="DL45" s="128">
        <f t="shared" si="53"/>
        <v>0</v>
      </c>
      <c r="DM45" s="90"/>
      <c r="DN45" s="91"/>
      <c r="DO45" s="128">
        <f t="shared" si="56"/>
        <v>0</v>
      </c>
      <c r="DP45" s="90"/>
      <c r="DQ45" s="91"/>
      <c r="DR45" s="128">
        <f t="shared" si="57"/>
        <v>0</v>
      </c>
      <c r="DS45" s="90"/>
      <c r="DT45" s="91"/>
      <c r="DU45" s="128">
        <f t="shared" si="58"/>
        <v>0</v>
      </c>
      <c r="DV45" s="91"/>
      <c r="DW45" s="91"/>
      <c r="DX45" s="128">
        <f t="shared" si="59"/>
        <v>0</v>
      </c>
      <c r="DY45" s="90"/>
      <c r="DZ45" s="91"/>
      <c r="EA45" s="128">
        <f t="shared" si="60"/>
        <v>0</v>
      </c>
      <c r="EB45" s="90"/>
      <c r="EC45" s="91"/>
      <c r="ED45" s="128">
        <f t="shared" si="63"/>
        <v>0</v>
      </c>
      <c r="EE45" s="90"/>
      <c r="EF45" s="91"/>
      <c r="EG45" s="128">
        <f t="shared" si="64"/>
        <v>0</v>
      </c>
      <c r="EH45" s="91"/>
      <c r="EI45" s="91"/>
      <c r="EJ45" s="128">
        <f t="shared" si="65"/>
        <v>0</v>
      </c>
      <c r="EK45" s="90"/>
      <c r="EL45" s="91"/>
      <c r="EM45" s="128">
        <f t="shared" si="68"/>
        <v>0</v>
      </c>
      <c r="EN45" s="90"/>
      <c r="EO45" s="91"/>
      <c r="EP45" s="128">
        <f t="shared" si="69"/>
        <v>0</v>
      </c>
      <c r="EQ45" s="90"/>
      <c r="ER45" s="91"/>
      <c r="ES45" s="128">
        <f t="shared" si="70"/>
        <v>0</v>
      </c>
      <c r="ET45" s="90"/>
      <c r="EU45" s="91"/>
      <c r="EV45" s="128">
        <f t="shared" si="71"/>
        <v>0</v>
      </c>
      <c r="EW45" s="90"/>
      <c r="EX45" s="91"/>
      <c r="EY45" s="128">
        <f t="shared" si="72"/>
        <v>0</v>
      </c>
      <c r="EZ45" s="90"/>
      <c r="FA45" s="91"/>
      <c r="FB45" s="128">
        <f t="shared" si="73"/>
        <v>0</v>
      </c>
      <c r="FC45" s="90"/>
      <c r="FD45" s="91"/>
      <c r="FE45" s="128">
        <f t="shared" si="74"/>
        <v>0</v>
      </c>
      <c r="FF45" s="90"/>
      <c r="FG45" s="91"/>
      <c r="FH45" s="128">
        <f t="shared" si="75"/>
        <v>0</v>
      </c>
      <c r="FI45" s="90"/>
      <c r="FJ45" s="91"/>
      <c r="FK45" s="128">
        <f t="shared" si="76"/>
        <v>0</v>
      </c>
      <c r="FL45" s="90">
        <f t="shared" si="77"/>
        <v>0</v>
      </c>
      <c r="FM45" s="91">
        <f t="shared" si="1"/>
        <v>0</v>
      </c>
      <c r="FN45" s="128">
        <f t="shared" si="2"/>
        <v>0</v>
      </c>
      <c r="FO45" s="90"/>
      <c r="FP45" s="91"/>
      <c r="FQ45" s="128">
        <f t="shared" si="78"/>
        <v>0</v>
      </c>
      <c r="FR45" s="90"/>
      <c r="FS45" s="91"/>
      <c r="FT45" s="128">
        <f t="shared" si="79"/>
        <v>0</v>
      </c>
      <c r="FU45" s="91"/>
      <c r="FV45" s="91"/>
      <c r="FW45" s="128">
        <f t="shared" si="80"/>
        <v>0</v>
      </c>
      <c r="FX45" s="90"/>
      <c r="FY45" s="91"/>
      <c r="FZ45" s="128">
        <f t="shared" si="81"/>
        <v>0</v>
      </c>
      <c r="GA45" s="90"/>
      <c r="GB45" s="91"/>
      <c r="GC45" s="128">
        <f t="shared" si="82"/>
        <v>0</v>
      </c>
      <c r="GD45" s="90"/>
      <c r="GE45" s="91"/>
      <c r="GF45" s="128">
        <f t="shared" si="83"/>
        <v>0</v>
      </c>
      <c r="GG45" s="90"/>
      <c r="GH45" s="91"/>
      <c r="GI45" s="128">
        <f t="shared" si="84"/>
        <v>0</v>
      </c>
      <c r="GJ45" s="90"/>
      <c r="GK45" s="91"/>
      <c r="GL45" s="128">
        <f t="shared" si="87"/>
        <v>0</v>
      </c>
      <c r="GM45" s="90"/>
      <c r="GN45" s="91"/>
      <c r="GO45" s="128">
        <f t="shared" si="88"/>
        <v>0</v>
      </c>
      <c r="GP45" s="90"/>
      <c r="GQ45" s="91"/>
      <c r="GR45" s="128">
        <f t="shared" si="89"/>
        <v>0</v>
      </c>
      <c r="GS45" s="90"/>
      <c r="GT45" s="91"/>
      <c r="GU45" s="128">
        <f t="shared" si="90"/>
        <v>0</v>
      </c>
      <c r="GV45" s="90"/>
      <c r="GW45" s="91"/>
      <c r="GX45" s="128">
        <f t="shared" si="91"/>
        <v>0</v>
      </c>
      <c r="GY45" s="90"/>
      <c r="GZ45" s="91"/>
      <c r="HA45" s="128">
        <f t="shared" si="94"/>
        <v>0</v>
      </c>
      <c r="HB45" s="91"/>
      <c r="HC45" s="91"/>
      <c r="HD45" s="128">
        <f t="shared" si="95"/>
        <v>0</v>
      </c>
      <c r="HE45" s="90"/>
      <c r="HF45" s="91"/>
      <c r="HG45" s="128">
        <f t="shared" si="96"/>
        <v>0</v>
      </c>
      <c r="HH45" s="90"/>
      <c r="HI45" s="91"/>
      <c r="HJ45" s="128">
        <f t="shared" si="99"/>
        <v>0</v>
      </c>
      <c r="HK45" s="105"/>
      <c r="HL45" s="91"/>
      <c r="HM45" s="128">
        <f t="shared" si="102"/>
        <v>0</v>
      </c>
      <c r="HN45" s="90"/>
      <c r="HO45" s="91"/>
      <c r="HP45" s="128">
        <f t="shared" si="103"/>
        <v>0</v>
      </c>
      <c r="HQ45" s="90"/>
      <c r="HR45" s="91"/>
      <c r="HS45" s="128">
        <f t="shared" si="104"/>
        <v>0</v>
      </c>
      <c r="HT45" s="90"/>
      <c r="HU45" s="91"/>
      <c r="HV45" s="128">
        <f t="shared" si="105"/>
        <v>0</v>
      </c>
      <c r="HW45" s="90"/>
      <c r="HX45" s="91"/>
      <c r="HY45" s="128">
        <f t="shared" si="106"/>
        <v>0</v>
      </c>
      <c r="HZ45" s="90"/>
      <c r="IA45" s="91"/>
      <c r="IB45" s="128">
        <f t="shared" si="107"/>
        <v>0</v>
      </c>
      <c r="IC45" s="90"/>
      <c r="ID45" s="91"/>
      <c r="IE45" s="128">
        <f t="shared" si="108"/>
        <v>0</v>
      </c>
      <c r="IF45" s="90"/>
      <c r="IG45" s="91"/>
      <c r="IH45" s="128">
        <f t="shared" si="109"/>
        <v>0</v>
      </c>
      <c r="II45" s="90"/>
      <c r="IJ45" s="91"/>
      <c r="IK45" s="128">
        <f t="shared" si="112"/>
        <v>0</v>
      </c>
      <c r="IL45" s="90"/>
      <c r="IM45" s="91"/>
      <c r="IN45" s="128">
        <f t="shared" si="113"/>
        <v>0</v>
      </c>
      <c r="IO45" s="90"/>
      <c r="IP45" s="91"/>
      <c r="IQ45" s="128">
        <f t="shared" si="114"/>
        <v>0</v>
      </c>
      <c r="IR45" s="90"/>
      <c r="IS45" s="91"/>
      <c r="IT45" s="128">
        <f t="shared" si="117"/>
        <v>0</v>
      </c>
      <c r="IU45" s="90"/>
      <c r="IV45" s="91"/>
      <c r="IW45" s="128">
        <f t="shared" si="118"/>
        <v>0</v>
      </c>
      <c r="IX45" s="90"/>
      <c r="IY45" s="91"/>
      <c r="IZ45" s="128">
        <f t="shared" si="119"/>
        <v>0</v>
      </c>
      <c r="JA45" s="90">
        <f t="shared" si="120"/>
        <v>0</v>
      </c>
      <c r="JB45" s="91">
        <f t="shared" si="121"/>
        <v>0</v>
      </c>
      <c r="JC45" s="128">
        <f t="shared" si="122"/>
        <v>0</v>
      </c>
      <c r="JD45" s="90"/>
      <c r="JE45" s="91"/>
      <c r="JF45" s="128">
        <f t="shared" si="123"/>
        <v>0</v>
      </c>
      <c r="JG45" s="90"/>
      <c r="JH45" s="91"/>
      <c r="JI45" s="128">
        <f t="shared" si="124"/>
        <v>0</v>
      </c>
      <c r="JJ45" s="90">
        <f t="shared" si="125"/>
        <v>0</v>
      </c>
      <c r="JK45" s="91">
        <f t="shared" si="126"/>
        <v>0</v>
      </c>
      <c r="JL45" s="128">
        <f t="shared" si="127"/>
        <v>0</v>
      </c>
      <c r="JM45" s="90"/>
      <c r="JN45" s="91"/>
      <c r="JO45" s="128">
        <f t="shared" si="128"/>
        <v>0</v>
      </c>
      <c r="JP45" s="90"/>
      <c r="JQ45" s="91"/>
      <c r="JR45" s="128">
        <f t="shared" si="129"/>
        <v>0</v>
      </c>
      <c r="JS45" s="90"/>
      <c r="JT45" s="91"/>
      <c r="JU45" s="128">
        <f t="shared" si="130"/>
        <v>0</v>
      </c>
      <c r="JV45" s="90"/>
      <c r="JW45" s="91"/>
      <c r="JX45" s="128">
        <f t="shared" si="131"/>
        <v>0</v>
      </c>
      <c r="JY45" s="90"/>
      <c r="JZ45" s="91"/>
      <c r="KA45" s="128">
        <f t="shared" si="134"/>
        <v>0</v>
      </c>
      <c r="KB45" s="90"/>
      <c r="KC45" s="91"/>
      <c r="KD45" s="128">
        <f t="shared" si="135"/>
        <v>0</v>
      </c>
      <c r="KE45" s="90"/>
      <c r="KF45" s="91"/>
      <c r="KG45" s="128">
        <f t="shared" si="136"/>
        <v>0</v>
      </c>
      <c r="KH45" s="90"/>
      <c r="KI45" s="91"/>
      <c r="KJ45" s="128">
        <f t="shared" si="137"/>
        <v>0</v>
      </c>
      <c r="KK45" s="90"/>
      <c r="KL45" s="91"/>
      <c r="KM45" s="128">
        <f t="shared" si="140"/>
        <v>0</v>
      </c>
      <c r="KN45" s="90"/>
      <c r="KO45" s="91"/>
      <c r="KP45" s="128">
        <f t="shared" si="141"/>
        <v>0</v>
      </c>
      <c r="KQ45" s="90"/>
      <c r="KR45" s="91"/>
      <c r="KS45" s="128">
        <f t="shared" si="142"/>
        <v>0</v>
      </c>
      <c r="KT45" s="90"/>
      <c r="KU45" s="91"/>
      <c r="KV45" s="128">
        <f t="shared" si="145"/>
        <v>0</v>
      </c>
      <c r="KW45" s="90"/>
      <c r="KX45" s="91"/>
      <c r="KY45" s="128">
        <f t="shared" si="146"/>
        <v>0</v>
      </c>
      <c r="KZ45" s="90">
        <f t="shared" si="147"/>
        <v>0</v>
      </c>
      <c r="LA45" s="91">
        <f t="shared" si="148"/>
        <v>0</v>
      </c>
      <c r="LB45" s="128">
        <f t="shared" si="149"/>
        <v>0</v>
      </c>
      <c r="LC45" s="90"/>
      <c r="LD45" s="91"/>
      <c r="LE45" s="128">
        <f t="shared" si="150"/>
        <v>0</v>
      </c>
      <c r="LF45" s="90"/>
      <c r="LG45" s="91"/>
      <c r="LH45" s="128">
        <f t="shared" si="151"/>
        <v>0</v>
      </c>
      <c r="LI45" s="90"/>
      <c r="LJ45" s="91"/>
      <c r="LK45" s="128">
        <f t="shared" si="152"/>
        <v>0</v>
      </c>
      <c r="LL45" s="90"/>
      <c r="LM45" s="91"/>
      <c r="LN45" s="128">
        <f t="shared" si="155"/>
        <v>0</v>
      </c>
      <c r="LO45" s="90"/>
      <c r="LP45" s="91"/>
      <c r="LQ45" s="128">
        <f t="shared" si="156"/>
        <v>0</v>
      </c>
      <c r="LR45" s="90"/>
      <c r="LS45" s="91"/>
      <c r="LT45" s="128">
        <f t="shared" si="157"/>
        <v>0</v>
      </c>
      <c r="LU45" s="90"/>
      <c r="LV45" s="91"/>
      <c r="LW45" s="128">
        <f t="shared" si="158"/>
        <v>0</v>
      </c>
      <c r="LX45" s="90"/>
      <c r="LY45" s="91"/>
      <c r="LZ45" s="128">
        <f t="shared" si="159"/>
        <v>0</v>
      </c>
      <c r="MA45" s="90"/>
      <c r="MB45" s="91"/>
      <c r="MC45" s="128">
        <f t="shared" si="160"/>
        <v>0</v>
      </c>
      <c r="MD45" s="90"/>
      <c r="ME45" s="91"/>
      <c r="MF45" s="128">
        <f t="shared" si="161"/>
        <v>0</v>
      </c>
      <c r="MG45" s="90">
        <f t="shared" si="162"/>
        <v>0</v>
      </c>
      <c r="MH45" s="91">
        <f t="shared" si="163"/>
        <v>0</v>
      </c>
      <c r="MI45" s="128">
        <f t="shared" si="164"/>
        <v>0</v>
      </c>
      <c r="MJ45" s="90"/>
      <c r="MK45" s="91"/>
      <c r="ML45" s="128">
        <f t="shared" si="165"/>
        <v>0</v>
      </c>
      <c r="MM45" s="90"/>
      <c r="MN45" s="91"/>
      <c r="MO45" s="128">
        <f t="shared" si="166"/>
        <v>0</v>
      </c>
      <c r="MP45" s="90"/>
      <c r="MQ45" s="91"/>
      <c r="MR45" s="128">
        <f t="shared" si="167"/>
        <v>0</v>
      </c>
      <c r="MS45" s="90"/>
      <c r="MT45" s="91"/>
      <c r="MU45" s="128">
        <f t="shared" ref="MU45:MU72" si="1549">LE45+LN45+MI45+ML45+MO45+MR45</f>
        <v>0</v>
      </c>
      <c r="MV45" s="90"/>
      <c r="MW45" s="91"/>
      <c r="MX45" s="128">
        <f t="shared" si="168"/>
        <v>0</v>
      </c>
      <c r="MY45" s="90"/>
      <c r="MZ45" s="91"/>
      <c r="NA45" s="128">
        <f t="shared" si="169"/>
        <v>0</v>
      </c>
      <c r="NB45" s="90"/>
      <c r="NC45" s="91"/>
      <c r="ND45" s="128">
        <f t="shared" si="170"/>
        <v>0</v>
      </c>
      <c r="NE45" s="90"/>
      <c r="NF45" s="91"/>
      <c r="NG45" s="128">
        <f t="shared" si="171"/>
        <v>0</v>
      </c>
      <c r="NH45" s="90"/>
      <c r="NI45" s="91"/>
      <c r="NJ45" s="128">
        <f t="shared" si="172"/>
        <v>0</v>
      </c>
      <c r="NK45" s="90"/>
      <c r="NL45" s="91"/>
      <c r="NM45" s="128">
        <f t="shared" si="173"/>
        <v>0</v>
      </c>
      <c r="NN45" s="90"/>
      <c r="NO45" s="91"/>
      <c r="NP45" s="128">
        <f t="shared" si="174"/>
        <v>0</v>
      </c>
      <c r="NQ45" s="90"/>
      <c r="NR45" s="91"/>
      <c r="NS45" s="128">
        <f t="shared" si="175"/>
        <v>0</v>
      </c>
      <c r="NT45" s="91"/>
      <c r="NU45" s="91"/>
      <c r="NV45" s="128">
        <f t="shared" si="176"/>
        <v>0</v>
      </c>
      <c r="NW45" s="90"/>
      <c r="NX45" s="91"/>
      <c r="NY45" s="128">
        <f t="shared" si="177"/>
        <v>0</v>
      </c>
      <c r="NZ45" s="90"/>
      <c r="OA45" s="91"/>
      <c r="OB45" s="128">
        <f t="shared" si="180"/>
        <v>0</v>
      </c>
      <c r="OC45" s="90"/>
      <c r="OD45" s="91"/>
      <c r="OE45" s="128">
        <f t="shared" si="181"/>
        <v>0</v>
      </c>
      <c r="OF45" s="90"/>
      <c r="OG45" s="91"/>
      <c r="OH45" s="128">
        <f t="shared" si="182"/>
        <v>0</v>
      </c>
      <c r="OI45" s="90"/>
      <c r="OJ45" s="91"/>
      <c r="OK45" s="128">
        <f t="shared" si="183"/>
        <v>0</v>
      </c>
      <c r="OL45" s="90"/>
      <c r="OM45" s="91"/>
      <c r="ON45" s="128">
        <f t="shared" si="184"/>
        <v>0</v>
      </c>
      <c r="OO45" s="90">
        <f t="shared" si="185"/>
        <v>0</v>
      </c>
      <c r="OP45" s="91">
        <f t="shared" si="186"/>
        <v>0</v>
      </c>
      <c r="OQ45" s="128">
        <f t="shared" si="187"/>
        <v>0</v>
      </c>
      <c r="OR45" s="90">
        <f t="shared" si="188"/>
        <v>0</v>
      </c>
      <c r="OS45" s="91">
        <f t="shared" si="189"/>
        <v>0</v>
      </c>
      <c r="OT45" s="128">
        <f t="shared" si="190"/>
        <v>0</v>
      </c>
      <c r="OU45" s="160"/>
      <c r="OV45" s="91"/>
      <c r="OW45" s="128">
        <f t="shared" si="191"/>
        <v>0</v>
      </c>
      <c r="OX45" s="91"/>
      <c r="OY45" s="91"/>
      <c r="OZ45" s="128">
        <f t="shared" si="192"/>
        <v>0</v>
      </c>
      <c r="PA45" s="91"/>
      <c r="PB45" s="91"/>
      <c r="PC45" s="128">
        <f t="shared" si="193"/>
        <v>0</v>
      </c>
      <c r="PD45" s="90"/>
      <c r="PE45" s="91"/>
      <c r="PF45" s="128">
        <f t="shared" si="194"/>
        <v>0</v>
      </c>
      <c r="PG45" s="160"/>
      <c r="PH45" s="91"/>
      <c r="PI45" s="128">
        <f t="shared" si="195"/>
        <v>0</v>
      </c>
      <c r="PJ45" s="91"/>
      <c r="PK45" s="91"/>
      <c r="PL45" s="128">
        <f t="shared" si="196"/>
        <v>0</v>
      </c>
      <c r="PM45" s="91"/>
      <c r="PN45" s="91"/>
      <c r="PO45" s="128">
        <f t="shared" si="197"/>
        <v>0</v>
      </c>
      <c r="PP45" s="91"/>
      <c r="PQ45" s="91"/>
      <c r="PR45" s="128">
        <f t="shared" si="198"/>
        <v>0</v>
      </c>
      <c r="PS45" s="90">
        <f t="shared" si="199"/>
        <v>0</v>
      </c>
      <c r="PT45" s="91">
        <f t="shared" si="200"/>
        <v>0</v>
      </c>
      <c r="PU45" s="128">
        <f t="shared" si="201"/>
        <v>0</v>
      </c>
      <c r="PV45" s="90"/>
      <c r="PW45" s="91"/>
      <c r="PX45" s="128">
        <f t="shared" si="202"/>
        <v>0</v>
      </c>
      <c r="PY45" s="90"/>
      <c r="PZ45" s="91"/>
      <c r="QA45" s="128">
        <f t="shared" si="203"/>
        <v>0</v>
      </c>
      <c r="QB45" s="90"/>
      <c r="QC45" s="91"/>
      <c r="QD45" s="128">
        <f t="shared" si="204"/>
        <v>0</v>
      </c>
      <c r="QE45" s="90"/>
      <c r="QF45" s="91"/>
      <c r="QG45" s="128">
        <f t="shared" si="207"/>
        <v>0</v>
      </c>
      <c r="QH45" s="90"/>
      <c r="QI45" s="91"/>
      <c r="QJ45" s="128">
        <f t="shared" si="210"/>
        <v>0</v>
      </c>
      <c r="QK45" s="90">
        <f t="shared" si="1547"/>
        <v>0</v>
      </c>
      <c r="QL45" s="91">
        <f t="shared" si="1548"/>
        <v>0</v>
      </c>
      <c r="QM45" s="128">
        <f t="shared" si="1548"/>
        <v>0</v>
      </c>
      <c r="QN45" s="90">
        <f t="shared" si="851"/>
        <v>0</v>
      </c>
      <c r="QO45" s="91">
        <f t="shared" si="852"/>
        <v>0</v>
      </c>
      <c r="QP45" s="128">
        <f t="shared" si="853"/>
        <v>0</v>
      </c>
    </row>
    <row r="46" spans="1:459" s="52" customFormat="1" x14ac:dyDescent="0.25">
      <c r="A46" s="1">
        <v>34</v>
      </c>
      <c r="B46" s="70" t="s">
        <v>288</v>
      </c>
      <c r="C46" s="142">
        <f>196048+17132</f>
        <v>213180</v>
      </c>
      <c r="D46" s="12"/>
      <c r="E46" s="116">
        <f t="shared" si="10"/>
        <v>213180</v>
      </c>
      <c r="F46" s="142">
        <v>6185</v>
      </c>
      <c r="G46" s="12"/>
      <c r="H46" s="115">
        <f t="shared" si="11"/>
        <v>6185</v>
      </c>
      <c r="I46" s="12">
        <v>6052</v>
      </c>
      <c r="J46" s="12"/>
      <c r="K46" s="115">
        <f t="shared" si="12"/>
        <v>6052</v>
      </c>
      <c r="L46" s="12">
        <v>5397</v>
      </c>
      <c r="M46" s="12"/>
      <c r="N46" s="115">
        <f t="shared" si="13"/>
        <v>5397</v>
      </c>
      <c r="O46" s="27">
        <v>3246</v>
      </c>
      <c r="P46" s="12"/>
      <c r="Q46" s="115">
        <f t="shared" si="14"/>
        <v>3246</v>
      </c>
      <c r="R46" s="12">
        <v>10806</v>
      </c>
      <c r="S46" s="12"/>
      <c r="T46" s="115">
        <f t="shared" si="15"/>
        <v>10806</v>
      </c>
      <c r="U46" s="12">
        <v>3722</v>
      </c>
      <c r="V46" s="12"/>
      <c r="W46" s="115">
        <f t="shared" si="16"/>
        <v>3722</v>
      </c>
      <c r="X46" s="12">
        <v>6633</v>
      </c>
      <c r="Y46" s="12"/>
      <c r="Z46" s="115">
        <f t="shared" si="17"/>
        <v>6633</v>
      </c>
      <c r="AA46" s="27">
        <f t="shared" si="18"/>
        <v>42041</v>
      </c>
      <c r="AB46" s="12">
        <f t="shared" si="18"/>
        <v>0</v>
      </c>
      <c r="AC46" s="115">
        <f t="shared" si="19"/>
        <v>42041</v>
      </c>
      <c r="AD46" s="12">
        <v>118089</v>
      </c>
      <c r="AE46" s="12"/>
      <c r="AF46" s="116">
        <f t="shared" si="20"/>
        <v>118089</v>
      </c>
      <c r="AG46" s="11">
        <f t="shared" si="21"/>
        <v>373310</v>
      </c>
      <c r="AH46" s="13">
        <f t="shared" si="22"/>
        <v>0</v>
      </c>
      <c r="AI46" s="116">
        <f t="shared" si="22"/>
        <v>373310</v>
      </c>
      <c r="AJ46" s="12">
        <v>19524</v>
      </c>
      <c r="AK46" s="12"/>
      <c r="AL46" s="116">
        <f t="shared" si="23"/>
        <v>19524</v>
      </c>
      <c r="AM46" s="27"/>
      <c r="AN46" s="12"/>
      <c r="AO46" s="116">
        <f t="shared" si="24"/>
        <v>0</v>
      </c>
      <c r="AP46" s="12"/>
      <c r="AQ46" s="12"/>
      <c r="AR46" s="116">
        <f t="shared" si="25"/>
        <v>0</v>
      </c>
      <c r="AS46" s="27"/>
      <c r="AT46" s="12"/>
      <c r="AU46" s="116">
        <f t="shared" si="26"/>
        <v>0</v>
      </c>
      <c r="AV46" s="12"/>
      <c r="AW46" s="12"/>
      <c r="AX46" s="116">
        <f t="shared" si="27"/>
        <v>0</v>
      </c>
      <c r="AY46" s="27"/>
      <c r="AZ46" s="12"/>
      <c r="BA46" s="116">
        <f t="shared" si="28"/>
        <v>0</v>
      </c>
      <c r="BB46" s="12"/>
      <c r="BC46" s="12"/>
      <c r="BD46" s="116">
        <f t="shared" si="29"/>
        <v>0</v>
      </c>
      <c r="BE46" s="12"/>
      <c r="BF46" s="12"/>
      <c r="BG46" s="116">
        <f t="shared" si="30"/>
        <v>0</v>
      </c>
      <c r="BH46" s="27"/>
      <c r="BI46" s="12"/>
      <c r="BJ46" s="116">
        <f t="shared" si="31"/>
        <v>0</v>
      </c>
      <c r="BK46" s="27"/>
      <c r="BL46" s="12"/>
      <c r="BM46" s="116">
        <f t="shared" si="32"/>
        <v>0</v>
      </c>
      <c r="BN46" s="12"/>
      <c r="BO46" s="12"/>
      <c r="BP46" s="116">
        <f t="shared" si="33"/>
        <v>0</v>
      </c>
      <c r="BQ46" s="12"/>
      <c r="BR46" s="12"/>
      <c r="BS46" s="116">
        <f t="shared" si="34"/>
        <v>0</v>
      </c>
      <c r="BT46" s="12"/>
      <c r="BU46" s="12"/>
      <c r="BV46" s="116">
        <f t="shared" si="35"/>
        <v>0</v>
      </c>
      <c r="BW46" s="11">
        <f t="shared" si="36"/>
        <v>19524</v>
      </c>
      <c r="BX46" s="13">
        <f t="shared" si="37"/>
        <v>0</v>
      </c>
      <c r="BY46" s="116">
        <f t="shared" si="38"/>
        <v>19524</v>
      </c>
      <c r="BZ46" s="12"/>
      <c r="CA46" s="12"/>
      <c r="CB46" s="116">
        <f t="shared" si="39"/>
        <v>0</v>
      </c>
      <c r="CC46" s="12"/>
      <c r="CD46" s="12"/>
      <c r="CE46" s="116">
        <f t="shared" si="40"/>
        <v>0</v>
      </c>
      <c r="CF46" s="27"/>
      <c r="CG46" s="12"/>
      <c r="CH46" s="116">
        <f t="shared" si="41"/>
        <v>0</v>
      </c>
      <c r="CI46" s="27"/>
      <c r="CJ46" s="12"/>
      <c r="CK46" s="116">
        <f t="shared" si="42"/>
        <v>0</v>
      </c>
      <c r="CL46" s="27"/>
      <c r="CM46" s="12"/>
      <c r="CN46" s="116">
        <f t="shared" si="43"/>
        <v>0</v>
      </c>
      <c r="CO46" s="27"/>
      <c r="CP46" s="12"/>
      <c r="CQ46" s="116">
        <f t="shared" si="44"/>
        <v>0</v>
      </c>
      <c r="CR46" s="27"/>
      <c r="CS46" s="12"/>
      <c r="CT46" s="116">
        <f t="shared" si="45"/>
        <v>0</v>
      </c>
      <c r="CU46" s="11">
        <f t="shared" si="46"/>
        <v>0</v>
      </c>
      <c r="CV46" s="12">
        <f t="shared" si="47"/>
        <v>0</v>
      </c>
      <c r="CW46" s="116">
        <f t="shared" si="48"/>
        <v>0</v>
      </c>
      <c r="CX46" s="27"/>
      <c r="CY46" s="12"/>
      <c r="CZ46" s="116">
        <f t="shared" si="49"/>
        <v>0</v>
      </c>
      <c r="DA46" s="27"/>
      <c r="DB46" s="12"/>
      <c r="DC46" s="116">
        <f t="shared" si="50"/>
        <v>0</v>
      </c>
      <c r="DD46" s="27"/>
      <c r="DE46" s="12"/>
      <c r="DF46" s="116">
        <f t="shared" si="51"/>
        <v>0</v>
      </c>
      <c r="DG46" s="27"/>
      <c r="DH46" s="12"/>
      <c r="DI46" s="116">
        <f t="shared" si="52"/>
        <v>0</v>
      </c>
      <c r="DJ46" s="27"/>
      <c r="DK46" s="12"/>
      <c r="DL46" s="116">
        <f t="shared" si="53"/>
        <v>0</v>
      </c>
      <c r="DM46" s="27">
        <f t="shared" si="54"/>
        <v>0</v>
      </c>
      <c r="DN46" s="12">
        <f t="shared" si="55"/>
        <v>0</v>
      </c>
      <c r="DO46" s="116">
        <f t="shared" si="56"/>
        <v>0</v>
      </c>
      <c r="DP46" s="27"/>
      <c r="DQ46" s="12"/>
      <c r="DR46" s="116">
        <f t="shared" si="57"/>
        <v>0</v>
      </c>
      <c r="DS46" s="27"/>
      <c r="DT46" s="12"/>
      <c r="DU46" s="116">
        <f t="shared" si="58"/>
        <v>0</v>
      </c>
      <c r="DV46" s="12">
        <v>26983</v>
      </c>
      <c r="DW46" s="12"/>
      <c r="DX46" s="116">
        <f t="shared" si="59"/>
        <v>26983</v>
      </c>
      <c r="DY46" s="27"/>
      <c r="DZ46" s="12"/>
      <c r="EA46" s="116">
        <f t="shared" si="60"/>
        <v>0</v>
      </c>
      <c r="EB46" s="11">
        <f t="shared" si="61"/>
        <v>26983</v>
      </c>
      <c r="EC46" s="13">
        <f t="shared" si="62"/>
        <v>0</v>
      </c>
      <c r="ED46" s="116">
        <f t="shared" si="63"/>
        <v>26983</v>
      </c>
      <c r="EE46" s="11"/>
      <c r="EF46" s="13"/>
      <c r="EG46" s="116">
        <f t="shared" si="64"/>
        <v>0</v>
      </c>
      <c r="EH46" s="13">
        <v>22813</v>
      </c>
      <c r="EI46" s="13"/>
      <c r="EJ46" s="116">
        <f t="shared" si="65"/>
        <v>22813</v>
      </c>
      <c r="EK46" s="11">
        <f t="shared" si="66"/>
        <v>22813</v>
      </c>
      <c r="EL46" s="13">
        <f t="shared" si="67"/>
        <v>0</v>
      </c>
      <c r="EM46" s="116">
        <f t="shared" si="68"/>
        <v>22813</v>
      </c>
      <c r="EN46" s="27"/>
      <c r="EO46" s="12"/>
      <c r="EP46" s="116">
        <f t="shared" si="69"/>
        <v>0</v>
      </c>
      <c r="EQ46" s="27"/>
      <c r="ER46" s="12"/>
      <c r="ES46" s="116">
        <f t="shared" si="70"/>
        <v>0</v>
      </c>
      <c r="ET46" s="27"/>
      <c r="EU46" s="12"/>
      <c r="EV46" s="116">
        <f t="shared" si="71"/>
        <v>0</v>
      </c>
      <c r="EW46" s="27"/>
      <c r="EX46" s="12"/>
      <c r="EY46" s="116">
        <f t="shared" si="72"/>
        <v>0</v>
      </c>
      <c r="EZ46" s="27"/>
      <c r="FA46" s="12"/>
      <c r="FB46" s="116">
        <f t="shared" si="73"/>
        <v>0</v>
      </c>
      <c r="FC46" s="27"/>
      <c r="FD46" s="12"/>
      <c r="FE46" s="116">
        <f t="shared" si="74"/>
        <v>0</v>
      </c>
      <c r="FF46" s="27"/>
      <c r="FG46" s="12"/>
      <c r="FH46" s="116">
        <f t="shared" si="75"/>
        <v>0</v>
      </c>
      <c r="FI46" s="27"/>
      <c r="FJ46" s="12"/>
      <c r="FK46" s="116">
        <f t="shared" si="76"/>
        <v>0</v>
      </c>
      <c r="FL46" s="11">
        <f t="shared" si="77"/>
        <v>0</v>
      </c>
      <c r="FM46" s="13">
        <f t="shared" si="1"/>
        <v>0</v>
      </c>
      <c r="FN46" s="116">
        <f t="shared" si="2"/>
        <v>0</v>
      </c>
      <c r="FO46" s="27"/>
      <c r="FP46" s="12"/>
      <c r="FQ46" s="116">
        <f t="shared" si="78"/>
        <v>0</v>
      </c>
      <c r="FR46" s="27"/>
      <c r="FS46" s="12"/>
      <c r="FT46" s="116">
        <f t="shared" si="79"/>
        <v>0</v>
      </c>
      <c r="FU46" s="12">
        <f>9321</f>
        <v>9321</v>
      </c>
      <c r="FV46" s="12"/>
      <c r="FW46" s="116">
        <f t="shared" si="80"/>
        <v>9321</v>
      </c>
      <c r="FX46" s="27"/>
      <c r="FY46" s="12"/>
      <c r="FZ46" s="116">
        <f t="shared" si="81"/>
        <v>0</v>
      </c>
      <c r="GA46" s="27"/>
      <c r="GB46" s="12"/>
      <c r="GC46" s="116">
        <f t="shared" si="82"/>
        <v>0</v>
      </c>
      <c r="GD46" s="27"/>
      <c r="GE46" s="12"/>
      <c r="GF46" s="116">
        <f t="shared" si="83"/>
        <v>0</v>
      </c>
      <c r="GG46" s="27"/>
      <c r="GH46" s="12"/>
      <c r="GI46" s="116">
        <f t="shared" si="84"/>
        <v>0</v>
      </c>
      <c r="GJ46" s="11">
        <f t="shared" si="85"/>
        <v>9321</v>
      </c>
      <c r="GK46" s="13">
        <f t="shared" si="86"/>
        <v>0</v>
      </c>
      <c r="GL46" s="116">
        <f t="shared" si="87"/>
        <v>9321</v>
      </c>
      <c r="GM46" s="27"/>
      <c r="GN46" s="12"/>
      <c r="GO46" s="116">
        <f t="shared" si="88"/>
        <v>0</v>
      </c>
      <c r="GP46" s="27"/>
      <c r="GQ46" s="12"/>
      <c r="GR46" s="116">
        <f t="shared" si="89"/>
        <v>0</v>
      </c>
      <c r="GS46" s="27"/>
      <c r="GT46" s="12"/>
      <c r="GU46" s="116">
        <f t="shared" si="90"/>
        <v>0</v>
      </c>
      <c r="GV46" s="27"/>
      <c r="GW46" s="12"/>
      <c r="GX46" s="116">
        <f t="shared" si="91"/>
        <v>0</v>
      </c>
      <c r="GY46" s="11">
        <f t="shared" si="92"/>
        <v>0</v>
      </c>
      <c r="GZ46" s="13">
        <f t="shared" si="93"/>
        <v>0</v>
      </c>
      <c r="HA46" s="116">
        <f t="shared" si="94"/>
        <v>0</v>
      </c>
      <c r="HB46" s="12">
        <v>180107</v>
      </c>
      <c r="HC46" s="12"/>
      <c r="HD46" s="116">
        <f t="shared" si="95"/>
        <v>180107</v>
      </c>
      <c r="HE46" s="27"/>
      <c r="HF46" s="12"/>
      <c r="HG46" s="116">
        <f t="shared" si="96"/>
        <v>0</v>
      </c>
      <c r="HH46" s="11">
        <f t="shared" si="97"/>
        <v>180107</v>
      </c>
      <c r="HI46" s="13">
        <f t="shared" si="98"/>
        <v>0</v>
      </c>
      <c r="HJ46" s="116">
        <f t="shared" si="99"/>
        <v>180107</v>
      </c>
      <c r="HK46" s="11">
        <f t="shared" si="100"/>
        <v>239224</v>
      </c>
      <c r="HL46" s="12">
        <f t="shared" si="101"/>
        <v>0</v>
      </c>
      <c r="HM46" s="116">
        <f t="shared" si="102"/>
        <v>239224</v>
      </c>
      <c r="HN46" s="27"/>
      <c r="HO46" s="12"/>
      <c r="HP46" s="116">
        <f t="shared" si="103"/>
        <v>0</v>
      </c>
      <c r="HQ46" s="27"/>
      <c r="HR46" s="12"/>
      <c r="HS46" s="116">
        <f t="shared" si="104"/>
        <v>0</v>
      </c>
      <c r="HT46" s="27"/>
      <c r="HU46" s="12"/>
      <c r="HV46" s="116">
        <f t="shared" si="105"/>
        <v>0</v>
      </c>
      <c r="HW46" s="27"/>
      <c r="HX46" s="12"/>
      <c r="HY46" s="116">
        <f t="shared" si="106"/>
        <v>0</v>
      </c>
      <c r="HZ46" s="27"/>
      <c r="IA46" s="12"/>
      <c r="IB46" s="116">
        <f t="shared" si="107"/>
        <v>0</v>
      </c>
      <c r="IC46" s="27"/>
      <c r="ID46" s="12"/>
      <c r="IE46" s="116">
        <f t="shared" si="108"/>
        <v>0</v>
      </c>
      <c r="IF46" s="27"/>
      <c r="IG46" s="12"/>
      <c r="IH46" s="116">
        <f t="shared" si="109"/>
        <v>0</v>
      </c>
      <c r="II46" s="11">
        <f t="shared" si="110"/>
        <v>0</v>
      </c>
      <c r="IJ46" s="13">
        <f t="shared" si="111"/>
        <v>0</v>
      </c>
      <c r="IK46" s="116">
        <f t="shared" si="112"/>
        <v>0</v>
      </c>
      <c r="IL46" s="27"/>
      <c r="IM46" s="12"/>
      <c r="IN46" s="116">
        <f t="shared" si="113"/>
        <v>0</v>
      </c>
      <c r="IO46" s="27"/>
      <c r="IP46" s="12"/>
      <c r="IQ46" s="116">
        <f t="shared" si="114"/>
        <v>0</v>
      </c>
      <c r="IR46" s="11">
        <f t="shared" si="115"/>
        <v>0</v>
      </c>
      <c r="IS46" s="13">
        <f t="shared" si="116"/>
        <v>0</v>
      </c>
      <c r="IT46" s="116">
        <f t="shared" si="117"/>
        <v>0</v>
      </c>
      <c r="IU46" s="27"/>
      <c r="IV46" s="12"/>
      <c r="IW46" s="116">
        <f t="shared" si="118"/>
        <v>0</v>
      </c>
      <c r="IX46" s="27"/>
      <c r="IY46" s="12"/>
      <c r="IZ46" s="116">
        <f t="shared" si="119"/>
        <v>0</v>
      </c>
      <c r="JA46" s="11">
        <f t="shared" si="120"/>
        <v>0</v>
      </c>
      <c r="JB46" s="13">
        <f t="shared" si="121"/>
        <v>0</v>
      </c>
      <c r="JC46" s="116">
        <f t="shared" si="122"/>
        <v>0</v>
      </c>
      <c r="JD46" s="27"/>
      <c r="JE46" s="12"/>
      <c r="JF46" s="116">
        <f t="shared" si="123"/>
        <v>0</v>
      </c>
      <c r="JG46" s="27"/>
      <c r="JH46" s="12"/>
      <c r="JI46" s="116">
        <f t="shared" si="124"/>
        <v>0</v>
      </c>
      <c r="JJ46" s="11">
        <f t="shared" si="125"/>
        <v>0</v>
      </c>
      <c r="JK46" s="13">
        <f t="shared" si="126"/>
        <v>0</v>
      </c>
      <c r="JL46" s="116">
        <f t="shared" si="127"/>
        <v>0</v>
      </c>
      <c r="JM46" s="27"/>
      <c r="JN46" s="12"/>
      <c r="JO46" s="116">
        <f t="shared" si="128"/>
        <v>0</v>
      </c>
      <c r="JP46" s="27"/>
      <c r="JQ46" s="12"/>
      <c r="JR46" s="116">
        <f t="shared" si="129"/>
        <v>0</v>
      </c>
      <c r="JS46" s="27"/>
      <c r="JT46" s="12"/>
      <c r="JU46" s="116">
        <f t="shared" si="130"/>
        <v>0</v>
      </c>
      <c r="JV46" s="27"/>
      <c r="JW46" s="12"/>
      <c r="JX46" s="116">
        <f t="shared" si="131"/>
        <v>0</v>
      </c>
      <c r="JY46" s="11">
        <f t="shared" si="132"/>
        <v>0</v>
      </c>
      <c r="JZ46" s="13">
        <f t="shared" si="133"/>
        <v>0</v>
      </c>
      <c r="KA46" s="116">
        <f t="shared" si="134"/>
        <v>0</v>
      </c>
      <c r="KB46" s="27"/>
      <c r="KC46" s="12"/>
      <c r="KD46" s="116">
        <f t="shared" si="135"/>
        <v>0</v>
      </c>
      <c r="KE46" s="27"/>
      <c r="KF46" s="12"/>
      <c r="KG46" s="116">
        <f t="shared" si="136"/>
        <v>0</v>
      </c>
      <c r="KH46" s="27"/>
      <c r="KI46" s="12"/>
      <c r="KJ46" s="116">
        <f t="shared" si="137"/>
        <v>0</v>
      </c>
      <c r="KK46" s="11">
        <f t="shared" si="138"/>
        <v>0</v>
      </c>
      <c r="KL46" s="13">
        <f t="shared" si="139"/>
        <v>0</v>
      </c>
      <c r="KM46" s="116">
        <f t="shared" si="140"/>
        <v>0</v>
      </c>
      <c r="KN46" s="27"/>
      <c r="KO46" s="12"/>
      <c r="KP46" s="116">
        <f t="shared" si="141"/>
        <v>0</v>
      </c>
      <c r="KQ46" s="27"/>
      <c r="KR46" s="12"/>
      <c r="KS46" s="116">
        <f t="shared" si="142"/>
        <v>0</v>
      </c>
      <c r="KT46" s="11">
        <f t="shared" si="143"/>
        <v>0</v>
      </c>
      <c r="KU46" s="13">
        <f t="shared" si="144"/>
        <v>0</v>
      </c>
      <c r="KV46" s="116">
        <f t="shared" si="145"/>
        <v>0</v>
      </c>
      <c r="KW46" s="27"/>
      <c r="KX46" s="12"/>
      <c r="KY46" s="116">
        <f t="shared" si="146"/>
        <v>0</v>
      </c>
      <c r="KZ46" s="11">
        <f t="shared" si="147"/>
        <v>0</v>
      </c>
      <c r="LA46" s="13">
        <f t="shared" si="148"/>
        <v>0</v>
      </c>
      <c r="LB46" s="116">
        <f t="shared" si="149"/>
        <v>0</v>
      </c>
      <c r="LC46" s="27"/>
      <c r="LD46" s="12"/>
      <c r="LE46" s="116">
        <f t="shared" si="150"/>
        <v>0</v>
      </c>
      <c r="LF46" s="27"/>
      <c r="LG46" s="12"/>
      <c r="LH46" s="116">
        <f t="shared" si="151"/>
        <v>0</v>
      </c>
      <c r="LI46" s="27"/>
      <c r="LJ46" s="12"/>
      <c r="LK46" s="116">
        <f t="shared" si="152"/>
        <v>0</v>
      </c>
      <c r="LL46" s="27">
        <f t="shared" si="153"/>
        <v>0</v>
      </c>
      <c r="LM46" s="12">
        <f t="shared" si="154"/>
        <v>0</v>
      </c>
      <c r="LN46" s="116">
        <f t="shared" si="155"/>
        <v>0</v>
      </c>
      <c r="LO46" s="27"/>
      <c r="LP46" s="12"/>
      <c r="LQ46" s="116">
        <f t="shared" si="156"/>
        <v>0</v>
      </c>
      <c r="LR46" s="27"/>
      <c r="LS46" s="12"/>
      <c r="LT46" s="116">
        <f t="shared" si="157"/>
        <v>0</v>
      </c>
      <c r="LU46" s="27"/>
      <c r="LV46" s="12"/>
      <c r="LW46" s="116">
        <f t="shared" si="158"/>
        <v>0</v>
      </c>
      <c r="LX46" s="27"/>
      <c r="LY46" s="12"/>
      <c r="LZ46" s="116">
        <f t="shared" si="159"/>
        <v>0</v>
      </c>
      <c r="MA46" s="27"/>
      <c r="MB46" s="12"/>
      <c r="MC46" s="116">
        <f t="shared" si="160"/>
        <v>0</v>
      </c>
      <c r="MD46" s="27"/>
      <c r="ME46" s="12"/>
      <c r="MF46" s="116">
        <f t="shared" si="161"/>
        <v>0</v>
      </c>
      <c r="MG46" s="27">
        <f t="shared" si="162"/>
        <v>0</v>
      </c>
      <c r="MH46" s="12">
        <f t="shared" si="163"/>
        <v>0</v>
      </c>
      <c r="MI46" s="116">
        <f t="shared" si="164"/>
        <v>0</v>
      </c>
      <c r="MJ46" s="27"/>
      <c r="MK46" s="12"/>
      <c r="ML46" s="116">
        <f t="shared" si="165"/>
        <v>0</v>
      </c>
      <c r="MM46" s="27"/>
      <c r="MN46" s="12"/>
      <c r="MO46" s="116">
        <f t="shared" si="166"/>
        <v>0</v>
      </c>
      <c r="MP46" s="27"/>
      <c r="MQ46" s="12"/>
      <c r="MR46" s="116">
        <f t="shared" si="167"/>
        <v>0</v>
      </c>
      <c r="MS46" s="27">
        <f t="shared" ref="MS46:MS70" si="1550">LC46+LL46+MG46+MJ46+MM46+MP46</f>
        <v>0</v>
      </c>
      <c r="MT46" s="12">
        <f t="shared" ref="MT46:MT70" si="1551">LD46+LM46+MH46+MK46+MN46+MQ46</f>
        <v>0</v>
      </c>
      <c r="MU46" s="116">
        <f t="shared" si="1549"/>
        <v>0</v>
      </c>
      <c r="MV46" s="27"/>
      <c r="MW46" s="12"/>
      <c r="MX46" s="116">
        <f t="shared" si="168"/>
        <v>0</v>
      </c>
      <c r="MY46" s="27"/>
      <c r="MZ46" s="12"/>
      <c r="NA46" s="116">
        <f t="shared" si="169"/>
        <v>0</v>
      </c>
      <c r="NB46" s="27"/>
      <c r="NC46" s="12"/>
      <c r="ND46" s="116">
        <f t="shared" si="170"/>
        <v>0</v>
      </c>
      <c r="NE46" s="27"/>
      <c r="NF46" s="12"/>
      <c r="NG46" s="116">
        <f t="shared" si="171"/>
        <v>0</v>
      </c>
      <c r="NH46" s="27"/>
      <c r="NI46" s="12"/>
      <c r="NJ46" s="116">
        <f t="shared" si="172"/>
        <v>0</v>
      </c>
      <c r="NK46" s="27"/>
      <c r="NL46" s="12"/>
      <c r="NM46" s="116">
        <f t="shared" si="173"/>
        <v>0</v>
      </c>
      <c r="NN46" s="27"/>
      <c r="NO46" s="12"/>
      <c r="NP46" s="116">
        <f t="shared" si="174"/>
        <v>0</v>
      </c>
      <c r="NQ46" s="27"/>
      <c r="NR46" s="12"/>
      <c r="NS46" s="116">
        <f t="shared" si="175"/>
        <v>0</v>
      </c>
      <c r="NT46" s="12">
        <v>50000</v>
      </c>
      <c r="NU46" s="12"/>
      <c r="NV46" s="116">
        <f t="shared" si="176"/>
        <v>50000</v>
      </c>
      <c r="NW46" s="27"/>
      <c r="NX46" s="12"/>
      <c r="NY46" s="116">
        <f t="shared" si="177"/>
        <v>0</v>
      </c>
      <c r="NZ46" s="11">
        <f t="shared" si="178"/>
        <v>50000</v>
      </c>
      <c r="OA46" s="13">
        <f t="shared" si="179"/>
        <v>0</v>
      </c>
      <c r="OB46" s="116">
        <f t="shared" si="180"/>
        <v>50000</v>
      </c>
      <c r="OC46" s="27"/>
      <c r="OD46" s="12"/>
      <c r="OE46" s="116">
        <f t="shared" si="181"/>
        <v>0</v>
      </c>
      <c r="OF46" s="27"/>
      <c r="OG46" s="12"/>
      <c r="OH46" s="116">
        <f t="shared" si="182"/>
        <v>0</v>
      </c>
      <c r="OI46" s="27">
        <f>563880+114300+60960+647700+15240+35763+1905+280000+1784+50800</f>
        <v>1772332</v>
      </c>
      <c r="OJ46" s="12"/>
      <c r="OK46" s="116">
        <f t="shared" si="183"/>
        <v>1772332</v>
      </c>
      <c r="OL46" s="27"/>
      <c r="OM46" s="12"/>
      <c r="ON46" s="116">
        <f t="shared" si="184"/>
        <v>0</v>
      </c>
      <c r="OO46" s="27">
        <f t="shared" si="185"/>
        <v>1772332</v>
      </c>
      <c r="OP46" s="12">
        <f t="shared" si="186"/>
        <v>0</v>
      </c>
      <c r="OQ46" s="116">
        <f t="shared" si="187"/>
        <v>1772332</v>
      </c>
      <c r="OR46" s="27">
        <f t="shared" si="188"/>
        <v>1822332</v>
      </c>
      <c r="OS46" s="12">
        <f t="shared" si="189"/>
        <v>0</v>
      </c>
      <c r="OT46" s="116">
        <f t="shared" si="190"/>
        <v>1822332</v>
      </c>
      <c r="OU46" s="27"/>
      <c r="OV46" s="12"/>
      <c r="OW46" s="116">
        <f t="shared" si="191"/>
        <v>0</v>
      </c>
      <c r="OX46" s="12"/>
      <c r="OY46" s="12"/>
      <c r="OZ46" s="116">
        <f t="shared" si="192"/>
        <v>0</v>
      </c>
      <c r="PA46" s="12"/>
      <c r="PB46" s="12"/>
      <c r="PC46" s="116">
        <f t="shared" si="193"/>
        <v>0</v>
      </c>
      <c r="PD46" s="27"/>
      <c r="PE46" s="12"/>
      <c r="PF46" s="116">
        <f t="shared" si="194"/>
        <v>0</v>
      </c>
      <c r="PG46" s="27"/>
      <c r="PH46" s="12"/>
      <c r="PI46" s="116">
        <f t="shared" si="195"/>
        <v>0</v>
      </c>
      <c r="PJ46" s="12"/>
      <c r="PK46" s="12"/>
      <c r="PL46" s="116">
        <f t="shared" si="196"/>
        <v>0</v>
      </c>
      <c r="PM46" s="12"/>
      <c r="PN46" s="12"/>
      <c r="PO46" s="116">
        <f t="shared" si="197"/>
        <v>0</v>
      </c>
      <c r="PP46" s="12"/>
      <c r="PQ46" s="12"/>
      <c r="PR46" s="116">
        <f t="shared" si="198"/>
        <v>0</v>
      </c>
      <c r="PS46" s="27">
        <f t="shared" si="199"/>
        <v>0</v>
      </c>
      <c r="PT46" s="12">
        <f t="shared" si="200"/>
        <v>0</v>
      </c>
      <c r="PU46" s="116">
        <f t="shared" si="201"/>
        <v>0</v>
      </c>
      <c r="PV46" s="27"/>
      <c r="PW46" s="12"/>
      <c r="PX46" s="116">
        <f t="shared" si="202"/>
        <v>0</v>
      </c>
      <c r="PY46" s="27"/>
      <c r="PZ46" s="12"/>
      <c r="QA46" s="116">
        <f t="shared" si="203"/>
        <v>0</v>
      </c>
      <c r="QB46" s="27"/>
      <c r="QC46" s="12"/>
      <c r="QD46" s="116">
        <f t="shared" si="204"/>
        <v>0</v>
      </c>
      <c r="QE46" s="27">
        <f t="shared" si="205"/>
        <v>0</v>
      </c>
      <c r="QF46" s="12">
        <f t="shared" si="206"/>
        <v>0</v>
      </c>
      <c r="QG46" s="116">
        <f t="shared" si="207"/>
        <v>0</v>
      </c>
      <c r="QH46" s="11">
        <f t="shared" si="208"/>
        <v>0</v>
      </c>
      <c r="QI46" s="13">
        <f t="shared" si="209"/>
        <v>0</v>
      </c>
      <c r="QJ46" s="116">
        <f t="shared" si="210"/>
        <v>0</v>
      </c>
      <c r="QK46" s="27">
        <f t="shared" si="1547"/>
        <v>2061556</v>
      </c>
      <c r="QL46" s="12">
        <f t="shared" si="1548"/>
        <v>0</v>
      </c>
      <c r="QM46" s="116">
        <f t="shared" si="1548"/>
        <v>2061556</v>
      </c>
      <c r="QN46" s="27">
        <f t="shared" si="851"/>
        <v>2454390</v>
      </c>
      <c r="QO46" s="12">
        <f t="shared" si="852"/>
        <v>0</v>
      </c>
      <c r="QP46" s="116">
        <f t="shared" si="853"/>
        <v>2454390</v>
      </c>
      <c r="QQ46" s="51"/>
    </row>
    <row r="47" spans="1:459" s="52" customFormat="1" x14ac:dyDescent="0.25">
      <c r="A47" s="1">
        <v>35</v>
      </c>
      <c r="B47" s="70" t="s">
        <v>289</v>
      </c>
      <c r="C47" s="142"/>
      <c r="D47" s="12"/>
      <c r="E47" s="116">
        <f t="shared" si="10"/>
        <v>0</v>
      </c>
      <c r="F47" s="142"/>
      <c r="G47" s="12"/>
      <c r="H47" s="115">
        <f t="shared" si="11"/>
        <v>0</v>
      </c>
      <c r="I47" s="12"/>
      <c r="J47" s="12"/>
      <c r="K47" s="115">
        <f t="shared" si="12"/>
        <v>0</v>
      </c>
      <c r="L47" s="12"/>
      <c r="M47" s="12"/>
      <c r="N47" s="115">
        <f t="shared" si="13"/>
        <v>0</v>
      </c>
      <c r="O47" s="27"/>
      <c r="P47" s="12"/>
      <c r="Q47" s="115">
        <f t="shared" si="14"/>
        <v>0</v>
      </c>
      <c r="R47" s="12"/>
      <c r="S47" s="12"/>
      <c r="T47" s="115">
        <f t="shared" si="15"/>
        <v>0</v>
      </c>
      <c r="U47" s="12"/>
      <c r="V47" s="12"/>
      <c r="W47" s="115">
        <f t="shared" si="16"/>
        <v>0</v>
      </c>
      <c r="X47" s="12"/>
      <c r="Y47" s="12"/>
      <c r="Z47" s="115">
        <f t="shared" si="17"/>
        <v>0</v>
      </c>
      <c r="AA47" s="27">
        <f t="shared" si="18"/>
        <v>0</v>
      </c>
      <c r="AB47" s="12">
        <f t="shared" si="18"/>
        <v>0</v>
      </c>
      <c r="AC47" s="115">
        <f t="shared" si="19"/>
        <v>0</v>
      </c>
      <c r="AD47" s="12"/>
      <c r="AE47" s="12"/>
      <c r="AF47" s="116">
        <f t="shared" si="20"/>
        <v>0</v>
      </c>
      <c r="AG47" s="11">
        <f t="shared" si="21"/>
        <v>0</v>
      </c>
      <c r="AH47" s="13">
        <f t="shared" si="22"/>
        <v>0</v>
      </c>
      <c r="AI47" s="116">
        <f t="shared" si="22"/>
        <v>0</v>
      </c>
      <c r="AJ47" s="12"/>
      <c r="AK47" s="12"/>
      <c r="AL47" s="116">
        <f t="shared" si="23"/>
        <v>0</v>
      </c>
      <c r="AM47" s="27"/>
      <c r="AN47" s="12"/>
      <c r="AO47" s="116">
        <f t="shared" si="24"/>
        <v>0</v>
      </c>
      <c r="AP47" s="12"/>
      <c r="AQ47" s="12"/>
      <c r="AR47" s="116">
        <f t="shared" si="25"/>
        <v>0</v>
      </c>
      <c r="AS47" s="27"/>
      <c r="AT47" s="12"/>
      <c r="AU47" s="116">
        <f t="shared" si="26"/>
        <v>0</v>
      </c>
      <c r="AV47" s="12"/>
      <c r="AW47" s="12"/>
      <c r="AX47" s="116">
        <f t="shared" si="27"/>
        <v>0</v>
      </c>
      <c r="AY47" s="27"/>
      <c r="AZ47" s="12"/>
      <c r="BA47" s="116">
        <f t="shared" si="28"/>
        <v>0</v>
      </c>
      <c r="BB47" s="12"/>
      <c r="BC47" s="12"/>
      <c r="BD47" s="116">
        <f t="shared" si="29"/>
        <v>0</v>
      </c>
      <c r="BE47" s="12"/>
      <c r="BF47" s="12"/>
      <c r="BG47" s="116">
        <f t="shared" si="30"/>
        <v>0</v>
      </c>
      <c r="BH47" s="27"/>
      <c r="BI47" s="12"/>
      <c r="BJ47" s="116">
        <f t="shared" si="31"/>
        <v>0</v>
      </c>
      <c r="BK47" s="27"/>
      <c r="BL47" s="12"/>
      <c r="BM47" s="116">
        <f t="shared" si="32"/>
        <v>0</v>
      </c>
      <c r="BN47" s="12"/>
      <c r="BO47" s="12"/>
      <c r="BP47" s="116">
        <f t="shared" si="33"/>
        <v>0</v>
      </c>
      <c r="BQ47" s="12"/>
      <c r="BR47" s="12"/>
      <c r="BS47" s="116">
        <f t="shared" si="34"/>
        <v>0</v>
      </c>
      <c r="BT47" s="12"/>
      <c r="BU47" s="12"/>
      <c r="BV47" s="116">
        <f t="shared" si="35"/>
        <v>0</v>
      </c>
      <c r="BW47" s="11">
        <f t="shared" si="36"/>
        <v>0</v>
      </c>
      <c r="BX47" s="13">
        <f t="shared" si="37"/>
        <v>0</v>
      </c>
      <c r="BY47" s="116">
        <f t="shared" si="38"/>
        <v>0</v>
      </c>
      <c r="BZ47" s="12"/>
      <c r="CA47" s="12"/>
      <c r="CB47" s="116">
        <f t="shared" si="39"/>
        <v>0</v>
      </c>
      <c r="CC47" s="12"/>
      <c r="CD47" s="12"/>
      <c r="CE47" s="116">
        <f t="shared" si="40"/>
        <v>0</v>
      </c>
      <c r="CF47" s="27"/>
      <c r="CG47" s="12"/>
      <c r="CH47" s="116">
        <f t="shared" si="41"/>
        <v>0</v>
      </c>
      <c r="CI47" s="27"/>
      <c r="CJ47" s="12"/>
      <c r="CK47" s="116">
        <f t="shared" si="42"/>
        <v>0</v>
      </c>
      <c r="CL47" s="27"/>
      <c r="CM47" s="12"/>
      <c r="CN47" s="116">
        <f t="shared" si="43"/>
        <v>0</v>
      </c>
      <c r="CO47" s="27"/>
      <c r="CP47" s="12"/>
      <c r="CQ47" s="116">
        <f t="shared" si="44"/>
        <v>0</v>
      </c>
      <c r="CR47" s="27"/>
      <c r="CS47" s="12"/>
      <c r="CT47" s="116">
        <f t="shared" si="45"/>
        <v>0</v>
      </c>
      <c r="CU47" s="11">
        <f t="shared" si="46"/>
        <v>0</v>
      </c>
      <c r="CV47" s="12">
        <f t="shared" si="47"/>
        <v>0</v>
      </c>
      <c r="CW47" s="116">
        <f t="shared" si="48"/>
        <v>0</v>
      </c>
      <c r="CX47" s="27"/>
      <c r="CY47" s="12"/>
      <c r="CZ47" s="116">
        <f t="shared" si="49"/>
        <v>0</v>
      </c>
      <c r="DA47" s="27"/>
      <c r="DB47" s="12"/>
      <c r="DC47" s="116">
        <f t="shared" si="50"/>
        <v>0</v>
      </c>
      <c r="DD47" s="27"/>
      <c r="DE47" s="12"/>
      <c r="DF47" s="116">
        <f t="shared" si="51"/>
        <v>0</v>
      </c>
      <c r="DG47" s="27"/>
      <c r="DH47" s="12"/>
      <c r="DI47" s="116">
        <f t="shared" si="52"/>
        <v>0</v>
      </c>
      <c r="DJ47" s="27"/>
      <c r="DK47" s="12"/>
      <c r="DL47" s="116">
        <f t="shared" si="53"/>
        <v>0</v>
      </c>
      <c r="DM47" s="27">
        <f t="shared" si="54"/>
        <v>0</v>
      </c>
      <c r="DN47" s="12">
        <f t="shared" si="55"/>
        <v>0</v>
      </c>
      <c r="DO47" s="116">
        <f t="shared" si="56"/>
        <v>0</v>
      </c>
      <c r="DP47" s="27"/>
      <c r="DQ47" s="12"/>
      <c r="DR47" s="116">
        <f t="shared" si="57"/>
        <v>0</v>
      </c>
      <c r="DS47" s="27"/>
      <c r="DT47" s="12"/>
      <c r="DU47" s="116">
        <f t="shared" si="58"/>
        <v>0</v>
      </c>
      <c r="DV47" s="12"/>
      <c r="DW47" s="12"/>
      <c r="DX47" s="116">
        <f t="shared" si="59"/>
        <v>0</v>
      </c>
      <c r="DY47" s="27"/>
      <c r="DZ47" s="12"/>
      <c r="EA47" s="116">
        <f t="shared" si="60"/>
        <v>0</v>
      </c>
      <c r="EB47" s="11">
        <f t="shared" si="61"/>
        <v>0</v>
      </c>
      <c r="EC47" s="13">
        <f t="shared" si="62"/>
        <v>0</v>
      </c>
      <c r="ED47" s="116">
        <f t="shared" si="63"/>
        <v>0</v>
      </c>
      <c r="EE47" s="11"/>
      <c r="EF47" s="13"/>
      <c r="EG47" s="116">
        <f t="shared" si="64"/>
        <v>0</v>
      </c>
      <c r="EH47" s="13"/>
      <c r="EI47" s="13"/>
      <c r="EJ47" s="116">
        <f t="shared" si="65"/>
        <v>0</v>
      </c>
      <c r="EK47" s="11">
        <f t="shared" si="66"/>
        <v>0</v>
      </c>
      <c r="EL47" s="13">
        <f t="shared" si="67"/>
        <v>0</v>
      </c>
      <c r="EM47" s="116">
        <f t="shared" si="68"/>
        <v>0</v>
      </c>
      <c r="EN47" s="27"/>
      <c r="EO47" s="12"/>
      <c r="EP47" s="116">
        <f t="shared" si="69"/>
        <v>0</v>
      </c>
      <c r="EQ47" s="27"/>
      <c r="ER47" s="12"/>
      <c r="ES47" s="116">
        <f t="shared" si="70"/>
        <v>0</v>
      </c>
      <c r="ET47" s="27"/>
      <c r="EU47" s="12"/>
      <c r="EV47" s="116">
        <f t="shared" si="71"/>
        <v>0</v>
      </c>
      <c r="EW47" s="27"/>
      <c r="EX47" s="12"/>
      <c r="EY47" s="116">
        <f t="shared" si="72"/>
        <v>0</v>
      </c>
      <c r="EZ47" s="27"/>
      <c r="FA47" s="12"/>
      <c r="FB47" s="116">
        <f t="shared" si="73"/>
        <v>0</v>
      </c>
      <c r="FC47" s="27"/>
      <c r="FD47" s="12"/>
      <c r="FE47" s="116">
        <f t="shared" si="74"/>
        <v>0</v>
      </c>
      <c r="FF47" s="27"/>
      <c r="FG47" s="12"/>
      <c r="FH47" s="116">
        <f t="shared" si="75"/>
        <v>0</v>
      </c>
      <c r="FI47" s="27"/>
      <c r="FJ47" s="12"/>
      <c r="FK47" s="116">
        <f t="shared" si="76"/>
        <v>0</v>
      </c>
      <c r="FL47" s="11">
        <f t="shared" si="77"/>
        <v>0</v>
      </c>
      <c r="FM47" s="13">
        <f t="shared" si="1"/>
        <v>0</v>
      </c>
      <c r="FN47" s="116">
        <f t="shared" si="2"/>
        <v>0</v>
      </c>
      <c r="FO47" s="27"/>
      <c r="FP47" s="12"/>
      <c r="FQ47" s="116">
        <f t="shared" si="78"/>
        <v>0</v>
      </c>
      <c r="FR47" s="27"/>
      <c r="FS47" s="12"/>
      <c r="FT47" s="116">
        <f t="shared" si="79"/>
        <v>0</v>
      </c>
      <c r="FU47" s="12"/>
      <c r="FV47" s="12"/>
      <c r="FW47" s="116">
        <f t="shared" si="80"/>
        <v>0</v>
      </c>
      <c r="FX47" s="27"/>
      <c r="FY47" s="12"/>
      <c r="FZ47" s="116">
        <f t="shared" si="81"/>
        <v>0</v>
      </c>
      <c r="GA47" s="27"/>
      <c r="GB47" s="12"/>
      <c r="GC47" s="116">
        <f t="shared" si="82"/>
        <v>0</v>
      </c>
      <c r="GD47" s="27"/>
      <c r="GE47" s="12"/>
      <c r="GF47" s="116">
        <f t="shared" si="83"/>
        <v>0</v>
      </c>
      <c r="GG47" s="27"/>
      <c r="GH47" s="12"/>
      <c r="GI47" s="116">
        <f t="shared" si="84"/>
        <v>0</v>
      </c>
      <c r="GJ47" s="11">
        <f t="shared" si="85"/>
        <v>0</v>
      </c>
      <c r="GK47" s="13">
        <f t="shared" si="86"/>
        <v>0</v>
      </c>
      <c r="GL47" s="116">
        <f t="shared" si="87"/>
        <v>0</v>
      </c>
      <c r="GM47" s="27"/>
      <c r="GN47" s="12"/>
      <c r="GO47" s="116">
        <f t="shared" si="88"/>
        <v>0</v>
      </c>
      <c r="GP47" s="27"/>
      <c r="GQ47" s="12"/>
      <c r="GR47" s="116">
        <f t="shared" si="89"/>
        <v>0</v>
      </c>
      <c r="GS47" s="27"/>
      <c r="GT47" s="12"/>
      <c r="GU47" s="116">
        <f t="shared" si="90"/>
        <v>0</v>
      </c>
      <c r="GV47" s="27"/>
      <c r="GW47" s="12"/>
      <c r="GX47" s="116">
        <f t="shared" si="91"/>
        <v>0</v>
      </c>
      <c r="GY47" s="11">
        <f t="shared" si="92"/>
        <v>0</v>
      </c>
      <c r="GZ47" s="13">
        <f t="shared" si="93"/>
        <v>0</v>
      </c>
      <c r="HA47" s="116">
        <f t="shared" si="94"/>
        <v>0</v>
      </c>
      <c r="HB47" s="12"/>
      <c r="HC47" s="12"/>
      <c r="HD47" s="116">
        <f t="shared" si="95"/>
        <v>0</v>
      </c>
      <c r="HE47" s="27"/>
      <c r="HF47" s="12"/>
      <c r="HG47" s="116">
        <f t="shared" si="96"/>
        <v>0</v>
      </c>
      <c r="HH47" s="11">
        <f t="shared" si="97"/>
        <v>0</v>
      </c>
      <c r="HI47" s="13">
        <f t="shared" si="98"/>
        <v>0</v>
      </c>
      <c r="HJ47" s="116">
        <f t="shared" si="99"/>
        <v>0</v>
      </c>
      <c r="HK47" s="11">
        <f t="shared" si="100"/>
        <v>0</v>
      </c>
      <c r="HL47" s="12">
        <f t="shared" si="101"/>
        <v>0</v>
      </c>
      <c r="HM47" s="116">
        <f t="shared" si="102"/>
        <v>0</v>
      </c>
      <c r="HN47" s="27"/>
      <c r="HO47" s="12"/>
      <c r="HP47" s="116">
        <f t="shared" si="103"/>
        <v>0</v>
      </c>
      <c r="HQ47" s="27"/>
      <c r="HR47" s="12"/>
      <c r="HS47" s="116">
        <f t="shared" si="104"/>
        <v>0</v>
      </c>
      <c r="HT47" s="27"/>
      <c r="HU47" s="12"/>
      <c r="HV47" s="116">
        <f t="shared" si="105"/>
        <v>0</v>
      </c>
      <c r="HW47" s="27"/>
      <c r="HX47" s="12"/>
      <c r="HY47" s="116">
        <f t="shared" si="106"/>
        <v>0</v>
      </c>
      <c r="HZ47" s="27"/>
      <c r="IA47" s="12"/>
      <c r="IB47" s="116">
        <f t="shared" si="107"/>
        <v>0</v>
      </c>
      <c r="IC47" s="27"/>
      <c r="ID47" s="12"/>
      <c r="IE47" s="116">
        <f t="shared" si="108"/>
        <v>0</v>
      </c>
      <c r="IF47" s="27"/>
      <c r="IG47" s="12"/>
      <c r="IH47" s="116">
        <f t="shared" si="109"/>
        <v>0</v>
      </c>
      <c r="II47" s="11">
        <f t="shared" si="110"/>
        <v>0</v>
      </c>
      <c r="IJ47" s="13">
        <f t="shared" si="111"/>
        <v>0</v>
      </c>
      <c r="IK47" s="116">
        <f t="shared" si="112"/>
        <v>0</v>
      </c>
      <c r="IL47" s="27"/>
      <c r="IM47" s="12"/>
      <c r="IN47" s="116">
        <f t="shared" si="113"/>
        <v>0</v>
      </c>
      <c r="IO47" s="27"/>
      <c r="IP47" s="12"/>
      <c r="IQ47" s="116">
        <f t="shared" si="114"/>
        <v>0</v>
      </c>
      <c r="IR47" s="11">
        <f t="shared" si="115"/>
        <v>0</v>
      </c>
      <c r="IS47" s="13">
        <f t="shared" si="116"/>
        <v>0</v>
      </c>
      <c r="IT47" s="116">
        <f t="shared" si="117"/>
        <v>0</v>
      </c>
      <c r="IU47" s="27"/>
      <c r="IV47" s="12"/>
      <c r="IW47" s="116">
        <f t="shared" si="118"/>
        <v>0</v>
      </c>
      <c r="IX47" s="27"/>
      <c r="IY47" s="12"/>
      <c r="IZ47" s="116">
        <f t="shared" si="119"/>
        <v>0</v>
      </c>
      <c r="JA47" s="11">
        <f t="shared" si="120"/>
        <v>0</v>
      </c>
      <c r="JB47" s="13">
        <f t="shared" si="121"/>
        <v>0</v>
      </c>
      <c r="JC47" s="116">
        <f t="shared" si="122"/>
        <v>0</v>
      </c>
      <c r="JD47" s="27"/>
      <c r="JE47" s="12"/>
      <c r="JF47" s="116">
        <f t="shared" si="123"/>
        <v>0</v>
      </c>
      <c r="JG47" s="27"/>
      <c r="JH47" s="12"/>
      <c r="JI47" s="116">
        <f t="shared" si="124"/>
        <v>0</v>
      </c>
      <c r="JJ47" s="11">
        <f t="shared" si="125"/>
        <v>0</v>
      </c>
      <c r="JK47" s="13">
        <f t="shared" si="126"/>
        <v>0</v>
      </c>
      <c r="JL47" s="116">
        <f t="shared" si="127"/>
        <v>0</v>
      </c>
      <c r="JM47" s="27"/>
      <c r="JN47" s="12"/>
      <c r="JO47" s="116">
        <f t="shared" si="128"/>
        <v>0</v>
      </c>
      <c r="JP47" s="27"/>
      <c r="JQ47" s="12"/>
      <c r="JR47" s="116">
        <f t="shared" si="129"/>
        <v>0</v>
      </c>
      <c r="JS47" s="27"/>
      <c r="JT47" s="12"/>
      <c r="JU47" s="116">
        <f t="shared" si="130"/>
        <v>0</v>
      </c>
      <c r="JV47" s="27"/>
      <c r="JW47" s="12"/>
      <c r="JX47" s="116">
        <f t="shared" si="131"/>
        <v>0</v>
      </c>
      <c r="JY47" s="11">
        <f t="shared" si="132"/>
        <v>0</v>
      </c>
      <c r="JZ47" s="13">
        <f t="shared" si="133"/>
        <v>0</v>
      </c>
      <c r="KA47" s="116">
        <f t="shared" si="134"/>
        <v>0</v>
      </c>
      <c r="KB47" s="27"/>
      <c r="KC47" s="12"/>
      <c r="KD47" s="116">
        <f t="shared" si="135"/>
        <v>0</v>
      </c>
      <c r="KE47" s="27"/>
      <c r="KF47" s="12"/>
      <c r="KG47" s="116">
        <f t="shared" si="136"/>
        <v>0</v>
      </c>
      <c r="KH47" s="27"/>
      <c r="KI47" s="12"/>
      <c r="KJ47" s="116">
        <f t="shared" si="137"/>
        <v>0</v>
      </c>
      <c r="KK47" s="11">
        <f t="shared" si="138"/>
        <v>0</v>
      </c>
      <c r="KL47" s="13">
        <f t="shared" si="139"/>
        <v>0</v>
      </c>
      <c r="KM47" s="116">
        <f t="shared" si="140"/>
        <v>0</v>
      </c>
      <c r="KN47" s="27"/>
      <c r="KO47" s="12"/>
      <c r="KP47" s="116">
        <f t="shared" si="141"/>
        <v>0</v>
      </c>
      <c r="KQ47" s="27"/>
      <c r="KR47" s="12"/>
      <c r="KS47" s="116">
        <f t="shared" si="142"/>
        <v>0</v>
      </c>
      <c r="KT47" s="11">
        <f t="shared" si="143"/>
        <v>0</v>
      </c>
      <c r="KU47" s="13">
        <f t="shared" si="144"/>
        <v>0</v>
      </c>
      <c r="KV47" s="116">
        <f t="shared" si="145"/>
        <v>0</v>
      </c>
      <c r="KW47" s="27"/>
      <c r="KX47" s="12"/>
      <c r="KY47" s="116">
        <f t="shared" si="146"/>
        <v>0</v>
      </c>
      <c r="KZ47" s="11">
        <f t="shared" si="147"/>
        <v>0</v>
      </c>
      <c r="LA47" s="13">
        <f t="shared" si="148"/>
        <v>0</v>
      </c>
      <c r="LB47" s="116">
        <f t="shared" si="149"/>
        <v>0</v>
      </c>
      <c r="LC47" s="27"/>
      <c r="LD47" s="12"/>
      <c r="LE47" s="116">
        <f t="shared" si="150"/>
        <v>0</v>
      </c>
      <c r="LF47" s="27"/>
      <c r="LG47" s="12"/>
      <c r="LH47" s="116">
        <f t="shared" si="151"/>
        <v>0</v>
      </c>
      <c r="LI47" s="27"/>
      <c r="LJ47" s="12"/>
      <c r="LK47" s="116">
        <f t="shared" si="152"/>
        <v>0</v>
      </c>
      <c r="LL47" s="27">
        <f t="shared" si="153"/>
        <v>0</v>
      </c>
      <c r="LM47" s="12">
        <f t="shared" si="154"/>
        <v>0</v>
      </c>
      <c r="LN47" s="116">
        <f t="shared" si="155"/>
        <v>0</v>
      </c>
      <c r="LO47" s="27"/>
      <c r="LP47" s="12"/>
      <c r="LQ47" s="116">
        <f t="shared" si="156"/>
        <v>0</v>
      </c>
      <c r="LR47" s="27"/>
      <c r="LS47" s="12"/>
      <c r="LT47" s="116">
        <f t="shared" si="157"/>
        <v>0</v>
      </c>
      <c r="LU47" s="27"/>
      <c r="LV47" s="12"/>
      <c r="LW47" s="116">
        <f t="shared" si="158"/>
        <v>0</v>
      </c>
      <c r="LX47" s="27"/>
      <c r="LY47" s="12"/>
      <c r="LZ47" s="116">
        <f t="shared" si="159"/>
        <v>0</v>
      </c>
      <c r="MA47" s="27"/>
      <c r="MB47" s="12"/>
      <c r="MC47" s="116">
        <f t="shared" si="160"/>
        <v>0</v>
      </c>
      <c r="MD47" s="27"/>
      <c r="ME47" s="12"/>
      <c r="MF47" s="116">
        <f t="shared" si="161"/>
        <v>0</v>
      </c>
      <c r="MG47" s="27">
        <f t="shared" si="162"/>
        <v>0</v>
      </c>
      <c r="MH47" s="12">
        <f t="shared" si="163"/>
        <v>0</v>
      </c>
      <c r="MI47" s="116">
        <f t="shared" si="164"/>
        <v>0</v>
      </c>
      <c r="MJ47" s="27"/>
      <c r="MK47" s="12"/>
      <c r="ML47" s="116">
        <f t="shared" si="165"/>
        <v>0</v>
      </c>
      <c r="MM47" s="27"/>
      <c r="MN47" s="12"/>
      <c r="MO47" s="116">
        <f t="shared" si="166"/>
        <v>0</v>
      </c>
      <c r="MP47" s="27"/>
      <c r="MQ47" s="12"/>
      <c r="MR47" s="116">
        <f t="shared" si="167"/>
        <v>0</v>
      </c>
      <c r="MS47" s="27">
        <f t="shared" si="1550"/>
        <v>0</v>
      </c>
      <c r="MT47" s="12">
        <f t="shared" si="1551"/>
        <v>0</v>
      </c>
      <c r="MU47" s="116">
        <f t="shared" si="1549"/>
        <v>0</v>
      </c>
      <c r="MV47" s="27"/>
      <c r="MW47" s="12"/>
      <c r="MX47" s="116">
        <f t="shared" si="168"/>
        <v>0</v>
      </c>
      <c r="MY47" s="27"/>
      <c r="MZ47" s="12"/>
      <c r="NA47" s="116">
        <f t="shared" si="169"/>
        <v>0</v>
      </c>
      <c r="NB47" s="27"/>
      <c r="NC47" s="12"/>
      <c r="ND47" s="116">
        <f t="shared" si="170"/>
        <v>0</v>
      </c>
      <c r="NE47" s="27"/>
      <c r="NF47" s="12"/>
      <c r="NG47" s="116">
        <f t="shared" si="171"/>
        <v>0</v>
      </c>
      <c r="NH47" s="27"/>
      <c r="NI47" s="12"/>
      <c r="NJ47" s="116">
        <f t="shared" si="172"/>
        <v>0</v>
      </c>
      <c r="NK47" s="27"/>
      <c r="NL47" s="12"/>
      <c r="NM47" s="116">
        <f t="shared" si="173"/>
        <v>0</v>
      </c>
      <c r="NN47" s="27"/>
      <c r="NO47" s="12"/>
      <c r="NP47" s="116">
        <f t="shared" si="174"/>
        <v>0</v>
      </c>
      <c r="NQ47" s="27"/>
      <c r="NR47" s="12"/>
      <c r="NS47" s="116">
        <f t="shared" si="175"/>
        <v>0</v>
      </c>
      <c r="NT47" s="12"/>
      <c r="NU47" s="12"/>
      <c r="NV47" s="116">
        <f t="shared" si="176"/>
        <v>0</v>
      </c>
      <c r="NW47" s="27"/>
      <c r="NX47" s="12"/>
      <c r="NY47" s="116">
        <f t="shared" si="177"/>
        <v>0</v>
      </c>
      <c r="NZ47" s="11">
        <f t="shared" si="178"/>
        <v>0</v>
      </c>
      <c r="OA47" s="13">
        <f t="shared" si="179"/>
        <v>0</v>
      </c>
      <c r="OB47" s="116">
        <f t="shared" si="180"/>
        <v>0</v>
      </c>
      <c r="OC47" s="27">
        <v>100000</v>
      </c>
      <c r="OD47" s="12"/>
      <c r="OE47" s="116">
        <f t="shared" si="181"/>
        <v>100000</v>
      </c>
      <c r="OF47" s="27"/>
      <c r="OG47" s="12"/>
      <c r="OH47" s="116">
        <f t="shared" si="182"/>
        <v>0</v>
      </c>
      <c r="OI47" s="27"/>
      <c r="OJ47" s="12"/>
      <c r="OK47" s="116">
        <f t="shared" si="183"/>
        <v>0</v>
      </c>
      <c r="OL47" s="27"/>
      <c r="OM47" s="12"/>
      <c r="ON47" s="116">
        <f t="shared" si="184"/>
        <v>0</v>
      </c>
      <c r="OO47" s="27">
        <f t="shared" si="185"/>
        <v>100000</v>
      </c>
      <c r="OP47" s="12">
        <f t="shared" si="186"/>
        <v>0</v>
      </c>
      <c r="OQ47" s="116">
        <f t="shared" si="187"/>
        <v>100000</v>
      </c>
      <c r="OR47" s="27">
        <f t="shared" si="188"/>
        <v>100000</v>
      </c>
      <c r="OS47" s="12">
        <f t="shared" si="189"/>
        <v>0</v>
      </c>
      <c r="OT47" s="116">
        <f t="shared" si="190"/>
        <v>100000</v>
      </c>
      <c r="OU47" s="27"/>
      <c r="OV47" s="12"/>
      <c r="OW47" s="116">
        <f t="shared" si="191"/>
        <v>0</v>
      </c>
      <c r="OX47" s="12"/>
      <c r="OY47" s="12"/>
      <c r="OZ47" s="116">
        <f t="shared" si="192"/>
        <v>0</v>
      </c>
      <c r="PA47" s="12"/>
      <c r="PB47" s="12"/>
      <c r="PC47" s="116">
        <f t="shared" si="193"/>
        <v>0</v>
      </c>
      <c r="PD47" s="27"/>
      <c r="PE47" s="12"/>
      <c r="PF47" s="116">
        <f t="shared" si="194"/>
        <v>0</v>
      </c>
      <c r="PG47" s="27"/>
      <c r="PH47" s="12"/>
      <c r="PI47" s="116">
        <f t="shared" si="195"/>
        <v>0</v>
      </c>
      <c r="PJ47" s="12"/>
      <c r="PK47" s="12"/>
      <c r="PL47" s="116">
        <f t="shared" si="196"/>
        <v>0</v>
      </c>
      <c r="PM47" s="12"/>
      <c r="PN47" s="12"/>
      <c r="PO47" s="116">
        <f t="shared" si="197"/>
        <v>0</v>
      </c>
      <c r="PP47" s="12"/>
      <c r="PQ47" s="12"/>
      <c r="PR47" s="116">
        <f t="shared" si="198"/>
        <v>0</v>
      </c>
      <c r="PS47" s="27">
        <f t="shared" si="199"/>
        <v>0</v>
      </c>
      <c r="PT47" s="12">
        <f t="shared" si="200"/>
        <v>0</v>
      </c>
      <c r="PU47" s="116">
        <f t="shared" si="201"/>
        <v>0</v>
      </c>
      <c r="PV47" s="27"/>
      <c r="PW47" s="12"/>
      <c r="PX47" s="116">
        <f t="shared" si="202"/>
        <v>0</v>
      </c>
      <c r="PY47" s="27"/>
      <c r="PZ47" s="12"/>
      <c r="QA47" s="116">
        <f t="shared" si="203"/>
        <v>0</v>
      </c>
      <c r="QB47" s="27"/>
      <c r="QC47" s="12"/>
      <c r="QD47" s="116">
        <f t="shared" si="204"/>
        <v>0</v>
      </c>
      <c r="QE47" s="27">
        <f t="shared" si="205"/>
        <v>0</v>
      </c>
      <c r="QF47" s="12">
        <f t="shared" si="206"/>
        <v>0</v>
      </c>
      <c r="QG47" s="116">
        <f t="shared" si="207"/>
        <v>0</v>
      </c>
      <c r="QH47" s="11">
        <f t="shared" si="208"/>
        <v>0</v>
      </c>
      <c r="QI47" s="13">
        <f t="shared" si="209"/>
        <v>0</v>
      </c>
      <c r="QJ47" s="116">
        <f t="shared" si="210"/>
        <v>0</v>
      </c>
      <c r="QK47" s="27">
        <f t="shared" si="1547"/>
        <v>100000</v>
      </c>
      <c r="QL47" s="12">
        <f t="shared" si="1548"/>
        <v>0</v>
      </c>
      <c r="QM47" s="116">
        <f t="shared" si="1548"/>
        <v>100000</v>
      </c>
      <c r="QN47" s="27">
        <f t="shared" si="851"/>
        <v>100000</v>
      </c>
      <c r="QO47" s="12">
        <f t="shared" si="852"/>
        <v>0</v>
      </c>
      <c r="QP47" s="116">
        <f t="shared" si="853"/>
        <v>100000</v>
      </c>
      <c r="QQ47" s="51"/>
    </row>
    <row r="48" spans="1:459" s="52" customFormat="1" x14ac:dyDescent="0.25">
      <c r="A48" s="1">
        <v>36</v>
      </c>
      <c r="B48" s="70" t="s">
        <v>290</v>
      </c>
      <c r="C48" s="142"/>
      <c r="D48" s="12"/>
      <c r="E48" s="116">
        <f t="shared" si="10"/>
        <v>0</v>
      </c>
      <c r="F48" s="142"/>
      <c r="G48" s="12"/>
      <c r="H48" s="115">
        <f t="shared" si="11"/>
        <v>0</v>
      </c>
      <c r="I48" s="12"/>
      <c r="J48" s="12"/>
      <c r="K48" s="115">
        <f t="shared" si="12"/>
        <v>0</v>
      </c>
      <c r="L48" s="12"/>
      <c r="M48" s="12"/>
      <c r="N48" s="115">
        <f t="shared" si="13"/>
        <v>0</v>
      </c>
      <c r="O48" s="27"/>
      <c r="P48" s="12"/>
      <c r="Q48" s="115">
        <f t="shared" si="14"/>
        <v>0</v>
      </c>
      <c r="R48" s="12"/>
      <c r="S48" s="12"/>
      <c r="T48" s="115">
        <f t="shared" si="15"/>
        <v>0</v>
      </c>
      <c r="U48" s="12"/>
      <c r="V48" s="12"/>
      <c r="W48" s="115">
        <f t="shared" si="16"/>
        <v>0</v>
      </c>
      <c r="X48" s="12"/>
      <c r="Y48" s="12"/>
      <c r="Z48" s="115">
        <f t="shared" si="17"/>
        <v>0</v>
      </c>
      <c r="AA48" s="27">
        <f t="shared" si="18"/>
        <v>0</v>
      </c>
      <c r="AB48" s="12">
        <f t="shared" si="18"/>
        <v>0</v>
      </c>
      <c r="AC48" s="115">
        <f t="shared" si="19"/>
        <v>0</v>
      </c>
      <c r="AD48" s="12"/>
      <c r="AE48" s="12"/>
      <c r="AF48" s="116">
        <f t="shared" si="20"/>
        <v>0</v>
      </c>
      <c r="AG48" s="11">
        <f t="shared" si="21"/>
        <v>0</v>
      </c>
      <c r="AH48" s="13">
        <f t="shared" si="22"/>
        <v>0</v>
      </c>
      <c r="AI48" s="116">
        <f t="shared" si="22"/>
        <v>0</v>
      </c>
      <c r="AJ48" s="12"/>
      <c r="AK48" s="12"/>
      <c r="AL48" s="116">
        <f t="shared" si="23"/>
        <v>0</v>
      </c>
      <c r="AM48" s="27"/>
      <c r="AN48" s="12"/>
      <c r="AO48" s="116">
        <f t="shared" si="24"/>
        <v>0</v>
      </c>
      <c r="AP48" s="12"/>
      <c r="AQ48" s="12"/>
      <c r="AR48" s="116">
        <f t="shared" si="25"/>
        <v>0</v>
      </c>
      <c r="AS48" s="27"/>
      <c r="AT48" s="12"/>
      <c r="AU48" s="116">
        <f t="shared" si="26"/>
        <v>0</v>
      </c>
      <c r="AV48" s="12"/>
      <c r="AW48" s="12"/>
      <c r="AX48" s="116">
        <f t="shared" si="27"/>
        <v>0</v>
      </c>
      <c r="AY48" s="27"/>
      <c r="AZ48" s="12"/>
      <c r="BA48" s="116">
        <f t="shared" si="28"/>
        <v>0</v>
      </c>
      <c r="BB48" s="12"/>
      <c r="BC48" s="12"/>
      <c r="BD48" s="116">
        <f t="shared" si="29"/>
        <v>0</v>
      </c>
      <c r="BE48" s="12"/>
      <c r="BF48" s="12"/>
      <c r="BG48" s="116">
        <f t="shared" si="30"/>
        <v>0</v>
      </c>
      <c r="BH48" s="27"/>
      <c r="BI48" s="12"/>
      <c r="BJ48" s="116">
        <f t="shared" si="31"/>
        <v>0</v>
      </c>
      <c r="BK48" s="27"/>
      <c r="BL48" s="12"/>
      <c r="BM48" s="116">
        <f t="shared" si="32"/>
        <v>0</v>
      </c>
      <c r="BN48" s="12"/>
      <c r="BO48" s="12"/>
      <c r="BP48" s="116">
        <f t="shared" si="33"/>
        <v>0</v>
      </c>
      <c r="BQ48" s="12"/>
      <c r="BR48" s="12"/>
      <c r="BS48" s="116">
        <f t="shared" si="34"/>
        <v>0</v>
      </c>
      <c r="BT48" s="12"/>
      <c r="BU48" s="12"/>
      <c r="BV48" s="116">
        <f t="shared" si="35"/>
        <v>0</v>
      </c>
      <c r="BW48" s="11">
        <f t="shared" si="36"/>
        <v>0</v>
      </c>
      <c r="BX48" s="13">
        <f t="shared" si="37"/>
        <v>0</v>
      </c>
      <c r="BY48" s="116">
        <f t="shared" si="38"/>
        <v>0</v>
      </c>
      <c r="BZ48" s="12"/>
      <c r="CA48" s="12"/>
      <c r="CB48" s="116">
        <f t="shared" si="39"/>
        <v>0</v>
      </c>
      <c r="CC48" s="12"/>
      <c r="CD48" s="12"/>
      <c r="CE48" s="116">
        <f t="shared" si="40"/>
        <v>0</v>
      </c>
      <c r="CF48" s="27"/>
      <c r="CG48" s="12"/>
      <c r="CH48" s="116">
        <f t="shared" si="41"/>
        <v>0</v>
      </c>
      <c r="CI48" s="27"/>
      <c r="CJ48" s="12"/>
      <c r="CK48" s="116">
        <f t="shared" si="42"/>
        <v>0</v>
      </c>
      <c r="CL48" s="27"/>
      <c r="CM48" s="12"/>
      <c r="CN48" s="116">
        <f t="shared" si="43"/>
        <v>0</v>
      </c>
      <c r="CO48" s="27"/>
      <c r="CP48" s="12"/>
      <c r="CQ48" s="116">
        <f t="shared" si="44"/>
        <v>0</v>
      </c>
      <c r="CR48" s="27"/>
      <c r="CS48" s="12"/>
      <c r="CT48" s="116">
        <f t="shared" si="45"/>
        <v>0</v>
      </c>
      <c r="CU48" s="11">
        <f t="shared" si="46"/>
        <v>0</v>
      </c>
      <c r="CV48" s="12">
        <f t="shared" si="47"/>
        <v>0</v>
      </c>
      <c r="CW48" s="116">
        <f t="shared" si="48"/>
        <v>0</v>
      </c>
      <c r="CX48" s="27"/>
      <c r="CY48" s="12"/>
      <c r="CZ48" s="116">
        <f t="shared" si="49"/>
        <v>0</v>
      </c>
      <c r="DA48" s="27"/>
      <c r="DB48" s="12"/>
      <c r="DC48" s="116">
        <f t="shared" si="50"/>
        <v>0</v>
      </c>
      <c r="DD48" s="27"/>
      <c r="DE48" s="12"/>
      <c r="DF48" s="116">
        <f t="shared" si="51"/>
        <v>0</v>
      </c>
      <c r="DG48" s="27"/>
      <c r="DH48" s="12"/>
      <c r="DI48" s="116">
        <f t="shared" si="52"/>
        <v>0</v>
      </c>
      <c r="DJ48" s="27"/>
      <c r="DK48" s="12"/>
      <c r="DL48" s="116">
        <f t="shared" si="53"/>
        <v>0</v>
      </c>
      <c r="DM48" s="27">
        <f t="shared" si="54"/>
        <v>0</v>
      </c>
      <c r="DN48" s="12">
        <f t="shared" si="55"/>
        <v>0</v>
      </c>
      <c r="DO48" s="116">
        <f t="shared" si="56"/>
        <v>0</v>
      </c>
      <c r="DP48" s="27"/>
      <c r="DQ48" s="12"/>
      <c r="DR48" s="116">
        <f t="shared" si="57"/>
        <v>0</v>
      </c>
      <c r="DS48" s="27"/>
      <c r="DT48" s="12"/>
      <c r="DU48" s="116">
        <f t="shared" si="58"/>
        <v>0</v>
      </c>
      <c r="DV48" s="12"/>
      <c r="DW48" s="12"/>
      <c r="DX48" s="116">
        <f t="shared" si="59"/>
        <v>0</v>
      </c>
      <c r="DY48" s="27"/>
      <c r="DZ48" s="12"/>
      <c r="EA48" s="116">
        <f t="shared" si="60"/>
        <v>0</v>
      </c>
      <c r="EB48" s="11">
        <f t="shared" si="61"/>
        <v>0</v>
      </c>
      <c r="EC48" s="13">
        <f t="shared" si="62"/>
        <v>0</v>
      </c>
      <c r="ED48" s="116">
        <f t="shared" si="63"/>
        <v>0</v>
      </c>
      <c r="EE48" s="11"/>
      <c r="EF48" s="13"/>
      <c r="EG48" s="116">
        <f t="shared" si="64"/>
        <v>0</v>
      </c>
      <c r="EH48" s="13"/>
      <c r="EI48" s="13"/>
      <c r="EJ48" s="116">
        <f t="shared" si="65"/>
        <v>0</v>
      </c>
      <c r="EK48" s="11">
        <f t="shared" si="66"/>
        <v>0</v>
      </c>
      <c r="EL48" s="13">
        <f t="shared" si="67"/>
        <v>0</v>
      </c>
      <c r="EM48" s="116">
        <f t="shared" si="68"/>
        <v>0</v>
      </c>
      <c r="EN48" s="27"/>
      <c r="EO48" s="12"/>
      <c r="EP48" s="116">
        <f t="shared" si="69"/>
        <v>0</v>
      </c>
      <c r="EQ48" s="27"/>
      <c r="ER48" s="12"/>
      <c r="ES48" s="116">
        <f t="shared" si="70"/>
        <v>0</v>
      </c>
      <c r="ET48" s="27"/>
      <c r="EU48" s="12"/>
      <c r="EV48" s="116">
        <f t="shared" si="71"/>
        <v>0</v>
      </c>
      <c r="EW48" s="27"/>
      <c r="EX48" s="12"/>
      <c r="EY48" s="116">
        <f t="shared" si="72"/>
        <v>0</v>
      </c>
      <c r="EZ48" s="27"/>
      <c r="FA48" s="12"/>
      <c r="FB48" s="116">
        <f t="shared" si="73"/>
        <v>0</v>
      </c>
      <c r="FC48" s="27"/>
      <c r="FD48" s="12"/>
      <c r="FE48" s="116">
        <f t="shared" si="74"/>
        <v>0</v>
      </c>
      <c r="FF48" s="27"/>
      <c r="FG48" s="12"/>
      <c r="FH48" s="116">
        <f t="shared" si="75"/>
        <v>0</v>
      </c>
      <c r="FI48" s="27"/>
      <c r="FJ48" s="12"/>
      <c r="FK48" s="116">
        <f t="shared" si="76"/>
        <v>0</v>
      </c>
      <c r="FL48" s="11">
        <f t="shared" si="77"/>
        <v>0</v>
      </c>
      <c r="FM48" s="13">
        <f t="shared" si="1"/>
        <v>0</v>
      </c>
      <c r="FN48" s="116">
        <f t="shared" si="2"/>
        <v>0</v>
      </c>
      <c r="FO48" s="27"/>
      <c r="FP48" s="12"/>
      <c r="FQ48" s="116">
        <f t="shared" si="78"/>
        <v>0</v>
      </c>
      <c r="FR48" s="27"/>
      <c r="FS48" s="12"/>
      <c r="FT48" s="116">
        <f t="shared" si="79"/>
        <v>0</v>
      </c>
      <c r="FU48" s="12"/>
      <c r="FV48" s="12"/>
      <c r="FW48" s="116">
        <f t="shared" si="80"/>
        <v>0</v>
      </c>
      <c r="FX48" s="27"/>
      <c r="FY48" s="12"/>
      <c r="FZ48" s="116">
        <f t="shared" si="81"/>
        <v>0</v>
      </c>
      <c r="GA48" s="27"/>
      <c r="GB48" s="12"/>
      <c r="GC48" s="116">
        <f t="shared" si="82"/>
        <v>0</v>
      </c>
      <c r="GD48" s="27"/>
      <c r="GE48" s="12"/>
      <c r="GF48" s="116">
        <f t="shared" si="83"/>
        <v>0</v>
      </c>
      <c r="GG48" s="27"/>
      <c r="GH48" s="12"/>
      <c r="GI48" s="116">
        <f t="shared" si="84"/>
        <v>0</v>
      </c>
      <c r="GJ48" s="11">
        <f t="shared" si="85"/>
        <v>0</v>
      </c>
      <c r="GK48" s="13">
        <f t="shared" si="86"/>
        <v>0</v>
      </c>
      <c r="GL48" s="116">
        <f t="shared" si="87"/>
        <v>0</v>
      </c>
      <c r="GM48" s="27"/>
      <c r="GN48" s="12"/>
      <c r="GO48" s="116">
        <f t="shared" si="88"/>
        <v>0</v>
      </c>
      <c r="GP48" s="27"/>
      <c r="GQ48" s="12"/>
      <c r="GR48" s="116">
        <f t="shared" si="89"/>
        <v>0</v>
      </c>
      <c r="GS48" s="27"/>
      <c r="GT48" s="12"/>
      <c r="GU48" s="116">
        <f t="shared" si="90"/>
        <v>0</v>
      </c>
      <c r="GV48" s="27"/>
      <c r="GW48" s="12"/>
      <c r="GX48" s="116">
        <f t="shared" si="91"/>
        <v>0</v>
      </c>
      <c r="GY48" s="11">
        <f t="shared" si="92"/>
        <v>0</v>
      </c>
      <c r="GZ48" s="13">
        <f t="shared" si="93"/>
        <v>0</v>
      </c>
      <c r="HA48" s="116">
        <f t="shared" si="94"/>
        <v>0</v>
      </c>
      <c r="HB48" s="12"/>
      <c r="HC48" s="12"/>
      <c r="HD48" s="116">
        <f t="shared" si="95"/>
        <v>0</v>
      </c>
      <c r="HE48" s="27"/>
      <c r="HF48" s="12"/>
      <c r="HG48" s="116">
        <f t="shared" si="96"/>
        <v>0</v>
      </c>
      <c r="HH48" s="11">
        <f t="shared" si="97"/>
        <v>0</v>
      </c>
      <c r="HI48" s="13">
        <f t="shared" si="98"/>
        <v>0</v>
      </c>
      <c r="HJ48" s="116">
        <f t="shared" si="99"/>
        <v>0</v>
      </c>
      <c r="HK48" s="11">
        <f t="shared" si="100"/>
        <v>0</v>
      </c>
      <c r="HL48" s="12">
        <f t="shared" si="101"/>
        <v>0</v>
      </c>
      <c r="HM48" s="116">
        <f t="shared" si="102"/>
        <v>0</v>
      </c>
      <c r="HN48" s="27"/>
      <c r="HO48" s="12"/>
      <c r="HP48" s="116">
        <f t="shared" si="103"/>
        <v>0</v>
      </c>
      <c r="HQ48" s="27"/>
      <c r="HR48" s="12"/>
      <c r="HS48" s="116">
        <f t="shared" si="104"/>
        <v>0</v>
      </c>
      <c r="HT48" s="27"/>
      <c r="HU48" s="12"/>
      <c r="HV48" s="116">
        <f t="shared" si="105"/>
        <v>0</v>
      </c>
      <c r="HW48" s="27"/>
      <c r="HX48" s="12"/>
      <c r="HY48" s="116">
        <f t="shared" si="106"/>
        <v>0</v>
      </c>
      <c r="HZ48" s="27"/>
      <c r="IA48" s="12"/>
      <c r="IB48" s="116">
        <f t="shared" si="107"/>
        <v>0</v>
      </c>
      <c r="IC48" s="27"/>
      <c r="ID48" s="12"/>
      <c r="IE48" s="116">
        <f t="shared" si="108"/>
        <v>0</v>
      </c>
      <c r="IF48" s="27"/>
      <c r="IG48" s="12"/>
      <c r="IH48" s="116">
        <f t="shared" si="109"/>
        <v>0</v>
      </c>
      <c r="II48" s="11">
        <f t="shared" si="110"/>
        <v>0</v>
      </c>
      <c r="IJ48" s="13">
        <f t="shared" si="111"/>
        <v>0</v>
      </c>
      <c r="IK48" s="116">
        <f t="shared" si="112"/>
        <v>0</v>
      </c>
      <c r="IL48" s="27"/>
      <c r="IM48" s="12"/>
      <c r="IN48" s="116">
        <f t="shared" si="113"/>
        <v>0</v>
      </c>
      <c r="IO48" s="27"/>
      <c r="IP48" s="12"/>
      <c r="IQ48" s="116">
        <f t="shared" si="114"/>
        <v>0</v>
      </c>
      <c r="IR48" s="11">
        <f t="shared" si="115"/>
        <v>0</v>
      </c>
      <c r="IS48" s="13">
        <f t="shared" si="116"/>
        <v>0</v>
      </c>
      <c r="IT48" s="116">
        <f t="shared" si="117"/>
        <v>0</v>
      </c>
      <c r="IU48" s="27"/>
      <c r="IV48" s="12"/>
      <c r="IW48" s="116">
        <f t="shared" si="118"/>
        <v>0</v>
      </c>
      <c r="IX48" s="27"/>
      <c r="IY48" s="12"/>
      <c r="IZ48" s="116">
        <f t="shared" si="119"/>
        <v>0</v>
      </c>
      <c r="JA48" s="11">
        <f t="shared" si="120"/>
        <v>0</v>
      </c>
      <c r="JB48" s="13">
        <f t="shared" si="121"/>
        <v>0</v>
      </c>
      <c r="JC48" s="116">
        <f t="shared" si="122"/>
        <v>0</v>
      </c>
      <c r="JD48" s="27"/>
      <c r="JE48" s="12"/>
      <c r="JF48" s="116">
        <f t="shared" si="123"/>
        <v>0</v>
      </c>
      <c r="JG48" s="27"/>
      <c r="JH48" s="12"/>
      <c r="JI48" s="116">
        <f t="shared" si="124"/>
        <v>0</v>
      </c>
      <c r="JJ48" s="11">
        <f t="shared" si="125"/>
        <v>0</v>
      </c>
      <c r="JK48" s="13">
        <f t="shared" si="126"/>
        <v>0</v>
      </c>
      <c r="JL48" s="116">
        <f t="shared" si="127"/>
        <v>0</v>
      </c>
      <c r="JM48" s="27"/>
      <c r="JN48" s="12"/>
      <c r="JO48" s="116">
        <f t="shared" si="128"/>
        <v>0</v>
      </c>
      <c r="JP48" s="27"/>
      <c r="JQ48" s="12"/>
      <c r="JR48" s="116">
        <f t="shared" si="129"/>
        <v>0</v>
      </c>
      <c r="JS48" s="27"/>
      <c r="JT48" s="12"/>
      <c r="JU48" s="116">
        <f t="shared" si="130"/>
        <v>0</v>
      </c>
      <c r="JV48" s="27"/>
      <c r="JW48" s="12"/>
      <c r="JX48" s="116">
        <f t="shared" si="131"/>
        <v>0</v>
      </c>
      <c r="JY48" s="11">
        <f t="shared" si="132"/>
        <v>0</v>
      </c>
      <c r="JZ48" s="13">
        <f t="shared" si="133"/>
        <v>0</v>
      </c>
      <c r="KA48" s="116">
        <f t="shared" si="134"/>
        <v>0</v>
      </c>
      <c r="KB48" s="27"/>
      <c r="KC48" s="12"/>
      <c r="KD48" s="116">
        <f t="shared" si="135"/>
        <v>0</v>
      </c>
      <c r="KE48" s="27"/>
      <c r="KF48" s="12"/>
      <c r="KG48" s="116">
        <f t="shared" si="136"/>
        <v>0</v>
      </c>
      <c r="KH48" s="27"/>
      <c r="KI48" s="12"/>
      <c r="KJ48" s="116">
        <f t="shared" si="137"/>
        <v>0</v>
      </c>
      <c r="KK48" s="11">
        <f t="shared" si="138"/>
        <v>0</v>
      </c>
      <c r="KL48" s="13">
        <f t="shared" si="139"/>
        <v>0</v>
      </c>
      <c r="KM48" s="116">
        <f t="shared" si="140"/>
        <v>0</v>
      </c>
      <c r="KN48" s="27"/>
      <c r="KO48" s="12"/>
      <c r="KP48" s="116">
        <f t="shared" si="141"/>
        <v>0</v>
      </c>
      <c r="KQ48" s="27"/>
      <c r="KR48" s="12"/>
      <c r="KS48" s="116">
        <f t="shared" si="142"/>
        <v>0</v>
      </c>
      <c r="KT48" s="11">
        <f t="shared" si="143"/>
        <v>0</v>
      </c>
      <c r="KU48" s="13">
        <f t="shared" si="144"/>
        <v>0</v>
      </c>
      <c r="KV48" s="116">
        <f t="shared" si="145"/>
        <v>0</v>
      </c>
      <c r="KW48" s="27"/>
      <c r="KX48" s="12"/>
      <c r="KY48" s="116">
        <f t="shared" si="146"/>
        <v>0</v>
      </c>
      <c r="KZ48" s="11">
        <f t="shared" si="147"/>
        <v>0</v>
      </c>
      <c r="LA48" s="13">
        <f t="shared" si="148"/>
        <v>0</v>
      </c>
      <c r="LB48" s="116">
        <f t="shared" si="149"/>
        <v>0</v>
      </c>
      <c r="LC48" s="27"/>
      <c r="LD48" s="12"/>
      <c r="LE48" s="116">
        <f t="shared" si="150"/>
        <v>0</v>
      </c>
      <c r="LF48" s="27"/>
      <c r="LG48" s="12"/>
      <c r="LH48" s="116">
        <f t="shared" si="151"/>
        <v>0</v>
      </c>
      <c r="LI48" s="27"/>
      <c r="LJ48" s="12"/>
      <c r="LK48" s="116">
        <f t="shared" si="152"/>
        <v>0</v>
      </c>
      <c r="LL48" s="27">
        <f t="shared" si="153"/>
        <v>0</v>
      </c>
      <c r="LM48" s="12">
        <f t="shared" si="154"/>
        <v>0</v>
      </c>
      <c r="LN48" s="116">
        <f t="shared" si="155"/>
        <v>0</v>
      </c>
      <c r="LO48" s="27"/>
      <c r="LP48" s="12"/>
      <c r="LQ48" s="116">
        <f t="shared" si="156"/>
        <v>0</v>
      </c>
      <c r="LR48" s="27"/>
      <c r="LS48" s="12"/>
      <c r="LT48" s="116">
        <f t="shared" si="157"/>
        <v>0</v>
      </c>
      <c r="LU48" s="27"/>
      <c r="LV48" s="12"/>
      <c r="LW48" s="116">
        <f t="shared" si="158"/>
        <v>0</v>
      </c>
      <c r="LX48" s="27"/>
      <c r="LY48" s="12"/>
      <c r="LZ48" s="116">
        <f t="shared" si="159"/>
        <v>0</v>
      </c>
      <c r="MA48" s="27"/>
      <c r="MB48" s="12"/>
      <c r="MC48" s="116">
        <f t="shared" si="160"/>
        <v>0</v>
      </c>
      <c r="MD48" s="27"/>
      <c r="ME48" s="12"/>
      <c r="MF48" s="116">
        <f t="shared" si="161"/>
        <v>0</v>
      </c>
      <c r="MG48" s="27">
        <f t="shared" si="162"/>
        <v>0</v>
      </c>
      <c r="MH48" s="12">
        <f t="shared" si="163"/>
        <v>0</v>
      </c>
      <c r="MI48" s="116">
        <f t="shared" si="164"/>
        <v>0</v>
      </c>
      <c r="MJ48" s="27"/>
      <c r="MK48" s="12"/>
      <c r="ML48" s="116">
        <f t="shared" si="165"/>
        <v>0</v>
      </c>
      <c r="MM48" s="27"/>
      <c r="MN48" s="12"/>
      <c r="MO48" s="116">
        <f t="shared" si="166"/>
        <v>0</v>
      </c>
      <c r="MP48" s="27"/>
      <c r="MQ48" s="12"/>
      <c r="MR48" s="116">
        <f t="shared" si="167"/>
        <v>0</v>
      </c>
      <c r="MS48" s="27">
        <f t="shared" si="1550"/>
        <v>0</v>
      </c>
      <c r="MT48" s="12">
        <f t="shared" si="1551"/>
        <v>0</v>
      </c>
      <c r="MU48" s="116">
        <f t="shared" si="1549"/>
        <v>0</v>
      </c>
      <c r="MV48" s="27"/>
      <c r="MW48" s="12"/>
      <c r="MX48" s="116">
        <f t="shared" si="168"/>
        <v>0</v>
      </c>
      <c r="MY48" s="27"/>
      <c r="MZ48" s="12"/>
      <c r="NA48" s="116">
        <f t="shared" si="169"/>
        <v>0</v>
      </c>
      <c r="NB48" s="27"/>
      <c r="NC48" s="12"/>
      <c r="ND48" s="116">
        <f t="shared" si="170"/>
        <v>0</v>
      </c>
      <c r="NE48" s="27"/>
      <c r="NF48" s="12"/>
      <c r="NG48" s="116">
        <f t="shared" si="171"/>
        <v>0</v>
      </c>
      <c r="NH48" s="27"/>
      <c r="NI48" s="12"/>
      <c r="NJ48" s="116">
        <f t="shared" si="172"/>
        <v>0</v>
      </c>
      <c r="NK48" s="27"/>
      <c r="NL48" s="12"/>
      <c r="NM48" s="116">
        <f t="shared" si="173"/>
        <v>0</v>
      </c>
      <c r="NN48" s="27"/>
      <c r="NO48" s="12"/>
      <c r="NP48" s="116">
        <f t="shared" si="174"/>
        <v>0</v>
      </c>
      <c r="NQ48" s="27"/>
      <c r="NR48" s="12"/>
      <c r="NS48" s="116">
        <f t="shared" si="175"/>
        <v>0</v>
      </c>
      <c r="NT48" s="12"/>
      <c r="NU48" s="12"/>
      <c r="NV48" s="116">
        <f t="shared" si="176"/>
        <v>0</v>
      </c>
      <c r="NW48" s="27"/>
      <c r="NX48" s="12"/>
      <c r="NY48" s="116">
        <f t="shared" si="177"/>
        <v>0</v>
      </c>
      <c r="NZ48" s="11">
        <f t="shared" si="178"/>
        <v>0</v>
      </c>
      <c r="OA48" s="13">
        <f t="shared" si="179"/>
        <v>0</v>
      </c>
      <c r="OB48" s="116">
        <f t="shared" si="180"/>
        <v>0</v>
      </c>
      <c r="OC48" s="27"/>
      <c r="OD48" s="12"/>
      <c r="OE48" s="116">
        <f t="shared" si="181"/>
        <v>0</v>
      </c>
      <c r="OF48" s="12">
        <f>1050000+60000+3073747+300000</f>
        <v>4483747</v>
      </c>
      <c r="OG48" s="12"/>
      <c r="OH48" s="116">
        <f t="shared" si="182"/>
        <v>4483747</v>
      </c>
      <c r="OI48" s="27"/>
      <c r="OJ48" s="12"/>
      <c r="OK48" s="116">
        <f t="shared" si="183"/>
        <v>0</v>
      </c>
      <c r="OL48" s="27"/>
      <c r="OM48" s="12"/>
      <c r="ON48" s="116">
        <f t="shared" si="184"/>
        <v>0</v>
      </c>
      <c r="OO48" s="27">
        <f t="shared" si="185"/>
        <v>4483747</v>
      </c>
      <c r="OP48" s="12">
        <f t="shared" si="186"/>
        <v>0</v>
      </c>
      <c r="OQ48" s="116">
        <f t="shared" si="187"/>
        <v>4483747</v>
      </c>
      <c r="OR48" s="27">
        <f t="shared" si="188"/>
        <v>4483747</v>
      </c>
      <c r="OS48" s="12">
        <f t="shared" si="189"/>
        <v>0</v>
      </c>
      <c r="OT48" s="116">
        <f t="shared" si="190"/>
        <v>4483747</v>
      </c>
      <c r="OU48" s="27"/>
      <c r="OV48" s="12"/>
      <c r="OW48" s="116">
        <f t="shared" si="191"/>
        <v>0</v>
      </c>
      <c r="OX48" s="12"/>
      <c r="OY48" s="12"/>
      <c r="OZ48" s="116">
        <f t="shared" si="192"/>
        <v>0</v>
      </c>
      <c r="PA48" s="12"/>
      <c r="PB48" s="12"/>
      <c r="PC48" s="116">
        <f t="shared" si="193"/>
        <v>0</v>
      </c>
      <c r="PD48" s="27"/>
      <c r="PE48" s="12"/>
      <c r="PF48" s="116">
        <f t="shared" si="194"/>
        <v>0</v>
      </c>
      <c r="PG48" s="27"/>
      <c r="PH48" s="12"/>
      <c r="PI48" s="116">
        <f t="shared" si="195"/>
        <v>0</v>
      </c>
      <c r="PJ48" s="12"/>
      <c r="PK48" s="12"/>
      <c r="PL48" s="116">
        <f t="shared" si="196"/>
        <v>0</v>
      </c>
      <c r="PM48" s="12"/>
      <c r="PN48" s="12"/>
      <c r="PO48" s="116">
        <f t="shared" si="197"/>
        <v>0</v>
      </c>
      <c r="PP48" s="12"/>
      <c r="PQ48" s="12"/>
      <c r="PR48" s="116">
        <f t="shared" si="198"/>
        <v>0</v>
      </c>
      <c r="PS48" s="27">
        <f t="shared" si="199"/>
        <v>0</v>
      </c>
      <c r="PT48" s="12">
        <f t="shared" si="200"/>
        <v>0</v>
      </c>
      <c r="PU48" s="116">
        <f t="shared" si="201"/>
        <v>0</v>
      </c>
      <c r="PV48" s="27"/>
      <c r="PW48" s="12"/>
      <c r="PX48" s="116">
        <f t="shared" si="202"/>
        <v>0</v>
      </c>
      <c r="PY48" s="27"/>
      <c r="PZ48" s="12"/>
      <c r="QA48" s="116">
        <f t="shared" si="203"/>
        <v>0</v>
      </c>
      <c r="QB48" s="27"/>
      <c r="QC48" s="12"/>
      <c r="QD48" s="116">
        <f t="shared" si="204"/>
        <v>0</v>
      </c>
      <c r="QE48" s="27">
        <f t="shared" si="205"/>
        <v>0</v>
      </c>
      <c r="QF48" s="12">
        <f t="shared" si="206"/>
        <v>0</v>
      </c>
      <c r="QG48" s="116">
        <f t="shared" si="207"/>
        <v>0</v>
      </c>
      <c r="QH48" s="11">
        <f t="shared" si="208"/>
        <v>0</v>
      </c>
      <c r="QI48" s="13">
        <f t="shared" si="209"/>
        <v>0</v>
      </c>
      <c r="QJ48" s="116">
        <f t="shared" si="210"/>
        <v>0</v>
      </c>
      <c r="QK48" s="27">
        <f t="shared" si="1547"/>
        <v>4483747</v>
      </c>
      <c r="QL48" s="12">
        <f t="shared" si="1548"/>
        <v>0</v>
      </c>
      <c r="QM48" s="116">
        <f t="shared" si="1548"/>
        <v>4483747</v>
      </c>
      <c r="QN48" s="27">
        <f t="shared" si="851"/>
        <v>4483747</v>
      </c>
      <c r="QO48" s="12">
        <f t="shared" si="852"/>
        <v>0</v>
      </c>
      <c r="QP48" s="116">
        <f t="shared" si="853"/>
        <v>4483747</v>
      </c>
      <c r="QQ48" s="51"/>
    </row>
    <row r="49" spans="1:459" s="52" customFormat="1" x14ac:dyDescent="0.25">
      <c r="A49" s="1">
        <v>37</v>
      </c>
      <c r="B49" s="70" t="s">
        <v>291</v>
      </c>
      <c r="C49" s="142"/>
      <c r="D49" s="12"/>
      <c r="E49" s="116">
        <f t="shared" si="10"/>
        <v>0</v>
      </c>
      <c r="F49" s="142"/>
      <c r="G49" s="12"/>
      <c r="H49" s="115">
        <f t="shared" si="11"/>
        <v>0</v>
      </c>
      <c r="I49" s="12"/>
      <c r="J49" s="12"/>
      <c r="K49" s="115">
        <f t="shared" si="12"/>
        <v>0</v>
      </c>
      <c r="L49" s="12"/>
      <c r="M49" s="12"/>
      <c r="N49" s="115">
        <f t="shared" si="13"/>
        <v>0</v>
      </c>
      <c r="O49" s="27"/>
      <c r="P49" s="12"/>
      <c r="Q49" s="115">
        <f t="shared" si="14"/>
        <v>0</v>
      </c>
      <c r="R49" s="12"/>
      <c r="S49" s="12"/>
      <c r="T49" s="115">
        <f t="shared" si="15"/>
        <v>0</v>
      </c>
      <c r="U49" s="12"/>
      <c r="V49" s="12"/>
      <c r="W49" s="115">
        <f t="shared" si="16"/>
        <v>0</v>
      </c>
      <c r="X49" s="12"/>
      <c r="Y49" s="12"/>
      <c r="Z49" s="115">
        <f t="shared" si="17"/>
        <v>0</v>
      </c>
      <c r="AA49" s="27">
        <f t="shared" si="18"/>
        <v>0</v>
      </c>
      <c r="AB49" s="12">
        <f t="shared" si="18"/>
        <v>0</v>
      </c>
      <c r="AC49" s="115">
        <f t="shared" si="19"/>
        <v>0</v>
      </c>
      <c r="AD49" s="12"/>
      <c r="AE49" s="12"/>
      <c r="AF49" s="116">
        <f t="shared" si="20"/>
        <v>0</v>
      </c>
      <c r="AG49" s="11">
        <f t="shared" si="21"/>
        <v>0</v>
      </c>
      <c r="AH49" s="13">
        <f t="shared" si="22"/>
        <v>0</v>
      </c>
      <c r="AI49" s="116">
        <f t="shared" si="22"/>
        <v>0</v>
      </c>
      <c r="AJ49" s="12"/>
      <c r="AK49" s="12"/>
      <c r="AL49" s="116">
        <f t="shared" si="23"/>
        <v>0</v>
      </c>
      <c r="AM49" s="27"/>
      <c r="AN49" s="12"/>
      <c r="AO49" s="116">
        <f t="shared" si="24"/>
        <v>0</v>
      </c>
      <c r="AP49" s="12"/>
      <c r="AQ49" s="12"/>
      <c r="AR49" s="116">
        <f t="shared" si="25"/>
        <v>0</v>
      </c>
      <c r="AS49" s="27"/>
      <c r="AT49" s="12"/>
      <c r="AU49" s="116">
        <f t="shared" si="26"/>
        <v>0</v>
      </c>
      <c r="AV49" s="12"/>
      <c r="AW49" s="12"/>
      <c r="AX49" s="116">
        <f t="shared" si="27"/>
        <v>0</v>
      </c>
      <c r="AY49" s="27"/>
      <c r="AZ49" s="12"/>
      <c r="BA49" s="116">
        <f t="shared" si="28"/>
        <v>0</v>
      </c>
      <c r="BB49" s="12"/>
      <c r="BC49" s="12"/>
      <c r="BD49" s="116">
        <f t="shared" si="29"/>
        <v>0</v>
      </c>
      <c r="BE49" s="12"/>
      <c r="BF49" s="12"/>
      <c r="BG49" s="116">
        <f t="shared" si="30"/>
        <v>0</v>
      </c>
      <c r="BH49" s="27"/>
      <c r="BI49" s="12"/>
      <c r="BJ49" s="116">
        <f t="shared" si="31"/>
        <v>0</v>
      </c>
      <c r="BK49" s="27"/>
      <c r="BL49" s="12"/>
      <c r="BM49" s="116">
        <f t="shared" si="32"/>
        <v>0</v>
      </c>
      <c r="BN49" s="12"/>
      <c r="BO49" s="12"/>
      <c r="BP49" s="116">
        <f t="shared" si="33"/>
        <v>0</v>
      </c>
      <c r="BQ49" s="12"/>
      <c r="BR49" s="12"/>
      <c r="BS49" s="116">
        <f t="shared" si="34"/>
        <v>0</v>
      </c>
      <c r="BT49" s="12"/>
      <c r="BU49" s="12"/>
      <c r="BV49" s="116">
        <f t="shared" si="35"/>
        <v>0</v>
      </c>
      <c r="BW49" s="11">
        <f t="shared" si="36"/>
        <v>0</v>
      </c>
      <c r="BX49" s="13">
        <f t="shared" si="37"/>
        <v>0</v>
      </c>
      <c r="BY49" s="116">
        <f t="shared" si="38"/>
        <v>0</v>
      </c>
      <c r="BZ49" s="12"/>
      <c r="CA49" s="12"/>
      <c r="CB49" s="116">
        <f t="shared" si="39"/>
        <v>0</v>
      </c>
      <c r="CC49" s="12"/>
      <c r="CD49" s="12"/>
      <c r="CE49" s="116">
        <f t="shared" si="40"/>
        <v>0</v>
      </c>
      <c r="CF49" s="27"/>
      <c r="CG49" s="12"/>
      <c r="CH49" s="116">
        <f t="shared" si="41"/>
        <v>0</v>
      </c>
      <c r="CI49" s="27"/>
      <c r="CJ49" s="12"/>
      <c r="CK49" s="116">
        <f t="shared" si="42"/>
        <v>0</v>
      </c>
      <c r="CL49" s="27"/>
      <c r="CM49" s="12"/>
      <c r="CN49" s="116">
        <f t="shared" si="43"/>
        <v>0</v>
      </c>
      <c r="CO49" s="27"/>
      <c r="CP49" s="12"/>
      <c r="CQ49" s="116">
        <f t="shared" si="44"/>
        <v>0</v>
      </c>
      <c r="CR49" s="27"/>
      <c r="CS49" s="12"/>
      <c r="CT49" s="116">
        <f t="shared" si="45"/>
        <v>0</v>
      </c>
      <c r="CU49" s="11">
        <f t="shared" si="46"/>
        <v>0</v>
      </c>
      <c r="CV49" s="12">
        <f t="shared" si="47"/>
        <v>0</v>
      </c>
      <c r="CW49" s="116">
        <f t="shared" si="48"/>
        <v>0</v>
      </c>
      <c r="CX49" s="27"/>
      <c r="CY49" s="12"/>
      <c r="CZ49" s="116">
        <f t="shared" si="49"/>
        <v>0</v>
      </c>
      <c r="DA49" s="27"/>
      <c r="DB49" s="12"/>
      <c r="DC49" s="116">
        <f t="shared" si="50"/>
        <v>0</v>
      </c>
      <c r="DD49" s="27"/>
      <c r="DE49" s="12"/>
      <c r="DF49" s="116">
        <f t="shared" si="51"/>
        <v>0</v>
      </c>
      <c r="DG49" s="27"/>
      <c r="DH49" s="12"/>
      <c r="DI49" s="116">
        <f t="shared" si="52"/>
        <v>0</v>
      </c>
      <c r="DJ49" s="27"/>
      <c r="DK49" s="12"/>
      <c r="DL49" s="116">
        <f t="shared" si="53"/>
        <v>0</v>
      </c>
      <c r="DM49" s="27">
        <f t="shared" si="54"/>
        <v>0</v>
      </c>
      <c r="DN49" s="12">
        <f t="shared" si="55"/>
        <v>0</v>
      </c>
      <c r="DO49" s="116">
        <f t="shared" si="56"/>
        <v>0</v>
      </c>
      <c r="DP49" s="27"/>
      <c r="DQ49" s="12"/>
      <c r="DR49" s="116">
        <f t="shared" si="57"/>
        <v>0</v>
      </c>
      <c r="DS49" s="27"/>
      <c r="DT49" s="12"/>
      <c r="DU49" s="116">
        <f t="shared" si="58"/>
        <v>0</v>
      </c>
      <c r="DV49" s="12"/>
      <c r="DW49" s="12"/>
      <c r="DX49" s="116">
        <f t="shared" si="59"/>
        <v>0</v>
      </c>
      <c r="DY49" s="27"/>
      <c r="DZ49" s="12"/>
      <c r="EA49" s="116">
        <f t="shared" si="60"/>
        <v>0</v>
      </c>
      <c r="EB49" s="11">
        <f t="shared" si="61"/>
        <v>0</v>
      </c>
      <c r="EC49" s="13">
        <f t="shared" si="62"/>
        <v>0</v>
      </c>
      <c r="ED49" s="116">
        <f t="shared" si="63"/>
        <v>0</v>
      </c>
      <c r="EE49" s="11"/>
      <c r="EF49" s="13"/>
      <c r="EG49" s="116">
        <f t="shared" si="64"/>
        <v>0</v>
      </c>
      <c r="EH49" s="13"/>
      <c r="EI49" s="13"/>
      <c r="EJ49" s="116">
        <f t="shared" si="65"/>
        <v>0</v>
      </c>
      <c r="EK49" s="11">
        <f t="shared" si="66"/>
        <v>0</v>
      </c>
      <c r="EL49" s="13">
        <f t="shared" si="67"/>
        <v>0</v>
      </c>
      <c r="EM49" s="116">
        <f t="shared" si="68"/>
        <v>0</v>
      </c>
      <c r="EN49" s="27"/>
      <c r="EO49" s="12"/>
      <c r="EP49" s="116">
        <f t="shared" si="69"/>
        <v>0</v>
      </c>
      <c r="EQ49" s="27"/>
      <c r="ER49" s="12"/>
      <c r="ES49" s="116">
        <f t="shared" si="70"/>
        <v>0</v>
      </c>
      <c r="ET49" s="27"/>
      <c r="EU49" s="12"/>
      <c r="EV49" s="116">
        <f t="shared" si="71"/>
        <v>0</v>
      </c>
      <c r="EW49" s="27"/>
      <c r="EX49" s="12"/>
      <c r="EY49" s="116">
        <f t="shared" si="72"/>
        <v>0</v>
      </c>
      <c r="EZ49" s="27"/>
      <c r="FA49" s="12"/>
      <c r="FB49" s="116">
        <f t="shared" si="73"/>
        <v>0</v>
      </c>
      <c r="FC49" s="27"/>
      <c r="FD49" s="12"/>
      <c r="FE49" s="116">
        <f t="shared" si="74"/>
        <v>0</v>
      </c>
      <c r="FF49" s="27"/>
      <c r="FG49" s="12"/>
      <c r="FH49" s="116">
        <f t="shared" si="75"/>
        <v>0</v>
      </c>
      <c r="FI49" s="27"/>
      <c r="FJ49" s="12"/>
      <c r="FK49" s="116">
        <f t="shared" si="76"/>
        <v>0</v>
      </c>
      <c r="FL49" s="11">
        <f t="shared" si="77"/>
        <v>0</v>
      </c>
      <c r="FM49" s="13">
        <f t="shared" si="1"/>
        <v>0</v>
      </c>
      <c r="FN49" s="116">
        <f t="shared" si="2"/>
        <v>0</v>
      </c>
      <c r="FO49" s="27"/>
      <c r="FP49" s="12"/>
      <c r="FQ49" s="116">
        <f t="shared" si="78"/>
        <v>0</v>
      </c>
      <c r="FR49" s="27"/>
      <c r="FS49" s="12"/>
      <c r="FT49" s="116">
        <f t="shared" si="79"/>
        <v>0</v>
      </c>
      <c r="FU49" s="12"/>
      <c r="FV49" s="12"/>
      <c r="FW49" s="116">
        <f t="shared" si="80"/>
        <v>0</v>
      </c>
      <c r="FX49" s="27"/>
      <c r="FY49" s="12"/>
      <c r="FZ49" s="116">
        <f t="shared" si="81"/>
        <v>0</v>
      </c>
      <c r="GA49" s="27"/>
      <c r="GB49" s="12"/>
      <c r="GC49" s="116">
        <f t="shared" si="82"/>
        <v>0</v>
      </c>
      <c r="GD49" s="27"/>
      <c r="GE49" s="12"/>
      <c r="GF49" s="116">
        <f t="shared" si="83"/>
        <v>0</v>
      </c>
      <c r="GG49" s="27"/>
      <c r="GH49" s="12"/>
      <c r="GI49" s="116">
        <f t="shared" si="84"/>
        <v>0</v>
      </c>
      <c r="GJ49" s="11">
        <f t="shared" si="85"/>
        <v>0</v>
      </c>
      <c r="GK49" s="13">
        <f t="shared" si="86"/>
        <v>0</v>
      </c>
      <c r="GL49" s="116">
        <f t="shared" si="87"/>
        <v>0</v>
      </c>
      <c r="GM49" s="27"/>
      <c r="GN49" s="12"/>
      <c r="GO49" s="116">
        <f t="shared" si="88"/>
        <v>0</v>
      </c>
      <c r="GP49" s="27"/>
      <c r="GQ49" s="12"/>
      <c r="GR49" s="116">
        <f t="shared" si="89"/>
        <v>0</v>
      </c>
      <c r="GS49" s="27"/>
      <c r="GT49" s="12"/>
      <c r="GU49" s="116">
        <f t="shared" si="90"/>
        <v>0</v>
      </c>
      <c r="GV49" s="27"/>
      <c r="GW49" s="12"/>
      <c r="GX49" s="116">
        <f t="shared" si="91"/>
        <v>0</v>
      </c>
      <c r="GY49" s="11">
        <f t="shared" si="92"/>
        <v>0</v>
      </c>
      <c r="GZ49" s="13">
        <f t="shared" si="93"/>
        <v>0</v>
      </c>
      <c r="HA49" s="116">
        <f t="shared" si="94"/>
        <v>0</v>
      </c>
      <c r="HB49" s="12"/>
      <c r="HC49" s="12"/>
      <c r="HD49" s="116">
        <f t="shared" si="95"/>
        <v>0</v>
      </c>
      <c r="HE49" s="27"/>
      <c r="HF49" s="12"/>
      <c r="HG49" s="116">
        <f t="shared" si="96"/>
        <v>0</v>
      </c>
      <c r="HH49" s="11">
        <f t="shared" si="97"/>
        <v>0</v>
      </c>
      <c r="HI49" s="13">
        <f t="shared" si="98"/>
        <v>0</v>
      </c>
      <c r="HJ49" s="116">
        <f t="shared" si="99"/>
        <v>0</v>
      </c>
      <c r="HK49" s="11">
        <f t="shared" si="100"/>
        <v>0</v>
      </c>
      <c r="HL49" s="12">
        <f t="shared" si="101"/>
        <v>0</v>
      </c>
      <c r="HM49" s="116">
        <f t="shared" si="102"/>
        <v>0</v>
      </c>
      <c r="HN49" s="27"/>
      <c r="HO49" s="12"/>
      <c r="HP49" s="116">
        <f t="shared" si="103"/>
        <v>0</v>
      </c>
      <c r="HQ49" s="27"/>
      <c r="HR49" s="12"/>
      <c r="HS49" s="116">
        <f t="shared" si="104"/>
        <v>0</v>
      </c>
      <c r="HT49" s="27"/>
      <c r="HU49" s="12"/>
      <c r="HV49" s="116">
        <f t="shared" si="105"/>
        <v>0</v>
      </c>
      <c r="HW49" s="27"/>
      <c r="HX49" s="12"/>
      <c r="HY49" s="116">
        <f t="shared" si="106"/>
        <v>0</v>
      </c>
      <c r="HZ49" s="27"/>
      <c r="IA49" s="12"/>
      <c r="IB49" s="116">
        <f t="shared" si="107"/>
        <v>0</v>
      </c>
      <c r="IC49" s="27"/>
      <c r="ID49" s="12"/>
      <c r="IE49" s="116">
        <f t="shared" si="108"/>
        <v>0</v>
      </c>
      <c r="IF49" s="27"/>
      <c r="IG49" s="12"/>
      <c r="IH49" s="116">
        <f t="shared" si="109"/>
        <v>0</v>
      </c>
      <c r="II49" s="11">
        <f t="shared" si="110"/>
        <v>0</v>
      </c>
      <c r="IJ49" s="13">
        <f t="shared" si="111"/>
        <v>0</v>
      </c>
      <c r="IK49" s="116">
        <f t="shared" si="112"/>
        <v>0</v>
      </c>
      <c r="IL49" s="27"/>
      <c r="IM49" s="12"/>
      <c r="IN49" s="116">
        <f t="shared" si="113"/>
        <v>0</v>
      </c>
      <c r="IO49" s="27"/>
      <c r="IP49" s="12"/>
      <c r="IQ49" s="116">
        <f t="shared" si="114"/>
        <v>0</v>
      </c>
      <c r="IR49" s="11">
        <f t="shared" si="115"/>
        <v>0</v>
      </c>
      <c r="IS49" s="13">
        <f t="shared" si="116"/>
        <v>0</v>
      </c>
      <c r="IT49" s="116">
        <f t="shared" si="117"/>
        <v>0</v>
      </c>
      <c r="IU49" s="27"/>
      <c r="IV49" s="12"/>
      <c r="IW49" s="116">
        <f t="shared" si="118"/>
        <v>0</v>
      </c>
      <c r="IX49" s="27"/>
      <c r="IY49" s="12"/>
      <c r="IZ49" s="116">
        <f t="shared" si="119"/>
        <v>0</v>
      </c>
      <c r="JA49" s="11">
        <f t="shared" si="120"/>
        <v>0</v>
      </c>
      <c r="JB49" s="13">
        <f t="shared" si="121"/>
        <v>0</v>
      </c>
      <c r="JC49" s="116">
        <f t="shared" si="122"/>
        <v>0</v>
      </c>
      <c r="JD49" s="27"/>
      <c r="JE49" s="12"/>
      <c r="JF49" s="116">
        <f t="shared" si="123"/>
        <v>0</v>
      </c>
      <c r="JG49" s="27"/>
      <c r="JH49" s="12"/>
      <c r="JI49" s="116">
        <f t="shared" si="124"/>
        <v>0</v>
      </c>
      <c r="JJ49" s="11">
        <f t="shared" si="125"/>
        <v>0</v>
      </c>
      <c r="JK49" s="13">
        <f t="shared" si="126"/>
        <v>0</v>
      </c>
      <c r="JL49" s="116">
        <f t="shared" si="127"/>
        <v>0</v>
      </c>
      <c r="JM49" s="27"/>
      <c r="JN49" s="12"/>
      <c r="JO49" s="116">
        <f t="shared" si="128"/>
        <v>0</v>
      </c>
      <c r="JP49" s="27"/>
      <c r="JQ49" s="12"/>
      <c r="JR49" s="116">
        <f t="shared" si="129"/>
        <v>0</v>
      </c>
      <c r="JS49" s="27"/>
      <c r="JT49" s="12"/>
      <c r="JU49" s="116">
        <f t="shared" si="130"/>
        <v>0</v>
      </c>
      <c r="JV49" s="27"/>
      <c r="JW49" s="12"/>
      <c r="JX49" s="116">
        <f t="shared" si="131"/>
        <v>0</v>
      </c>
      <c r="JY49" s="11">
        <f t="shared" si="132"/>
        <v>0</v>
      </c>
      <c r="JZ49" s="13">
        <f t="shared" si="133"/>
        <v>0</v>
      </c>
      <c r="KA49" s="116">
        <f t="shared" si="134"/>
        <v>0</v>
      </c>
      <c r="KB49" s="27"/>
      <c r="KC49" s="12"/>
      <c r="KD49" s="116">
        <f t="shared" si="135"/>
        <v>0</v>
      </c>
      <c r="KE49" s="27"/>
      <c r="KF49" s="12"/>
      <c r="KG49" s="116">
        <f t="shared" si="136"/>
        <v>0</v>
      </c>
      <c r="KH49" s="27"/>
      <c r="KI49" s="12"/>
      <c r="KJ49" s="116">
        <f t="shared" si="137"/>
        <v>0</v>
      </c>
      <c r="KK49" s="11">
        <f t="shared" si="138"/>
        <v>0</v>
      </c>
      <c r="KL49" s="13">
        <f t="shared" si="139"/>
        <v>0</v>
      </c>
      <c r="KM49" s="116">
        <f t="shared" si="140"/>
        <v>0</v>
      </c>
      <c r="KN49" s="27"/>
      <c r="KO49" s="12"/>
      <c r="KP49" s="116">
        <f t="shared" si="141"/>
        <v>0</v>
      </c>
      <c r="KQ49" s="27"/>
      <c r="KR49" s="12"/>
      <c r="KS49" s="116">
        <f t="shared" si="142"/>
        <v>0</v>
      </c>
      <c r="KT49" s="11">
        <f t="shared" si="143"/>
        <v>0</v>
      </c>
      <c r="KU49" s="13">
        <f t="shared" si="144"/>
        <v>0</v>
      </c>
      <c r="KV49" s="116">
        <f t="shared" si="145"/>
        <v>0</v>
      </c>
      <c r="KW49" s="27"/>
      <c r="KX49" s="12"/>
      <c r="KY49" s="116">
        <f t="shared" si="146"/>
        <v>0</v>
      </c>
      <c r="KZ49" s="11">
        <f t="shared" si="147"/>
        <v>0</v>
      </c>
      <c r="LA49" s="13">
        <f t="shared" si="148"/>
        <v>0</v>
      </c>
      <c r="LB49" s="116">
        <f t="shared" si="149"/>
        <v>0</v>
      </c>
      <c r="LC49" s="27"/>
      <c r="LD49" s="12"/>
      <c r="LE49" s="116">
        <f t="shared" si="150"/>
        <v>0</v>
      </c>
      <c r="LF49" s="27"/>
      <c r="LG49" s="12"/>
      <c r="LH49" s="116">
        <f t="shared" si="151"/>
        <v>0</v>
      </c>
      <c r="LI49" s="27"/>
      <c r="LJ49" s="12"/>
      <c r="LK49" s="116">
        <f t="shared" si="152"/>
        <v>0</v>
      </c>
      <c r="LL49" s="27">
        <f t="shared" si="153"/>
        <v>0</v>
      </c>
      <c r="LM49" s="12">
        <f t="shared" si="154"/>
        <v>0</v>
      </c>
      <c r="LN49" s="116">
        <f t="shared" si="155"/>
        <v>0</v>
      </c>
      <c r="LO49" s="27"/>
      <c r="LP49" s="12"/>
      <c r="LQ49" s="116">
        <f t="shared" si="156"/>
        <v>0</v>
      </c>
      <c r="LR49" s="27"/>
      <c r="LS49" s="12"/>
      <c r="LT49" s="116">
        <f t="shared" si="157"/>
        <v>0</v>
      </c>
      <c r="LU49" s="27"/>
      <c r="LV49" s="12"/>
      <c r="LW49" s="116">
        <f t="shared" si="158"/>
        <v>0</v>
      </c>
      <c r="LX49" s="27"/>
      <c r="LY49" s="12"/>
      <c r="LZ49" s="116">
        <f t="shared" si="159"/>
        <v>0</v>
      </c>
      <c r="MA49" s="27"/>
      <c r="MB49" s="12"/>
      <c r="MC49" s="116">
        <f t="shared" si="160"/>
        <v>0</v>
      </c>
      <c r="MD49" s="27"/>
      <c r="ME49" s="12"/>
      <c r="MF49" s="116">
        <f t="shared" si="161"/>
        <v>0</v>
      </c>
      <c r="MG49" s="27">
        <f t="shared" si="162"/>
        <v>0</v>
      </c>
      <c r="MH49" s="12">
        <f t="shared" si="163"/>
        <v>0</v>
      </c>
      <c r="MI49" s="116">
        <f t="shared" si="164"/>
        <v>0</v>
      </c>
      <c r="MJ49" s="27"/>
      <c r="MK49" s="12"/>
      <c r="ML49" s="116">
        <f t="shared" si="165"/>
        <v>0</v>
      </c>
      <c r="MM49" s="27"/>
      <c r="MN49" s="12"/>
      <c r="MO49" s="116">
        <f t="shared" si="166"/>
        <v>0</v>
      </c>
      <c r="MP49" s="27"/>
      <c r="MQ49" s="12"/>
      <c r="MR49" s="116">
        <f t="shared" si="167"/>
        <v>0</v>
      </c>
      <c r="MS49" s="27">
        <f t="shared" si="1550"/>
        <v>0</v>
      </c>
      <c r="MT49" s="12">
        <f t="shared" si="1551"/>
        <v>0</v>
      </c>
      <c r="MU49" s="116">
        <f t="shared" si="1549"/>
        <v>0</v>
      </c>
      <c r="MV49" s="27"/>
      <c r="MW49" s="12"/>
      <c r="MX49" s="116">
        <f t="shared" si="168"/>
        <v>0</v>
      </c>
      <c r="MY49" s="27"/>
      <c r="MZ49" s="12"/>
      <c r="NA49" s="116">
        <f t="shared" si="169"/>
        <v>0</v>
      </c>
      <c r="NB49" s="27"/>
      <c r="NC49" s="12"/>
      <c r="ND49" s="116">
        <f t="shared" si="170"/>
        <v>0</v>
      </c>
      <c r="NE49" s="27"/>
      <c r="NF49" s="12"/>
      <c r="NG49" s="116">
        <f t="shared" si="171"/>
        <v>0</v>
      </c>
      <c r="NH49" s="27"/>
      <c r="NI49" s="12"/>
      <c r="NJ49" s="116">
        <f t="shared" si="172"/>
        <v>0</v>
      </c>
      <c r="NK49" s="27"/>
      <c r="NL49" s="12"/>
      <c r="NM49" s="116">
        <f t="shared" si="173"/>
        <v>0</v>
      </c>
      <c r="NN49" s="27"/>
      <c r="NO49" s="12"/>
      <c r="NP49" s="116">
        <f t="shared" si="174"/>
        <v>0</v>
      </c>
      <c r="NQ49" s="27"/>
      <c r="NR49" s="12"/>
      <c r="NS49" s="116">
        <f t="shared" si="175"/>
        <v>0</v>
      </c>
      <c r="NT49" s="12"/>
      <c r="NU49" s="12"/>
      <c r="NV49" s="116">
        <f t="shared" si="176"/>
        <v>0</v>
      </c>
      <c r="NW49" s="27"/>
      <c r="NX49" s="12"/>
      <c r="NY49" s="116">
        <f t="shared" si="177"/>
        <v>0</v>
      </c>
      <c r="NZ49" s="11">
        <f t="shared" si="178"/>
        <v>0</v>
      </c>
      <c r="OA49" s="13">
        <f t="shared" si="179"/>
        <v>0</v>
      </c>
      <c r="OB49" s="116">
        <f t="shared" si="180"/>
        <v>0</v>
      </c>
      <c r="OC49" s="27"/>
      <c r="OD49" s="12"/>
      <c r="OE49" s="116">
        <f t="shared" si="181"/>
        <v>0</v>
      </c>
      <c r="OF49" s="27"/>
      <c r="OG49" s="12"/>
      <c r="OH49" s="116">
        <f t="shared" si="182"/>
        <v>0</v>
      </c>
      <c r="OI49" s="27"/>
      <c r="OJ49" s="12"/>
      <c r="OK49" s="116">
        <f t="shared" si="183"/>
        <v>0</v>
      </c>
      <c r="OL49" s="27"/>
      <c r="OM49" s="12"/>
      <c r="ON49" s="116">
        <f t="shared" si="184"/>
        <v>0</v>
      </c>
      <c r="OO49" s="27">
        <f t="shared" si="185"/>
        <v>0</v>
      </c>
      <c r="OP49" s="12">
        <f t="shared" si="186"/>
        <v>0</v>
      </c>
      <c r="OQ49" s="116">
        <f t="shared" si="187"/>
        <v>0</v>
      </c>
      <c r="OR49" s="27">
        <f t="shared" si="188"/>
        <v>0</v>
      </c>
      <c r="OS49" s="12">
        <f t="shared" si="189"/>
        <v>0</v>
      </c>
      <c r="OT49" s="116">
        <f t="shared" si="190"/>
        <v>0</v>
      </c>
      <c r="OU49" s="27"/>
      <c r="OV49" s="12"/>
      <c r="OW49" s="116">
        <f t="shared" si="191"/>
        <v>0</v>
      </c>
      <c r="OX49" s="12"/>
      <c r="OY49" s="12"/>
      <c r="OZ49" s="116">
        <f t="shared" si="192"/>
        <v>0</v>
      </c>
      <c r="PA49" s="12"/>
      <c r="PB49" s="12"/>
      <c r="PC49" s="116">
        <f t="shared" si="193"/>
        <v>0</v>
      </c>
      <c r="PD49" s="27"/>
      <c r="PE49" s="12"/>
      <c r="PF49" s="116">
        <f t="shared" si="194"/>
        <v>0</v>
      </c>
      <c r="PG49" s="27"/>
      <c r="PH49" s="12"/>
      <c r="PI49" s="116">
        <f t="shared" si="195"/>
        <v>0</v>
      </c>
      <c r="PJ49" s="12"/>
      <c r="PK49" s="12"/>
      <c r="PL49" s="116">
        <f t="shared" si="196"/>
        <v>0</v>
      </c>
      <c r="PM49" s="12"/>
      <c r="PN49" s="12"/>
      <c r="PO49" s="116">
        <f t="shared" si="197"/>
        <v>0</v>
      </c>
      <c r="PP49" s="12"/>
      <c r="PQ49" s="12"/>
      <c r="PR49" s="116">
        <f t="shared" si="198"/>
        <v>0</v>
      </c>
      <c r="PS49" s="27">
        <f t="shared" si="199"/>
        <v>0</v>
      </c>
      <c r="PT49" s="12">
        <f t="shared" si="200"/>
        <v>0</v>
      </c>
      <c r="PU49" s="116">
        <f t="shared" si="201"/>
        <v>0</v>
      </c>
      <c r="PV49" s="27"/>
      <c r="PW49" s="12"/>
      <c r="PX49" s="116">
        <f t="shared" si="202"/>
        <v>0</v>
      </c>
      <c r="PY49" s="27"/>
      <c r="PZ49" s="12"/>
      <c r="QA49" s="116">
        <f t="shared" si="203"/>
        <v>0</v>
      </c>
      <c r="QB49" s="27"/>
      <c r="QC49" s="12"/>
      <c r="QD49" s="116">
        <f t="shared" si="204"/>
        <v>0</v>
      </c>
      <c r="QE49" s="27">
        <f t="shared" si="205"/>
        <v>0</v>
      </c>
      <c r="QF49" s="12">
        <f t="shared" si="206"/>
        <v>0</v>
      </c>
      <c r="QG49" s="116">
        <f t="shared" si="207"/>
        <v>0</v>
      </c>
      <c r="QH49" s="11">
        <f t="shared" si="208"/>
        <v>0</v>
      </c>
      <c r="QI49" s="13">
        <f t="shared" si="209"/>
        <v>0</v>
      </c>
      <c r="QJ49" s="116">
        <f t="shared" si="210"/>
        <v>0</v>
      </c>
      <c r="QK49" s="27">
        <f t="shared" si="1547"/>
        <v>0</v>
      </c>
      <c r="QL49" s="12">
        <f t="shared" si="1548"/>
        <v>0</v>
      </c>
      <c r="QM49" s="116">
        <f t="shared" si="1548"/>
        <v>0</v>
      </c>
      <c r="QN49" s="27">
        <f t="shared" si="851"/>
        <v>0</v>
      </c>
      <c r="QO49" s="12">
        <f t="shared" si="852"/>
        <v>0</v>
      </c>
      <c r="QP49" s="116">
        <f t="shared" si="853"/>
        <v>0</v>
      </c>
      <c r="QQ49" s="51"/>
    </row>
    <row r="50" spans="1:459" s="58" customFormat="1" ht="16.5" thickBot="1" x14ac:dyDescent="0.3">
      <c r="A50" s="5">
        <v>38</v>
      </c>
      <c r="B50" s="83" t="s">
        <v>292</v>
      </c>
      <c r="C50" s="143"/>
      <c r="D50" s="24"/>
      <c r="E50" s="118">
        <f t="shared" si="10"/>
        <v>0</v>
      </c>
      <c r="F50" s="143"/>
      <c r="G50" s="24"/>
      <c r="H50" s="117">
        <f t="shared" si="11"/>
        <v>0</v>
      </c>
      <c r="I50" s="24"/>
      <c r="J50" s="24"/>
      <c r="K50" s="117">
        <f t="shared" si="12"/>
        <v>0</v>
      </c>
      <c r="L50" s="24"/>
      <c r="M50" s="24"/>
      <c r="N50" s="117">
        <f t="shared" si="13"/>
        <v>0</v>
      </c>
      <c r="O50" s="28"/>
      <c r="P50" s="24"/>
      <c r="Q50" s="117">
        <f t="shared" si="14"/>
        <v>0</v>
      </c>
      <c r="R50" s="24"/>
      <c r="S50" s="24"/>
      <c r="T50" s="117">
        <f t="shared" si="15"/>
        <v>0</v>
      </c>
      <c r="U50" s="24"/>
      <c r="V50" s="24"/>
      <c r="W50" s="117">
        <f t="shared" si="16"/>
        <v>0</v>
      </c>
      <c r="X50" s="24"/>
      <c r="Y50" s="24"/>
      <c r="Z50" s="117">
        <f t="shared" si="17"/>
        <v>0</v>
      </c>
      <c r="AA50" s="28">
        <f t="shared" si="18"/>
        <v>0</v>
      </c>
      <c r="AB50" s="24">
        <f t="shared" si="18"/>
        <v>0</v>
      </c>
      <c r="AC50" s="117">
        <f t="shared" si="19"/>
        <v>0</v>
      </c>
      <c r="AD50" s="24"/>
      <c r="AE50" s="24"/>
      <c r="AF50" s="118">
        <f t="shared" si="20"/>
        <v>0</v>
      </c>
      <c r="AG50" s="23">
        <f t="shared" si="21"/>
        <v>0</v>
      </c>
      <c r="AH50" s="29">
        <f t="shared" si="22"/>
        <v>0</v>
      </c>
      <c r="AI50" s="118">
        <f t="shared" si="22"/>
        <v>0</v>
      </c>
      <c r="AJ50" s="24">
        <v>5000</v>
      </c>
      <c r="AK50" s="24"/>
      <c r="AL50" s="118">
        <f t="shared" si="23"/>
        <v>5000</v>
      </c>
      <c r="AM50" s="28"/>
      <c r="AN50" s="24"/>
      <c r="AO50" s="118">
        <f t="shared" si="24"/>
        <v>0</v>
      </c>
      <c r="AP50" s="24"/>
      <c r="AQ50" s="24"/>
      <c r="AR50" s="118">
        <f t="shared" si="25"/>
        <v>0</v>
      </c>
      <c r="AS50" s="28"/>
      <c r="AT50" s="24"/>
      <c r="AU50" s="118">
        <f t="shared" si="26"/>
        <v>0</v>
      </c>
      <c r="AV50" s="24"/>
      <c r="AW50" s="24"/>
      <c r="AX50" s="118">
        <f t="shared" si="27"/>
        <v>0</v>
      </c>
      <c r="AY50" s="28"/>
      <c r="AZ50" s="24"/>
      <c r="BA50" s="118">
        <f t="shared" si="28"/>
        <v>0</v>
      </c>
      <c r="BB50" s="24"/>
      <c r="BC50" s="24"/>
      <c r="BD50" s="118">
        <f t="shared" si="29"/>
        <v>0</v>
      </c>
      <c r="BE50" s="24"/>
      <c r="BF50" s="24"/>
      <c r="BG50" s="118">
        <f t="shared" si="30"/>
        <v>0</v>
      </c>
      <c r="BH50" s="28"/>
      <c r="BI50" s="24"/>
      <c r="BJ50" s="118">
        <f t="shared" si="31"/>
        <v>0</v>
      </c>
      <c r="BK50" s="28"/>
      <c r="BL50" s="24"/>
      <c r="BM50" s="118">
        <f t="shared" si="32"/>
        <v>0</v>
      </c>
      <c r="BN50" s="24"/>
      <c r="BO50" s="24"/>
      <c r="BP50" s="118">
        <f t="shared" si="33"/>
        <v>0</v>
      </c>
      <c r="BQ50" s="24"/>
      <c r="BR50" s="24"/>
      <c r="BS50" s="118">
        <f t="shared" si="34"/>
        <v>0</v>
      </c>
      <c r="BT50" s="24"/>
      <c r="BU50" s="24"/>
      <c r="BV50" s="118">
        <f t="shared" si="35"/>
        <v>0</v>
      </c>
      <c r="BW50" s="23">
        <f t="shared" si="36"/>
        <v>5000</v>
      </c>
      <c r="BX50" s="29">
        <f t="shared" si="37"/>
        <v>0</v>
      </c>
      <c r="BY50" s="118">
        <f t="shared" si="38"/>
        <v>5000</v>
      </c>
      <c r="BZ50" s="24"/>
      <c r="CA50" s="24"/>
      <c r="CB50" s="118">
        <f t="shared" si="39"/>
        <v>0</v>
      </c>
      <c r="CC50" s="24"/>
      <c r="CD50" s="24"/>
      <c r="CE50" s="118">
        <f t="shared" si="40"/>
        <v>0</v>
      </c>
      <c r="CF50" s="28"/>
      <c r="CG50" s="24"/>
      <c r="CH50" s="118">
        <f t="shared" si="41"/>
        <v>0</v>
      </c>
      <c r="CI50" s="28"/>
      <c r="CJ50" s="24"/>
      <c r="CK50" s="118">
        <f t="shared" si="42"/>
        <v>0</v>
      </c>
      <c r="CL50" s="28"/>
      <c r="CM50" s="24"/>
      <c r="CN50" s="118">
        <f t="shared" si="43"/>
        <v>0</v>
      </c>
      <c r="CO50" s="28"/>
      <c r="CP50" s="24"/>
      <c r="CQ50" s="118">
        <f t="shared" si="44"/>
        <v>0</v>
      </c>
      <c r="CR50" s="28"/>
      <c r="CS50" s="24"/>
      <c r="CT50" s="118">
        <f t="shared" si="45"/>
        <v>0</v>
      </c>
      <c r="CU50" s="23">
        <f t="shared" si="46"/>
        <v>0</v>
      </c>
      <c r="CV50" s="24">
        <f t="shared" si="47"/>
        <v>0</v>
      </c>
      <c r="CW50" s="118">
        <f t="shared" si="48"/>
        <v>0</v>
      </c>
      <c r="CX50" s="28"/>
      <c r="CY50" s="24"/>
      <c r="CZ50" s="118">
        <f t="shared" si="49"/>
        <v>0</v>
      </c>
      <c r="DA50" s="28"/>
      <c r="DB50" s="24"/>
      <c r="DC50" s="118">
        <f t="shared" si="50"/>
        <v>0</v>
      </c>
      <c r="DD50" s="28"/>
      <c r="DE50" s="24"/>
      <c r="DF50" s="118">
        <f t="shared" si="51"/>
        <v>0</v>
      </c>
      <c r="DG50" s="28"/>
      <c r="DH50" s="24"/>
      <c r="DI50" s="118">
        <f t="shared" si="52"/>
        <v>0</v>
      </c>
      <c r="DJ50" s="28"/>
      <c r="DK50" s="24"/>
      <c r="DL50" s="118">
        <f t="shared" si="53"/>
        <v>0</v>
      </c>
      <c r="DM50" s="28">
        <f t="shared" si="54"/>
        <v>0</v>
      </c>
      <c r="DN50" s="24">
        <f t="shared" si="55"/>
        <v>0</v>
      </c>
      <c r="DO50" s="118">
        <f t="shared" si="56"/>
        <v>0</v>
      </c>
      <c r="DP50" s="28"/>
      <c r="DQ50" s="24"/>
      <c r="DR50" s="118">
        <f t="shared" si="57"/>
        <v>0</v>
      </c>
      <c r="DS50" s="28"/>
      <c r="DT50" s="24"/>
      <c r="DU50" s="118">
        <f t="shared" si="58"/>
        <v>0</v>
      </c>
      <c r="DV50" s="24"/>
      <c r="DW50" s="24"/>
      <c r="DX50" s="118">
        <f t="shared" si="59"/>
        <v>0</v>
      </c>
      <c r="DY50" s="28"/>
      <c r="DZ50" s="24"/>
      <c r="EA50" s="118">
        <f t="shared" si="60"/>
        <v>0</v>
      </c>
      <c r="EB50" s="23">
        <f t="shared" si="61"/>
        <v>0</v>
      </c>
      <c r="EC50" s="29">
        <f t="shared" si="62"/>
        <v>0</v>
      </c>
      <c r="ED50" s="118">
        <f t="shared" si="63"/>
        <v>0</v>
      </c>
      <c r="EE50" s="23"/>
      <c r="EF50" s="29"/>
      <c r="EG50" s="118">
        <f t="shared" si="64"/>
        <v>0</v>
      </c>
      <c r="EH50" s="29">
        <v>80000</v>
      </c>
      <c r="EI50" s="29"/>
      <c r="EJ50" s="118">
        <f t="shared" si="65"/>
        <v>80000</v>
      </c>
      <c r="EK50" s="23">
        <f t="shared" si="66"/>
        <v>80000</v>
      </c>
      <c r="EL50" s="29">
        <f t="shared" si="67"/>
        <v>0</v>
      </c>
      <c r="EM50" s="118">
        <f t="shared" si="68"/>
        <v>80000</v>
      </c>
      <c r="EN50" s="28"/>
      <c r="EO50" s="24"/>
      <c r="EP50" s="118">
        <f t="shared" si="69"/>
        <v>0</v>
      </c>
      <c r="EQ50" s="28"/>
      <c r="ER50" s="24"/>
      <c r="ES50" s="118">
        <f t="shared" si="70"/>
        <v>0</v>
      </c>
      <c r="ET50" s="28"/>
      <c r="EU50" s="24"/>
      <c r="EV50" s="118">
        <f t="shared" si="71"/>
        <v>0</v>
      </c>
      <c r="EW50" s="28"/>
      <c r="EX50" s="24"/>
      <c r="EY50" s="118">
        <f t="shared" si="72"/>
        <v>0</v>
      </c>
      <c r="EZ50" s="28"/>
      <c r="FA50" s="24"/>
      <c r="FB50" s="118">
        <f t="shared" si="73"/>
        <v>0</v>
      </c>
      <c r="FC50" s="28"/>
      <c r="FD50" s="24"/>
      <c r="FE50" s="118">
        <f t="shared" si="74"/>
        <v>0</v>
      </c>
      <c r="FF50" s="28"/>
      <c r="FG50" s="24"/>
      <c r="FH50" s="118">
        <f t="shared" si="75"/>
        <v>0</v>
      </c>
      <c r="FI50" s="28"/>
      <c r="FJ50" s="24"/>
      <c r="FK50" s="118">
        <f t="shared" si="76"/>
        <v>0</v>
      </c>
      <c r="FL50" s="23">
        <f t="shared" si="77"/>
        <v>0</v>
      </c>
      <c r="FM50" s="29">
        <f t="shared" si="1"/>
        <v>0</v>
      </c>
      <c r="FN50" s="118">
        <f t="shared" si="2"/>
        <v>0</v>
      </c>
      <c r="FO50" s="28"/>
      <c r="FP50" s="24"/>
      <c r="FQ50" s="118">
        <f t="shared" si="78"/>
        <v>0</v>
      </c>
      <c r="FR50" s="28"/>
      <c r="FS50" s="24"/>
      <c r="FT50" s="118">
        <f t="shared" si="79"/>
        <v>0</v>
      </c>
      <c r="FU50" s="24"/>
      <c r="FV50" s="24"/>
      <c r="FW50" s="118">
        <f t="shared" si="80"/>
        <v>0</v>
      </c>
      <c r="FX50" s="28"/>
      <c r="FY50" s="24"/>
      <c r="FZ50" s="118">
        <f t="shared" si="81"/>
        <v>0</v>
      </c>
      <c r="GA50" s="28"/>
      <c r="GB50" s="24"/>
      <c r="GC50" s="118">
        <f t="shared" si="82"/>
        <v>0</v>
      </c>
      <c r="GD50" s="28"/>
      <c r="GE50" s="24"/>
      <c r="GF50" s="118">
        <f t="shared" si="83"/>
        <v>0</v>
      </c>
      <c r="GG50" s="28"/>
      <c r="GH50" s="24"/>
      <c r="GI50" s="118">
        <f t="shared" si="84"/>
        <v>0</v>
      </c>
      <c r="GJ50" s="23">
        <f t="shared" si="85"/>
        <v>0</v>
      </c>
      <c r="GK50" s="29">
        <f t="shared" si="86"/>
        <v>0</v>
      </c>
      <c r="GL50" s="118">
        <f t="shared" si="87"/>
        <v>0</v>
      </c>
      <c r="GM50" s="28"/>
      <c r="GN50" s="24"/>
      <c r="GO50" s="118">
        <f t="shared" si="88"/>
        <v>0</v>
      </c>
      <c r="GP50" s="28"/>
      <c r="GQ50" s="24"/>
      <c r="GR50" s="118">
        <f t="shared" si="89"/>
        <v>0</v>
      </c>
      <c r="GS50" s="28"/>
      <c r="GT50" s="24"/>
      <c r="GU50" s="118">
        <f t="shared" si="90"/>
        <v>0</v>
      </c>
      <c r="GV50" s="28"/>
      <c r="GW50" s="24"/>
      <c r="GX50" s="118">
        <f t="shared" si="91"/>
        <v>0</v>
      </c>
      <c r="GY50" s="23">
        <f t="shared" si="92"/>
        <v>0</v>
      </c>
      <c r="GZ50" s="29">
        <f t="shared" si="93"/>
        <v>0</v>
      </c>
      <c r="HA50" s="118">
        <f t="shared" si="94"/>
        <v>0</v>
      </c>
      <c r="HB50" s="24"/>
      <c r="HC50" s="24"/>
      <c r="HD50" s="118">
        <f t="shared" si="95"/>
        <v>0</v>
      </c>
      <c r="HE50" s="28"/>
      <c r="HF50" s="24"/>
      <c r="HG50" s="118">
        <f t="shared" si="96"/>
        <v>0</v>
      </c>
      <c r="HH50" s="23">
        <f t="shared" si="97"/>
        <v>0</v>
      </c>
      <c r="HI50" s="29">
        <f t="shared" si="98"/>
        <v>0</v>
      </c>
      <c r="HJ50" s="118">
        <f t="shared" si="99"/>
        <v>0</v>
      </c>
      <c r="HK50" s="23">
        <f t="shared" si="100"/>
        <v>80000</v>
      </c>
      <c r="HL50" s="24">
        <f t="shared" si="101"/>
        <v>0</v>
      </c>
      <c r="HM50" s="118">
        <f t="shared" si="102"/>
        <v>80000</v>
      </c>
      <c r="HN50" s="28"/>
      <c r="HO50" s="24"/>
      <c r="HP50" s="118">
        <f t="shared" si="103"/>
        <v>0</v>
      </c>
      <c r="HQ50" s="28"/>
      <c r="HR50" s="24"/>
      <c r="HS50" s="118">
        <f t="shared" si="104"/>
        <v>0</v>
      </c>
      <c r="HT50" s="28"/>
      <c r="HU50" s="24"/>
      <c r="HV50" s="118">
        <f t="shared" si="105"/>
        <v>0</v>
      </c>
      <c r="HW50" s="28"/>
      <c r="HX50" s="24"/>
      <c r="HY50" s="118">
        <f t="shared" si="106"/>
        <v>0</v>
      </c>
      <c r="HZ50" s="28"/>
      <c r="IA50" s="24"/>
      <c r="IB50" s="118">
        <f t="shared" si="107"/>
        <v>0</v>
      </c>
      <c r="IC50" s="28"/>
      <c r="ID50" s="24"/>
      <c r="IE50" s="118">
        <f t="shared" si="108"/>
        <v>0</v>
      </c>
      <c r="IF50" s="28"/>
      <c r="IG50" s="24"/>
      <c r="IH50" s="118">
        <f t="shared" si="109"/>
        <v>0</v>
      </c>
      <c r="II50" s="23">
        <f t="shared" si="110"/>
        <v>0</v>
      </c>
      <c r="IJ50" s="29">
        <f t="shared" si="111"/>
        <v>0</v>
      </c>
      <c r="IK50" s="118">
        <f t="shared" si="112"/>
        <v>0</v>
      </c>
      <c r="IL50" s="28"/>
      <c r="IM50" s="24"/>
      <c r="IN50" s="118">
        <f t="shared" si="113"/>
        <v>0</v>
      </c>
      <c r="IO50" s="28"/>
      <c r="IP50" s="24"/>
      <c r="IQ50" s="118">
        <f t="shared" si="114"/>
        <v>0</v>
      </c>
      <c r="IR50" s="23">
        <f t="shared" si="115"/>
        <v>0</v>
      </c>
      <c r="IS50" s="29">
        <f t="shared" si="116"/>
        <v>0</v>
      </c>
      <c r="IT50" s="118">
        <f t="shared" si="117"/>
        <v>0</v>
      </c>
      <c r="IU50" s="28"/>
      <c r="IV50" s="24"/>
      <c r="IW50" s="118">
        <f t="shared" si="118"/>
        <v>0</v>
      </c>
      <c r="IX50" s="28"/>
      <c r="IY50" s="24"/>
      <c r="IZ50" s="118">
        <f t="shared" si="119"/>
        <v>0</v>
      </c>
      <c r="JA50" s="23">
        <f t="shared" si="120"/>
        <v>0</v>
      </c>
      <c r="JB50" s="29">
        <f t="shared" si="121"/>
        <v>0</v>
      </c>
      <c r="JC50" s="118">
        <f t="shared" si="122"/>
        <v>0</v>
      </c>
      <c r="JD50" s="28"/>
      <c r="JE50" s="24"/>
      <c r="JF50" s="118">
        <f t="shared" si="123"/>
        <v>0</v>
      </c>
      <c r="JG50" s="28"/>
      <c r="JH50" s="24"/>
      <c r="JI50" s="118">
        <f t="shared" si="124"/>
        <v>0</v>
      </c>
      <c r="JJ50" s="23">
        <f t="shared" si="125"/>
        <v>0</v>
      </c>
      <c r="JK50" s="29">
        <f t="shared" si="126"/>
        <v>0</v>
      </c>
      <c r="JL50" s="118">
        <f t="shared" si="127"/>
        <v>0</v>
      </c>
      <c r="JM50" s="28"/>
      <c r="JN50" s="24"/>
      <c r="JO50" s="118">
        <f t="shared" si="128"/>
        <v>0</v>
      </c>
      <c r="JP50" s="28"/>
      <c r="JQ50" s="24"/>
      <c r="JR50" s="118">
        <f t="shared" si="129"/>
        <v>0</v>
      </c>
      <c r="JS50" s="28"/>
      <c r="JT50" s="24"/>
      <c r="JU50" s="118">
        <f t="shared" si="130"/>
        <v>0</v>
      </c>
      <c r="JV50" s="28"/>
      <c r="JW50" s="24"/>
      <c r="JX50" s="118">
        <f t="shared" si="131"/>
        <v>0</v>
      </c>
      <c r="JY50" s="23">
        <f t="shared" si="132"/>
        <v>0</v>
      </c>
      <c r="JZ50" s="29">
        <f t="shared" si="133"/>
        <v>0</v>
      </c>
      <c r="KA50" s="118">
        <f t="shared" si="134"/>
        <v>0</v>
      </c>
      <c r="KB50" s="28"/>
      <c r="KC50" s="24"/>
      <c r="KD50" s="118">
        <f t="shared" si="135"/>
        <v>0</v>
      </c>
      <c r="KE50" s="28"/>
      <c r="KF50" s="24"/>
      <c r="KG50" s="118">
        <f t="shared" si="136"/>
        <v>0</v>
      </c>
      <c r="KH50" s="28"/>
      <c r="KI50" s="24"/>
      <c r="KJ50" s="118">
        <f t="shared" si="137"/>
        <v>0</v>
      </c>
      <c r="KK50" s="23">
        <f t="shared" si="138"/>
        <v>0</v>
      </c>
      <c r="KL50" s="29">
        <f t="shared" si="139"/>
        <v>0</v>
      </c>
      <c r="KM50" s="118">
        <f t="shared" si="140"/>
        <v>0</v>
      </c>
      <c r="KN50" s="28"/>
      <c r="KO50" s="24"/>
      <c r="KP50" s="118">
        <f t="shared" si="141"/>
        <v>0</v>
      </c>
      <c r="KQ50" s="28"/>
      <c r="KR50" s="24"/>
      <c r="KS50" s="118">
        <f t="shared" si="142"/>
        <v>0</v>
      </c>
      <c r="KT50" s="23">
        <f t="shared" si="143"/>
        <v>0</v>
      </c>
      <c r="KU50" s="29">
        <f t="shared" si="144"/>
        <v>0</v>
      </c>
      <c r="KV50" s="118">
        <f t="shared" si="145"/>
        <v>0</v>
      </c>
      <c r="KW50" s="28"/>
      <c r="KX50" s="24"/>
      <c r="KY50" s="118">
        <f t="shared" si="146"/>
        <v>0</v>
      </c>
      <c r="KZ50" s="23">
        <f t="shared" si="147"/>
        <v>0</v>
      </c>
      <c r="LA50" s="29">
        <f t="shared" si="148"/>
        <v>0</v>
      </c>
      <c r="LB50" s="118">
        <f t="shared" si="149"/>
        <v>0</v>
      </c>
      <c r="LC50" s="28"/>
      <c r="LD50" s="24"/>
      <c r="LE50" s="118">
        <f t="shared" si="150"/>
        <v>0</v>
      </c>
      <c r="LF50" s="28"/>
      <c r="LG50" s="24"/>
      <c r="LH50" s="118">
        <f t="shared" si="151"/>
        <v>0</v>
      </c>
      <c r="LI50" s="28"/>
      <c r="LJ50" s="24"/>
      <c r="LK50" s="118">
        <f t="shared" si="152"/>
        <v>0</v>
      </c>
      <c r="LL50" s="28">
        <f t="shared" si="153"/>
        <v>0</v>
      </c>
      <c r="LM50" s="24">
        <f t="shared" si="154"/>
        <v>0</v>
      </c>
      <c r="LN50" s="118">
        <f t="shared" si="155"/>
        <v>0</v>
      </c>
      <c r="LO50" s="28"/>
      <c r="LP50" s="24"/>
      <c r="LQ50" s="118">
        <f t="shared" si="156"/>
        <v>0</v>
      </c>
      <c r="LR50" s="28"/>
      <c r="LS50" s="24"/>
      <c r="LT50" s="118">
        <f t="shared" si="157"/>
        <v>0</v>
      </c>
      <c r="LU50" s="28"/>
      <c r="LV50" s="24"/>
      <c r="LW50" s="118">
        <f t="shared" si="158"/>
        <v>0</v>
      </c>
      <c r="LX50" s="28"/>
      <c r="LY50" s="24"/>
      <c r="LZ50" s="118">
        <f t="shared" si="159"/>
        <v>0</v>
      </c>
      <c r="MA50" s="28"/>
      <c r="MB50" s="24"/>
      <c r="MC50" s="118">
        <f t="shared" si="160"/>
        <v>0</v>
      </c>
      <c r="MD50" s="28"/>
      <c r="ME50" s="24"/>
      <c r="MF50" s="118">
        <f t="shared" si="161"/>
        <v>0</v>
      </c>
      <c r="MG50" s="28">
        <f t="shared" si="162"/>
        <v>0</v>
      </c>
      <c r="MH50" s="24">
        <f t="shared" si="163"/>
        <v>0</v>
      </c>
      <c r="MI50" s="118">
        <f t="shared" si="164"/>
        <v>0</v>
      </c>
      <c r="MJ50" s="28"/>
      <c r="MK50" s="24"/>
      <c r="ML50" s="118">
        <f t="shared" si="165"/>
        <v>0</v>
      </c>
      <c r="MM50" s="28"/>
      <c r="MN50" s="24"/>
      <c r="MO50" s="118">
        <f t="shared" si="166"/>
        <v>0</v>
      </c>
      <c r="MP50" s="28"/>
      <c r="MQ50" s="24"/>
      <c r="MR50" s="118">
        <f t="shared" si="167"/>
        <v>0</v>
      </c>
      <c r="MS50" s="28">
        <f t="shared" si="1550"/>
        <v>0</v>
      </c>
      <c r="MT50" s="24">
        <f t="shared" si="1551"/>
        <v>0</v>
      </c>
      <c r="MU50" s="118">
        <f t="shared" si="1549"/>
        <v>0</v>
      </c>
      <c r="MV50" s="28"/>
      <c r="MW50" s="24"/>
      <c r="MX50" s="118">
        <f t="shared" si="168"/>
        <v>0</v>
      </c>
      <c r="MY50" s="28"/>
      <c r="MZ50" s="24"/>
      <c r="NA50" s="118">
        <f t="shared" si="169"/>
        <v>0</v>
      </c>
      <c r="NB50" s="28"/>
      <c r="NC50" s="24"/>
      <c r="ND50" s="118">
        <f t="shared" si="170"/>
        <v>0</v>
      </c>
      <c r="NE50" s="28"/>
      <c r="NF50" s="24"/>
      <c r="NG50" s="118">
        <f t="shared" si="171"/>
        <v>0</v>
      </c>
      <c r="NH50" s="28"/>
      <c r="NI50" s="24"/>
      <c r="NJ50" s="118">
        <f t="shared" si="172"/>
        <v>0</v>
      </c>
      <c r="NK50" s="28"/>
      <c r="NL50" s="24"/>
      <c r="NM50" s="118">
        <f t="shared" si="173"/>
        <v>0</v>
      </c>
      <c r="NN50" s="28"/>
      <c r="NO50" s="24"/>
      <c r="NP50" s="118">
        <f t="shared" si="174"/>
        <v>0</v>
      </c>
      <c r="NQ50" s="28"/>
      <c r="NR50" s="24"/>
      <c r="NS50" s="118">
        <f t="shared" si="175"/>
        <v>0</v>
      </c>
      <c r="NT50" s="24"/>
      <c r="NU50" s="24"/>
      <c r="NV50" s="118">
        <f t="shared" si="176"/>
        <v>0</v>
      </c>
      <c r="NW50" s="28"/>
      <c r="NX50" s="24"/>
      <c r="NY50" s="118">
        <f t="shared" si="177"/>
        <v>0</v>
      </c>
      <c r="NZ50" s="23">
        <f t="shared" si="178"/>
        <v>0</v>
      </c>
      <c r="OA50" s="29">
        <f t="shared" si="179"/>
        <v>0</v>
      </c>
      <c r="OB50" s="118">
        <f t="shared" si="180"/>
        <v>0</v>
      </c>
      <c r="OC50" s="28"/>
      <c r="OD50" s="24"/>
      <c r="OE50" s="118">
        <f t="shared" si="181"/>
        <v>0</v>
      </c>
      <c r="OF50" s="28"/>
      <c r="OG50" s="24"/>
      <c r="OH50" s="118">
        <f t="shared" si="182"/>
        <v>0</v>
      </c>
      <c r="OI50" s="28"/>
      <c r="OJ50" s="24"/>
      <c r="OK50" s="118">
        <f t="shared" si="183"/>
        <v>0</v>
      </c>
      <c r="OL50" s="28"/>
      <c r="OM50" s="24"/>
      <c r="ON50" s="118">
        <f t="shared" si="184"/>
        <v>0</v>
      </c>
      <c r="OO50" s="28">
        <f t="shared" si="185"/>
        <v>0</v>
      </c>
      <c r="OP50" s="24">
        <f t="shared" si="186"/>
        <v>0</v>
      </c>
      <c r="OQ50" s="118">
        <f t="shared" si="187"/>
        <v>0</v>
      </c>
      <c r="OR50" s="28">
        <f t="shared" si="188"/>
        <v>0</v>
      </c>
      <c r="OS50" s="24">
        <f t="shared" si="189"/>
        <v>0</v>
      </c>
      <c r="OT50" s="118">
        <f t="shared" si="190"/>
        <v>0</v>
      </c>
      <c r="OU50" s="28"/>
      <c r="OV50" s="24"/>
      <c r="OW50" s="118">
        <f t="shared" si="191"/>
        <v>0</v>
      </c>
      <c r="OX50" s="24"/>
      <c r="OY50" s="24"/>
      <c r="OZ50" s="118">
        <f t="shared" si="192"/>
        <v>0</v>
      </c>
      <c r="PA50" s="24"/>
      <c r="PB50" s="24"/>
      <c r="PC50" s="118">
        <f t="shared" si="193"/>
        <v>0</v>
      </c>
      <c r="PD50" s="28"/>
      <c r="PE50" s="24"/>
      <c r="PF50" s="118">
        <f t="shared" si="194"/>
        <v>0</v>
      </c>
      <c r="PG50" s="28"/>
      <c r="PH50" s="24"/>
      <c r="PI50" s="118">
        <f t="shared" si="195"/>
        <v>0</v>
      </c>
      <c r="PJ50" s="24"/>
      <c r="PK50" s="24"/>
      <c r="PL50" s="118">
        <f t="shared" si="196"/>
        <v>0</v>
      </c>
      <c r="PM50" s="24"/>
      <c r="PN50" s="24"/>
      <c r="PO50" s="118">
        <f t="shared" si="197"/>
        <v>0</v>
      </c>
      <c r="PP50" s="24"/>
      <c r="PQ50" s="24"/>
      <c r="PR50" s="118">
        <f t="shared" si="198"/>
        <v>0</v>
      </c>
      <c r="PS50" s="28">
        <f t="shared" si="199"/>
        <v>0</v>
      </c>
      <c r="PT50" s="24">
        <f t="shared" si="200"/>
        <v>0</v>
      </c>
      <c r="PU50" s="118">
        <f t="shared" si="201"/>
        <v>0</v>
      </c>
      <c r="PV50" s="28"/>
      <c r="PW50" s="24"/>
      <c r="PX50" s="118">
        <f t="shared" si="202"/>
        <v>0</v>
      </c>
      <c r="PY50" s="28"/>
      <c r="PZ50" s="24"/>
      <c r="QA50" s="118">
        <f t="shared" si="203"/>
        <v>0</v>
      </c>
      <c r="QB50" s="28"/>
      <c r="QC50" s="24"/>
      <c r="QD50" s="118">
        <f t="shared" si="204"/>
        <v>0</v>
      </c>
      <c r="QE50" s="28">
        <f t="shared" si="205"/>
        <v>0</v>
      </c>
      <c r="QF50" s="24">
        <f t="shared" si="206"/>
        <v>0</v>
      </c>
      <c r="QG50" s="118">
        <f t="shared" si="207"/>
        <v>0</v>
      </c>
      <c r="QH50" s="23">
        <f t="shared" si="208"/>
        <v>0</v>
      </c>
      <c r="QI50" s="29">
        <f t="shared" si="209"/>
        <v>0</v>
      </c>
      <c r="QJ50" s="118">
        <f t="shared" si="210"/>
        <v>0</v>
      </c>
      <c r="QK50" s="28">
        <f t="shared" si="1547"/>
        <v>80000</v>
      </c>
      <c r="QL50" s="24">
        <f t="shared" si="1548"/>
        <v>0</v>
      </c>
      <c r="QM50" s="118">
        <f t="shared" si="1548"/>
        <v>80000</v>
      </c>
      <c r="QN50" s="28">
        <f t="shared" si="851"/>
        <v>85000</v>
      </c>
      <c r="QO50" s="24">
        <f t="shared" si="852"/>
        <v>0</v>
      </c>
      <c r="QP50" s="118">
        <f t="shared" si="853"/>
        <v>85000</v>
      </c>
      <c r="QQ50" s="57"/>
    </row>
    <row r="51" spans="1:459" s="82" customFormat="1" ht="16.5" thickBot="1" x14ac:dyDescent="0.3">
      <c r="A51" s="79">
        <v>39</v>
      </c>
      <c r="B51" s="85" t="s">
        <v>362</v>
      </c>
      <c r="C51" s="144">
        <f>C47+C48+C49+C50</f>
        <v>0</v>
      </c>
      <c r="D51" s="35">
        <f>D47+D48+D49+D50</f>
        <v>0</v>
      </c>
      <c r="E51" s="120">
        <f t="shared" si="10"/>
        <v>0</v>
      </c>
      <c r="F51" s="144">
        <f>F47+F48+F49+F50</f>
        <v>0</v>
      </c>
      <c r="G51" s="35">
        <f>G47+G48+G49+G50</f>
        <v>0</v>
      </c>
      <c r="H51" s="119">
        <f t="shared" si="11"/>
        <v>0</v>
      </c>
      <c r="I51" s="35">
        <f>I47+I48+I49+I50</f>
        <v>0</v>
      </c>
      <c r="J51" s="35">
        <f>J47+J48+J49+J50</f>
        <v>0</v>
      </c>
      <c r="K51" s="119">
        <f t="shared" si="12"/>
        <v>0</v>
      </c>
      <c r="L51" s="35">
        <f>L47+L48+L49+L50</f>
        <v>0</v>
      </c>
      <c r="M51" s="35">
        <f>M47+M48+M49+M50</f>
        <v>0</v>
      </c>
      <c r="N51" s="119">
        <f t="shared" si="13"/>
        <v>0</v>
      </c>
      <c r="O51" s="86">
        <f>O47+O48+O49+O50</f>
        <v>0</v>
      </c>
      <c r="P51" s="35">
        <f>P47+P48+P49+P50</f>
        <v>0</v>
      </c>
      <c r="Q51" s="119">
        <f t="shared" si="14"/>
        <v>0</v>
      </c>
      <c r="R51" s="35">
        <f>R47+R48+R49+R50</f>
        <v>0</v>
      </c>
      <c r="S51" s="35">
        <f>S47+S48+S49+S50</f>
        <v>0</v>
      </c>
      <c r="T51" s="119">
        <f t="shared" si="15"/>
        <v>0</v>
      </c>
      <c r="U51" s="35">
        <f>U47+U48+U49+U50</f>
        <v>0</v>
      </c>
      <c r="V51" s="35">
        <f>V47+V48+V49+V50</f>
        <v>0</v>
      </c>
      <c r="W51" s="119">
        <f t="shared" si="16"/>
        <v>0</v>
      </c>
      <c r="X51" s="35">
        <f>X47+X48+X49+X50</f>
        <v>0</v>
      </c>
      <c r="Y51" s="35">
        <f>Y47+Y48+Y49+Y50</f>
        <v>0</v>
      </c>
      <c r="Z51" s="119">
        <f t="shared" si="17"/>
        <v>0</v>
      </c>
      <c r="AA51" s="86">
        <f t="shared" si="18"/>
        <v>0</v>
      </c>
      <c r="AB51" s="35">
        <f t="shared" si="18"/>
        <v>0</v>
      </c>
      <c r="AC51" s="119">
        <f t="shared" si="19"/>
        <v>0</v>
      </c>
      <c r="AD51" s="35">
        <f>AD47+AD48+AD49+AD50</f>
        <v>0</v>
      </c>
      <c r="AE51" s="35">
        <f>AE47+AE48+AE49+AE50</f>
        <v>0</v>
      </c>
      <c r="AF51" s="120">
        <f t="shared" si="20"/>
        <v>0</v>
      </c>
      <c r="AG51" s="34">
        <f t="shared" si="21"/>
        <v>0</v>
      </c>
      <c r="AH51" s="36">
        <f t="shared" si="22"/>
        <v>0</v>
      </c>
      <c r="AI51" s="120">
        <f t="shared" si="22"/>
        <v>0</v>
      </c>
      <c r="AJ51" s="35">
        <f>AJ47+AJ48+AJ49+AJ50</f>
        <v>5000</v>
      </c>
      <c r="AK51" s="35">
        <f>AK47+AK48+AK49+AK50</f>
        <v>0</v>
      </c>
      <c r="AL51" s="120">
        <f t="shared" si="23"/>
        <v>5000</v>
      </c>
      <c r="AM51" s="86">
        <f>AM47+AM48+AM49+AM50</f>
        <v>0</v>
      </c>
      <c r="AN51" s="35">
        <f>AN47+AN48+AN49+AN50</f>
        <v>0</v>
      </c>
      <c r="AO51" s="120">
        <f t="shared" si="24"/>
        <v>0</v>
      </c>
      <c r="AP51" s="35">
        <f>AP47+AP48+AP49+AP50</f>
        <v>0</v>
      </c>
      <c r="AQ51" s="35">
        <f>AQ47+AQ48+AQ49+AQ50</f>
        <v>0</v>
      </c>
      <c r="AR51" s="120">
        <f t="shared" si="25"/>
        <v>0</v>
      </c>
      <c r="AS51" s="86">
        <f>AS47+AS48+AS49+AS50</f>
        <v>0</v>
      </c>
      <c r="AT51" s="35">
        <f>AT47+AT48+AT49+AT50</f>
        <v>0</v>
      </c>
      <c r="AU51" s="120">
        <f t="shared" si="26"/>
        <v>0</v>
      </c>
      <c r="AV51" s="35">
        <f>AV47+AV48+AV49+AV50</f>
        <v>0</v>
      </c>
      <c r="AW51" s="35">
        <f>AW47+AW48+AW49+AW50</f>
        <v>0</v>
      </c>
      <c r="AX51" s="120">
        <f t="shared" si="27"/>
        <v>0</v>
      </c>
      <c r="AY51" s="86">
        <f>AY47+AY48+AY49+AY50</f>
        <v>0</v>
      </c>
      <c r="AZ51" s="35">
        <f>AZ47+AZ48+AZ49+AZ50</f>
        <v>0</v>
      </c>
      <c r="BA51" s="120">
        <f t="shared" si="28"/>
        <v>0</v>
      </c>
      <c r="BB51" s="35">
        <f>BB47+BB48+BB49+BB50</f>
        <v>0</v>
      </c>
      <c r="BC51" s="35">
        <f>BC47+BC48+BC49+BC50</f>
        <v>0</v>
      </c>
      <c r="BD51" s="120">
        <f t="shared" si="29"/>
        <v>0</v>
      </c>
      <c r="BE51" s="35">
        <f>BE47+BE48+BE49+BE50</f>
        <v>0</v>
      </c>
      <c r="BF51" s="35">
        <f>BF47+BF48+BF49+BF50</f>
        <v>0</v>
      </c>
      <c r="BG51" s="120">
        <f t="shared" si="30"/>
        <v>0</v>
      </c>
      <c r="BH51" s="86">
        <f>BH47+BH48+BH49+BH50</f>
        <v>0</v>
      </c>
      <c r="BI51" s="35">
        <f>BI47+BI48+BI49+BI50</f>
        <v>0</v>
      </c>
      <c r="BJ51" s="120">
        <f t="shared" si="31"/>
        <v>0</v>
      </c>
      <c r="BK51" s="86">
        <f>BK47+BK48+BK49+BK50</f>
        <v>0</v>
      </c>
      <c r="BL51" s="35">
        <f>BL47+BL48+BL49+BL50</f>
        <v>0</v>
      </c>
      <c r="BM51" s="120">
        <f t="shared" si="32"/>
        <v>0</v>
      </c>
      <c r="BN51" s="35">
        <f>BN47+BN48+BN49+BN50</f>
        <v>0</v>
      </c>
      <c r="BO51" s="35">
        <f>BO47+BO48+BO49+BO50</f>
        <v>0</v>
      </c>
      <c r="BP51" s="120">
        <f t="shared" si="33"/>
        <v>0</v>
      </c>
      <c r="BQ51" s="35">
        <f>BQ47+BQ48+BQ49+BQ50</f>
        <v>0</v>
      </c>
      <c r="BR51" s="35">
        <f>BR47+BR48+BR49+BR50</f>
        <v>0</v>
      </c>
      <c r="BS51" s="120">
        <f t="shared" si="34"/>
        <v>0</v>
      </c>
      <c r="BT51" s="35">
        <f>BT47+BT48+BT49+BT50</f>
        <v>0</v>
      </c>
      <c r="BU51" s="35">
        <f>BU47+BU48+BU49+BU50</f>
        <v>0</v>
      </c>
      <c r="BV51" s="120">
        <f t="shared" si="35"/>
        <v>0</v>
      </c>
      <c r="BW51" s="34">
        <f t="shared" si="36"/>
        <v>5000</v>
      </c>
      <c r="BX51" s="36">
        <f t="shared" si="37"/>
        <v>0</v>
      </c>
      <c r="BY51" s="120">
        <f t="shared" si="38"/>
        <v>5000</v>
      </c>
      <c r="BZ51" s="35">
        <f>BZ47+BZ48+BZ49+BZ50</f>
        <v>0</v>
      </c>
      <c r="CA51" s="35">
        <f>CA47+CA48+CA49+CA50</f>
        <v>0</v>
      </c>
      <c r="CB51" s="120">
        <f t="shared" si="39"/>
        <v>0</v>
      </c>
      <c r="CC51" s="35">
        <f>CC47+CC48+CC49+CC50</f>
        <v>0</v>
      </c>
      <c r="CD51" s="35">
        <f>CD47+CD48+CD49+CD50</f>
        <v>0</v>
      </c>
      <c r="CE51" s="120">
        <f t="shared" si="40"/>
        <v>0</v>
      </c>
      <c r="CF51" s="86">
        <f>CF47+CF48+CF49+CF50</f>
        <v>0</v>
      </c>
      <c r="CG51" s="35">
        <f>CG47+CG48+CG49+CG50</f>
        <v>0</v>
      </c>
      <c r="CH51" s="120">
        <f t="shared" si="41"/>
        <v>0</v>
      </c>
      <c r="CI51" s="86">
        <f>CI47+CI48+CI49+CI50</f>
        <v>0</v>
      </c>
      <c r="CJ51" s="35">
        <f>CJ47+CJ48+CJ49+CJ50</f>
        <v>0</v>
      </c>
      <c r="CK51" s="120">
        <f t="shared" si="42"/>
        <v>0</v>
      </c>
      <c r="CL51" s="86">
        <f>CL47+CL48+CL49+CL50</f>
        <v>0</v>
      </c>
      <c r="CM51" s="35">
        <f>CM47+CM48+CM49+CM50</f>
        <v>0</v>
      </c>
      <c r="CN51" s="120">
        <f t="shared" si="43"/>
        <v>0</v>
      </c>
      <c r="CO51" s="86">
        <f>CO47+CO48+CO49+CO50</f>
        <v>0</v>
      </c>
      <c r="CP51" s="35">
        <f>CP47+CP48+CP49+CP50</f>
        <v>0</v>
      </c>
      <c r="CQ51" s="120">
        <f t="shared" si="44"/>
        <v>0</v>
      </c>
      <c r="CR51" s="86">
        <f>CR47+CR48+CR49+CR50</f>
        <v>0</v>
      </c>
      <c r="CS51" s="35">
        <f>CS47+CS48+CS49+CS50</f>
        <v>0</v>
      </c>
      <c r="CT51" s="120">
        <f t="shared" si="45"/>
        <v>0</v>
      </c>
      <c r="CU51" s="34">
        <f t="shared" si="46"/>
        <v>0</v>
      </c>
      <c r="CV51" s="35">
        <f t="shared" si="47"/>
        <v>0</v>
      </c>
      <c r="CW51" s="120">
        <f t="shared" si="48"/>
        <v>0</v>
      </c>
      <c r="CX51" s="86">
        <f>CX47+CX48+CX49+CX50</f>
        <v>0</v>
      </c>
      <c r="CY51" s="35">
        <f>CY47+CY48+CY49+CY50</f>
        <v>0</v>
      </c>
      <c r="CZ51" s="120">
        <f t="shared" si="49"/>
        <v>0</v>
      </c>
      <c r="DA51" s="86">
        <f>DA47+DA48+DA49+DA50</f>
        <v>0</v>
      </c>
      <c r="DB51" s="35">
        <f>DB47+DB48+DB49+DB50</f>
        <v>0</v>
      </c>
      <c r="DC51" s="120">
        <f t="shared" si="50"/>
        <v>0</v>
      </c>
      <c r="DD51" s="86">
        <f>DD47+DD48+DD49+DD50</f>
        <v>0</v>
      </c>
      <c r="DE51" s="35">
        <f>DE47+DE48+DE49+DE50</f>
        <v>0</v>
      </c>
      <c r="DF51" s="120">
        <f t="shared" si="51"/>
        <v>0</v>
      </c>
      <c r="DG51" s="86">
        <f>DG47+DG48+DG49+DG50</f>
        <v>0</v>
      </c>
      <c r="DH51" s="35">
        <f>DH47+DH48+DH49+DH50</f>
        <v>0</v>
      </c>
      <c r="DI51" s="120">
        <f t="shared" si="52"/>
        <v>0</v>
      </c>
      <c r="DJ51" s="86">
        <f>DJ47+DJ48+DJ49+DJ50</f>
        <v>0</v>
      </c>
      <c r="DK51" s="35">
        <f>DK47+DK48+DK49+DK50</f>
        <v>0</v>
      </c>
      <c r="DL51" s="120">
        <f t="shared" si="53"/>
        <v>0</v>
      </c>
      <c r="DM51" s="86">
        <f t="shared" si="54"/>
        <v>0</v>
      </c>
      <c r="DN51" s="35">
        <f t="shared" si="55"/>
        <v>0</v>
      </c>
      <c r="DO51" s="120">
        <f t="shared" si="56"/>
        <v>0</v>
      </c>
      <c r="DP51" s="86">
        <f>DP47+DP48+DP49+DP50</f>
        <v>0</v>
      </c>
      <c r="DQ51" s="35">
        <f>DQ47+DQ48+DQ49+DQ50</f>
        <v>0</v>
      </c>
      <c r="DR51" s="120">
        <f t="shared" si="57"/>
        <v>0</v>
      </c>
      <c r="DS51" s="86">
        <f>DS47+DS48+DS49+DS50</f>
        <v>0</v>
      </c>
      <c r="DT51" s="35">
        <f>DT47+DT48+DT49+DT50</f>
        <v>0</v>
      </c>
      <c r="DU51" s="120">
        <f t="shared" si="58"/>
        <v>0</v>
      </c>
      <c r="DV51" s="35">
        <f>DV47+DV48+DV49+DV50</f>
        <v>0</v>
      </c>
      <c r="DW51" s="35">
        <f>DW47+DW48+DW49+DW50</f>
        <v>0</v>
      </c>
      <c r="DX51" s="120">
        <f t="shared" si="59"/>
        <v>0</v>
      </c>
      <c r="DY51" s="86">
        <f>DY47+DY48+DY49+DY50</f>
        <v>0</v>
      </c>
      <c r="DZ51" s="35">
        <f>DZ47+DZ48+DZ49+DZ50</f>
        <v>0</v>
      </c>
      <c r="EA51" s="120">
        <f t="shared" si="60"/>
        <v>0</v>
      </c>
      <c r="EB51" s="34">
        <f t="shared" si="61"/>
        <v>0</v>
      </c>
      <c r="EC51" s="36">
        <f t="shared" si="62"/>
        <v>0</v>
      </c>
      <c r="ED51" s="120">
        <f t="shared" si="63"/>
        <v>0</v>
      </c>
      <c r="EE51" s="34">
        <f>EE47+EE48+EE49+EE50</f>
        <v>0</v>
      </c>
      <c r="EF51" s="36">
        <f>EF47+EF48+EF49+EF50</f>
        <v>0</v>
      </c>
      <c r="EG51" s="120">
        <f t="shared" si="64"/>
        <v>0</v>
      </c>
      <c r="EH51" s="36">
        <f>EH47+EH48+EH49+EH50</f>
        <v>80000</v>
      </c>
      <c r="EI51" s="36">
        <f>EI47+EI48+EI49+EI50</f>
        <v>0</v>
      </c>
      <c r="EJ51" s="120">
        <f t="shared" si="65"/>
        <v>80000</v>
      </c>
      <c r="EK51" s="34">
        <f t="shared" si="66"/>
        <v>80000</v>
      </c>
      <c r="EL51" s="36">
        <f t="shared" si="67"/>
        <v>0</v>
      </c>
      <c r="EM51" s="120">
        <f t="shared" si="68"/>
        <v>80000</v>
      </c>
      <c r="EN51" s="86">
        <f t="shared" ref="EN51:EO51" si="1552">EN47+EN48+EN49+EN50</f>
        <v>0</v>
      </c>
      <c r="EO51" s="35">
        <f t="shared" si="1552"/>
        <v>0</v>
      </c>
      <c r="EP51" s="120">
        <f t="shared" si="69"/>
        <v>0</v>
      </c>
      <c r="EQ51" s="86">
        <f t="shared" ref="EQ51:ER51" si="1553">EQ47+EQ48+EQ49+EQ50</f>
        <v>0</v>
      </c>
      <c r="ER51" s="35">
        <f t="shared" si="1553"/>
        <v>0</v>
      </c>
      <c r="ES51" s="120">
        <f t="shared" si="70"/>
        <v>0</v>
      </c>
      <c r="ET51" s="86">
        <f t="shared" ref="ET51:EU51" si="1554">ET47+ET48+ET49+ET50</f>
        <v>0</v>
      </c>
      <c r="EU51" s="35">
        <f t="shared" si="1554"/>
        <v>0</v>
      </c>
      <c r="EV51" s="120">
        <f t="shared" si="71"/>
        <v>0</v>
      </c>
      <c r="EW51" s="86">
        <f t="shared" ref="EW51:EX51" si="1555">EW47+EW48+EW49+EW50</f>
        <v>0</v>
      </c>
      <c r="EX51" s="35">
        <f t="shared" si="1555"/>
        <v>0</v>
      </c>
      <c r="EY51" s="120">
        <f t="shared" si="72"/>
        <v>0</v>
      </c>
      <c r="EZ51" s="86">
        <f t="shared" ref="EZ51:FA51" si="1556">EZ47+EZ48+EZ49+EZ50</f>
        <v>0</v>
      </c>
      <c r="FA51" s="35">
        <f t="shared" si="1556"/>
        <v>0</v>
      </c>
      <c r="FB51" s="120">
        <f t="shared" si="73"/>
        <v>0</v>
      </c>
      <c r="FC51" s="86">
        <f t="shared" ref="FC51:FD51" si="1557">FC47+FC48+FC49+FC50</f>
        <v>0</v>
      </c>
      <c r="FD51" s="35">
        <f t="shared" si="1557"/>
        <v>0</v>
      </c>
      <c r="FE51" s="120">
        <f t="shared" si="74"/>
        <v>0</v>
      </c>
      <c r="FF51" s="86">
        <f t="shared" ref="FF51:FG51" si="1558">FF47+FF48+FF49+FF50</f>
        <v>0</v>
      </c>
      <c r="FG51" s="35">
        <f t="shared" si="1558"/>
        <v>0</v>
      </c>
      <c r="FH51" s="120">
        <f t="shared" si="75"/>
        <v>0</v>
      </c>
      <c r="FI51" s="86">
        <f t="shared" ref="FI51:FJ51" si="1559">FI47+FI48+FI49+FI50</f>
        <v>0</v>
      </c>
      <c r="FJ51" s="35">
        <f t="shared" si="1559"/>
        <v>0</v>
      </c>
      <c r="FK51" s="120">
        <f t="shared" si="76"/>
        <v>0</v>
      </c>
      <c r="FL51" s="34">
        <f t="shared" si="77"/>
        <v>0</v>
      </c>
      <c r="FM51" s="36">
        <f t="shared" si="1"/>
        <v>0</v>
      </c>
      <c r="FN51" s="120">
        <f t="shared" si="2"/>
        <v>0</v>
      </c>
      <c r="FO51" s="86">
        <f t="shared" ref="FO51:FP51" si="1560">FO47+FO48+FO49+FO50</f>
        <v>0</v>
      </c>
      <c r="FP51" s="35">
        <f t="shared" si="1560"/>
        <v>0</v>
      </c>
      <c r="FQ51" s="120">
        <f t="shared" si="78"/>
        <v>0</v>
      </c>
      <c r="FR51" s="86">
        <f t="shared" ref="FR51:FS51" si="1561">FR47+FR48+FR49+FR50</f>
        <v>0</v>
      </c>
      <c r="FS51" s="35">
        <f t="shared" si="1561"/>
        <v>0</v>
      </c>
      <c r="FT51" s="120">
        <f t="shared" si="79"/>
        <v>0</v>
      </c>
      <c r="FU51" s="35">
        <f t="shared" ref="FU51" si="1562">FU47+FU48+FU49+FU50</f>
        <v>0</v>
      </c>
      <c r="FV51" s="35">
        <f t="shared" ref="FV51" si="1563">FV47+FV48+FV49+FV50</f>
        <v>0</v>
      </c>
      <c r="FW51" s="120">
        <f t="shared" si="80"/>
        <v>0</v>
      </c>
      <c r="FX51" s="86">
        <f t="shared" ref="FX51:FY51" si="1564">FX47+FX48+FX49+FX50</f>
        <v>0</v>
      </c>
      <c r="FY51" s="35">
        <f t="shared" si="1564"/>
        <v>0</v>
      </c>
      <c r="FZ51" s="120">
        <f t="shared" si="81"/>
        <v>0</v>
      </c>
      <c r="GA51" s="86">
        <f t="shared" ref="GA51:GB51" si="1565">GA47+GA48+GA49+GA50</f>
        <v>0</v>
      </c>
      <c r="GB51" s="35">
        <f t="shared" si="1565"/>
        <v>0</v>
      </c>
      <c r="GC51" s="120">
        <f t="shared" si="82"/>
        <v>0</v>
      </c>
      <c r="GD51" s="86">
        <f t="shared" ref="GD51:GE51" si="1566">GD47+GD48+GD49+GD50</f>
        <v>0</v>
      </c>
      <c r="GE51" s="35">
        <f t="shared" si="1566"/>
        <v>0</v>
      </c>
      <c r="GF51" s="120">
        <f t="shared" si="83"/>
        <v>0</v>
      </c>
      <c r="GG51" s="86">
        <f t="shared" ref="GG51:GH51" si="1567">GG47+GG48+GG49+GG50</f>
        <v>0</v>
      </c>
      <c r="GH51" s="35">
        <f t="shared" si="1567"/>
        <v>0</v>
      </c>
      <c r="GI51" s="120">
        <f t="shared" si="84"/>
        <v>0</v>
      </c>
      <c r="GJ51" s="34">
        <f t="shared" si="85"/>
        <v>0</v>
      </c>
      <c r="GK51" s="36">
        <f t="shared" si="86"/>
        <v>0</v>
      </c>
      <c r="GL51" s="120">
        <f t="shared" si="87"/>
        <v>0</v>
      </c>
      <c r="GM51" s="86">
        <f t="shared" ref="GM51:GN51" si="1568">GM47+GM48+GM49+GM50</f>
        <v>0</v>
      </c>
      <c r="GN51" s="35">
        <f t="shared" si="1568"/>
        <v>0</v>
      </c>
      <c r="GO51" s="120">
        <f t="shared" si="88"/>
        <v>0</v>
      </c>
      <c r="GP51" s="86">
        <f t="shared" ref="GP51:GQ51" si="1569">GP47+GP48+GP49+GP50</f>
        <v>0</v>
      </c>
      <c r="GQ51" s="35">
        <f t="shared" si="1569"/>
        <v>0</v>
      </c>
      <c r="GR51" s="120">
        <f t="shared" si="89"/>
        <v>0</v>
      </c>
      <c r="GS51" s="86">
        <f t="shared" ref="GS51:GT51" si="1570">GS47+GS48+GS49+GS50</f>
        <v>0</v>
      </c>
      <c r="GT51" s="35">
        <f t="shared" si="1570"/>
        <v>0</v>
      </c>
      <c r="GU51" s="120">
        <f t="shared" si="90"/>
        <v>0</v>
      </c>
      <c r="GV51" s="86">
        <f t="shared" ref="GV51:GW51" si="1571">GV47+GV48+GV49+GV50</f>
        <v>0</v>
      </c>
      <c r="GW51" s="35">
        <f t="shared" si="1571"/>
        <v>0</v>
      </c>
      <c r="GX51" s="120">
        <f t="shared" si="91"/>
        <v>0</v>
      </c>
      <c r="GY51" s="34">
        <f t="shared" si="92"/>
        <v>0</v>
      </c>
      <c r="GZ51" s="36">
        <f t="shared" si="93"/>
        <v>0</v>
      </c>
      <c r="HA51" s="120">
        <f t="shared" si="94"/>
        <v>0</v>
      </c>
      <c r="HB51" s="35">
        <f t="shared" ref="HB51" si="1572">HB47+HB48+HB49+HB50</f>
        <v>0</v>
      </c>
      <c r="HC51" s="35">
        <f t="shared" ref="HC51" si="1573">HC47+HC48+HC49+HC50</f>
        <v>0</v>
      </c>
      <c r="HD51" s="120">
        <f t="shared" si="95"/>
        <v>0</v>
      </c>
      <c r="HE51" s="86">
        <f t="shared" ref="HE51:HF51" si="1574">HE47+HE48+HE49+HE50</f>
        <v>0</v>
      </c>
      <c r="HF51" s="35">
        <f t="shared" si="1574"/>
        <v>0</v>
      </c>
      <c r="HG51" s="120">
        <f t="shared" si="96"/>
        <v>0</v>
      </c>
      <c r="HH51" s="34">
        <f t="shared" si="97"/>
        <v>0</v>
      </c>
      <c r="HI51" s="36">
        <f t="shared" si="98"/>
        <v>0</v>
      </c>
      <c r="HJ51" s="120">
        <f t="shared" si="99"/>
        <v>0</v>
      </c>
      <c r="HK51" s="34">
        <f t="shared" si="100"/>
        <v>80000</v>
      </c>
      <c r="HL51" s="35">
        <f t="shared" si="101"/>
        <v>0</v>
      </c>
      <c r="HM51" s="120">
        <f t="shared" si="102"/>
        <v>80000</v>
      </c>
      <c r="HN51" s="86">
        <f t="shared" ref="HN51:HO51" si="1575">HN47+HN48+HN49+HN50</f>
        <v>0</v>
      </c>
      <c r="HO51" s="35">
        <f t="shared" si="1575"/>
        <v>0</v>
      </c>
      <c r="HP51" s="120">
        <f t="shared" si="103"/>
        <v>0</v>
      </c>
      <c r="HQ51" s="86">
        <f t="shared" ref="HQ51:HR51" si="1576">HQ47+HQ48+HQ49+HQ50</f>
        <v>0</v>
      </c>
      <c r="HR51" s="35">
        <f t="shared" si="1576"/>
        <v>0</v>
      </c>
      <c r="HS51" s="120">
        <f t="shared" si="104"/>
        <v>0</v>
      </c>
      <c r="HT51" s="86">
        <f t="shared" ref="HT51:HU51" si="1577">HT47+HT48+HT49+HT50</f>
        <v>0</v>
      </c>
      <c r="HU51" s="35">
        <f t="shared" si="1577"/>
        <v>0</v>
      </c>
      <c r="HV51" s="120">
        <f t="shared" si="105"/>
        <v>0</v>
      </c>
      <c r="HW51" s="86">
        <f t="shared" ref="HW51:HX51" si="1578">HW47+HW48+HW49+HW50</f>
        <v>0</v>
      </c>
      <c r="HX51" s="35">
        <f t="shared" si="1578"/>
        <v>0</v>
      </c>
      <c r="HY51" s="120">
        <f t="shared" si="106"/>
        <v>0</v>
      </c>
      <c r="HZ51" s="86">
        <f t="shared" ref="HZ51:IA51" si="1579">HZ47+HZ48+HZ49+HZ50</f>
        <v>0</v>
      </c>
      <c r="IA51" s="35">
        <f t="shared" si="1579"/>
        <v>0</v>
      </c>
      <c r="IB51" s="120">
        <f t="shared" si="107"/>
        <v>0</v>
      </c>
      <c r="IC51" s="86">
        <f t="shared" ref="IC51:ID51" si="1580">IC47+IC48+IC49+IC50</f>
        <v>0</v>
      </c>
      <c r="ID51" s="35">
        <f t="shared" si="1580"/>
        <v>0</v>
      </c>
      <c r="IE51" s="120">
        <f t="shared" si="108"/>
        <v>0</v>
      </c>
      <c r="IF51" s="86">
        <f t="shared" ref="IF51:IG51" si="1581">IF47+IF48+IF49+IF50</f>
        <v>0</v>
      </c>
      <c r="IG51" s="35">
        <f t="shared" si="1581"/>
        <v>0</v>
      </c>
      <c r="IH51" s="120">
        <f t="shared" si="109"/>
        <v>0</v>
      </c>
      <c r="II51" s="34">
        <f t="shared" si="110"/>
        <v>0</v>
      </c>
      <c r="IJ51" s="36">
        <f t="shared" si="111"/>
        <v>0</v>
      </c>
      <c r="IK51" s="120">
        <f t="shared" si="112"/>
        <v>0</v>
      </c>
      <c r="IL51" s="86">
        <f t="shared" ref="IL51:IM51" si="1582">IL47+IL48+IL49+IL50</f>
        <v>0</v>
      </c>
      <c r="IM51" s="35">
        <f t="shared" si="1582"/>
        <v>0</v>
      </c>
      <c r="IN51" s="120">
        <f t="shared" si="113"/>
        <v>0</v>
      </c>
      <c r="IO51" s="86">
        <f t="shared" ref="IO51:IP51" si="1583">IO47+IO48+IO49+IO50</f>
        <v>0</v>
      </c>
      <c r="IP51" s="35">
        <f t="shared" si="1583"/>
        <v>0</v>
      </c>
      <c r="IQ51" s="120">
        <f t="shared" si="114"/>
        <v>0</v>
      </c>
      <c r="IR51" s="34">
        <f t="shared" si="115"/>
        <v>0</v>
      </c>
      <c r="IS51" s="36">
        <f t="shared" si="116"/>
        <v>0</v>
      </c>
      <c r="IT51" s="120">
        <f t="shared" si="117"/>
        <v>0</v>
      </c>
      <c r="IU51" s="86">
        <f t="shared" ref="IU51:IV51" si="1584">IU47+IU48+IU49+IU50</f>
        <v>0</v>
      </c>
      <c r="IV51" s="35">
        <f t="shared" si="1584"/>
        <v>0</v>
      </c>
      <c r="IW51" s="120">
        <f t="shared" si="118"/>
        <v>0</v>
      </c>
      <c r="IX51" s="86">
        <f t="shared" ref="IX51:IY51" si="1585">IX47+IX48+IX49+IX50</f>
        <v>0</v>
      </c>
      <c r="IY51" s="35">
        <f t="shared" si="1585"/>
        <v>0</v>
      </c>
      <c r="IZ51" s="120">
        <f t="shared" si="119"/>
        <v>0</v>
      </c>
      <c r="JA51" s="34">
        <f t="shared" si="120"/>
        <v>0</v>
      </c>
      <c r="JB51" s="36">
        <f t="shared" si="121"/>
        <v>0</v>
      </c>
      <c r="JC51" s="120">
        <f t="shared" si="122"/>
        <v>0</v>
      </c>
      <c r="JD51" s="86">
        <f t="shared" ref="JD51:JE51" si="1586">JD47+JD48+JD49+JD50</f>
        <v>0</v>
      </c>
      <c r="JE51" s="35">
        <f t="shared" si="1586"/>
        <v>0</v>
      </c>
      <c r="JF51" s="120">
        <f t="shared" si="123"/>
        <v>0</v>
      </c>
      <c r="JG51" s="86">
        <f t="shared" ref="JG51:JH51" si="1587">JG47+JG48+JG49+JG50</f>
        <v>0</v>
      </c>
      <c r="JH51" s="35">
        <f t="shared" si="1587"/>
        <v>0</v>
      </c>
      <c r="JI51" s="120">
        <f t="shared" si="124"/>
        <v>0</v>
      </c>
      <c r="JJ51" s="34">
        <f t="shared" si="125"/>
        <v>0</v>
      </c>
      <c r="JK51" s="36">
        <f t="shared" si="126"/>
        <v>0</v>
      </c>
      <c r="JL51" s="120">
        <f t="shared" si="127"/>
        <v>0</v>
      </c>
      <c r="JM51" s="86">
        <f t="shared" ref="JM51:JN51" si="1588">JM47+JM48+JM49+JM50</f>
        <v>0</v>
      </c>
      <c r="JN51" s="35">
        <f t="shared" si="1588"/>
        <v>0</v>
      </c>
      <c r="JO51" s="120">
        <f t="shared" si="128"/>
        <v>0</v>
      </c>
      <c r="JP51" s="86">
        <f t="shared" ref="JP51:JQ51" si="1589">JP47+JP48+JP49+JP50</f>
        <v>0</v>
      </c>
      <c r="JQ51" s="35">
        <f t="shared" si="1589"/>
        <v>0</v>
      </c>
      <c r="JR51" s="120">
        <f t="shared" si="129"/>
        <v>0</v>
      </c>
      <c r="JS51" s="86">
        <f t="shared" ref="JS51:JT51" si="1590">JS47+JS48+JS49+JS50</f>
        <v>0</v>
      </c>
      <c r="JT51" s="35">
        <f t="shared" si="1590"/>
        <v>0</v>
      </c>
      <c r="JU51" s="120">
        <f t="shared" si="130"/>
        <v>0</v>
      </c>
      <c r="JV51" s="86">
        <f t="shared" ref="JV51:JW51" si="1591">JV47+JV48+JV49+JV50</f>
        <v>0</v>
      </c>
      <c r="JW51" s="35">
        <f t="shared" si="1591"/>
        <v>0</v>
      </c>
      <c r="JX51" s="120">
        <f t="shared" si="131"/>
        <v>0</v>
      </c>
      <c r="JY51" s="34">
        <f t="shared" si="132"/>
        <v>0</v>
      </c>
      <c r="JZ51" s="36">
        <f t="shared" si="133"/>
        <v>0</v>
      </c>
      <c r="KA51" s="120">
        <f t="shared" si="134"/>
        <v>0</v>
      </c>
      <c r="KB51" s="86">
        <f t="shared" ref="KB51:KC51" si="1592">KB47+KB48+KB49+KB50</f>
        <v>0</v>
      </c>
      <c r="KC51" s="35">
        <f t="shared" si="1592"/>
        <v>0</v>
      </c>
      <c r="KD51" s="120">
        <f t="shared" si="135"/>
        <v>0</v>
      </c>
      <c r="KE51" s="86">
        <f t="shared" ref="KE51:KF51" si="1593">KE47+KE48+KE49+KE50</f>
        <v>0</v>
      </c>
      <c r="KF51" s="35">
        <f t="shared" si="1593"/>
        <v>0</v>
      </c>
      <c r="KG51" s="120">
        <f t="shared" si="136"/>
        <v>0</v>
      </c>
      <c r="KH51" s="86">
        <f t="shared" ref="KH51:KI51" si="1594">KH47+KH48+KH49+KH50</f>
        <v>0</v>
      </c>
      <c r="KI51" s="35">
        <f t="shared" si="1594"/>
        <v>0</v>
      </c>
      <c r="KJ51" s="120">
        <f t="shared" si="137"/>
        <v>0</v>
      </c>
      <c r="KK51" s="34">
        <f t="shared" si="138"/>
        <v>0</v>
      </c>
      <c r="KL51" s="36">
        <f t="shared" si="139"/>
        <v>0</v>
      </c>
      <c r="KM51" s="120">
        <f t="shared" si="140"/>
        <v>0</v>
      </c>
      <c r="KN51" s="86">
        <f t="shared" ref="KN51:KO51" si="1595">KN47+KN48+KN49+KN50</f>
        <v>0</v>
      </c>
      <c r="KO51" s="35">
        <f t="shared" si="1595"/>
        <v>0</v>
      </c>
      <c r="KP51" s="120">
        <f t="shared" si="141"/>
        <v>0</v>
      </c>
      <c r="KQ51" s="86">
        <f t="shared" ref="KQ51:KR51" si="1596">KQ47+KQ48+KQ49+KQ50</f>
        <v>0</v>
      </c>
      <c r="KR51" s="35">
        <f t="shared" si="1596"/>
        <v>0</v>
      </c>
      <c r="KS51" s="120">
        <f t="shared" si="142"/>
        <v>0</v>
      </c>
      <c r="KT51" s="34">
        <f t="shared" si="143"/>
        <v>0</v>
      </c>
      <c r="KU51" s="36">
        <f t="shared" si="144"/>
        <v>0</v>
      </c>
      <c r="KV51" s="120">
        <f t="shared" si="145"/>
        <v>0</v>
      </c>
      <c r="KW51" s="86">
        <f t="shared" ref="KW51:KX51" si="1597">KW47+KW48+KW49+KW50</f>
        <v>0</v>
      </c>
      <c r="KX51" s="35">
        <f t="shared" si="1597"/>
        <v>0</v>
      </c>
      <c r="KY51" s="120">
        <f t="shared" si="146"/>
        <v>0</v>
      </c>
      <c r="KZ51" s="34">
        <f t="shared" si="147"/>
        <v>0</v>
      </c>
      <c r="LA51" s="36">
        <f t="shared" si="148"/>
        <v>0</v>
      </c>
      <c r="LB51" s="120">
        <f t="shared" si="149"/>
        <v>0</v>
      </c>
      <c r="LC51" s="86">
        <f t="shared" ref="LC51:LD51" si="1598">LC47+LC48+LC49+LC50</f>
        <v>0</v>
      </c>
      <c r="LD51" s="35">
        <f t="shared" si="1598"/>
        <v>0</v>
      </c>
      <c r="LE51" s="120">
        <f t="shared" si="150"/>
        <v>0</v>
      </c>
      <c r="LF51" s="86">
        <f t="shared" ref="LF51:LG51" si="1599">LF47+LF48+LF49+LF50</f>
        <v>0</v>
      </c>
      <c r="LG51" s="35">
        <f t="shared" si="1599"/>
        <v>0</v>
      </c>
      <c r="LH51" s="120">
        <f t="shared" si="151"/>
        <v>0</v>
      </c>
      <c r="LI51" s="86">
        <f t="shared" ref="LI51:LJ51" si="1600">LI47+LI48+LI49+LI50</f>
        <v>0</v>
      </c>
      <c r="LJ51" s="35">
        <f t="shared" si="1600"/>
        <v>0</v>
      </c>
      <c r="LK51" s="120">
        <f t="shared" si="152"/>
        <v>0</v>
      </c>
      <c r="LL51" s="86">
        <f t="shared" si="153"/>
        <v>0</v>
      </c>
      <c r="LM51" s="35">
        <f t="shared" si="154"/>
        <v>0</v>
      </c>
      <c r="LN51" s="120">
        <f t="shared" si="155"/>
        <v>0</v>
      </c>
      <c r="LO51" s="86">
        <f t="shared" ref="LO51:LP51" si="1601">LO47+LO48+LO49+LO50</f>
        <v>0</v>
      </c>
      <c r="LP51" s="35">
        <f t="shared" si="1601"/>
        <v>0</v>
      </c>
      <c r="LQ51" s="120">
        <f t="shared" si="156"/>
        <v>0</v>
      </c>
      <c r="LR51" s="86">
        <f t="shared" ref="LR51:LS51" si="1602">LR47+LR48+LR49+LR50</f>
        <v>0</v>
      </c>
      <c r="LS51" s="35">
        <f t="shared" si="1602"/>
        <v>0</v>
      </c>
      <c r="LT51" s="120">
        <f t="shared" si="157"/>
        <v>0</v>
      </c>
      <c r="LU51" s="86">
        <f t="shared" ref="LU51:LV51" si="1603">LU47+LU48+LU49+LU50</f>
        <v>0</v>
      </c>
      <c r="LV51" s="35">
        <f t="shared" si="1603"/>
        <v>0</v>
      </c>
      <c r="LW51" s="120">
        <f t="shared" si="158"/>
        <v>0</v>
      </c>
      <c r="LX51" s="86">
        <f t="shared" ref="LX51:LY51" si="1604">LX47+LX48+LX49+LX50</f>
        <v>0</v>
      </c>
      <c r="LY51" s="35">
        <f t="shared" si="1604"/>
        <v>0</v>
      </c>
      <c r="LZ51" s="120">
        <f t="shared" si="159"/>
        <v>0</v>
      </c>
      <c r="MA51" s="86">
        <f t="shared" ref="MA51:MB51" si="1605">MA47+MA48+MA49+MA50</f>
        <v>0</v>
      </c>
      <c r="MB51" s="35">
        <f t="shared" si="1605"/>
        <v>0</v>
      </c>
      <c r="MC51" s="120">
        <f t="shared" si="160"/>
        <v>0</v>
      </c>
      <c r="MD51" s="86">
        <f t="shared" ref="MD51:ME51" si="1606">MD47+MD48+MD49+MD50</f>
        <v>0</v>
      </c>
      <c r="ME51" s="35">
        <f t="shared" si="1606"/>
        <v>0</v>
      </c>
      <c r="MF51" s="120">
        <f t="shared" si="161"/>
        <v>0</v>
      </c>
      <c r="MG51" s="86">
        <f t="shared" si="162"/>
        <v>0</v>
      </c>
      <c r="MH51" s="35">
        <f t="shared" si="163"/>
        <v>0</v>
      </c>
      <c r="MI51" s="120">
        <f t="shared" si="164"/>
        <v>0</v>
      </c>
      <c r="MJ51" s="86">
        <f t="shared" ref="MJ51:MK51" si="1607">MJ47+MJ48+MJ49+MJ50</f>
        <v>0</v>
      </c>
      <c r="MK51" s="35">
        <f t="shared" si="1607"/>
        <v>0</v>
      </c>
      <c r="ML51" s="120">
        <f t="shared" si="165"/>
        <v>0</v>
      </c>
      <c r="MM51" s="86">
        <f t="shared" ref="MM51:MN51" si="1608">MM47+MM48+MM49+MM50</f>
        <v>0</v>
      </c>
      <c r="MN51" s="35">
        <f t="shared" si="1608"/>
        <v>0</v>
      </c>
      <c r="MO51" s="120">
        <f t="shared" si="166"/>
        <v>0</v>
      </c>
      <c r="MP51" s="86">
        <f t="shared" ref="MP51:MQ51" si="1609">MP47+MP48+MP49+MP50</f>
        <v>0</v>
      </c>
      <c r="MQ51" s="35">
        <f t="shared" si="1609"/>
        <v>0</v>
      </c>
      <c r="MR51" s="120">
        <f t="shared" si="167"/>
        <v>0</v>
      </c>
      <c r="MS51" s="86">
        <f t="shared" si="1550"/>
        <v>0</v>
      </c>
      <c r="MT51" s="35">
        <f t="shared" si="1551"/>
        <v>0</v>
      </c>
      <c r="MU51" s="120">
        <f t="shared" si="1549"/>
        <v>0</v>
      </c>
      <c r="MV51" s="86">
        <f t="shared" ref="MV51:MW51" si="1610">MV47+MV48+MV49+MV50</f>
        <v>0</v>
      </c>
      <c r="MW51" s="35">
        <f t="shared" si="1610"/>
        <v>0</v>
      </c>
      <c r="MX51" s="120">
        <f t="shared" si="168"/>
        <v>0</v>
      </c>
      <c r="MY51" s="86">
        <f t="shared" ref="MY51:MZ51" si="1611">MY47+MY48+MY49+MY50</f>
        <v>0</v>
      </c>
      <c r="MZ51" s="35">
        <f t="shared" si="1611"/>
        <v>0</v>
      </c>
      <c r="NA51" s="120">
        <f t="shared" si="169"/>
        <v>0</v>
      </c>
      <c r="NB51" s="86">
        <f t="shared" ref="NB51:NC51" si="1612">NB47+NB48+NB49+NB50</f>
        <v>0</v>
      </c>
      <c r="NC51" s="35">
        <f t="shared" si="1612"/>
        <v>0</v>
      </c>
      <c r="ND51" s="120">
        <f t="shared" si="170"/>
        <v>0</v>
      </c>
      <c r="NE51" s="86">
        <f t="shared" ref="NE51:NF51" si="1613">NE47+NE48+NE49+NE50</f>
        <v>0</v>
      </c>
      <c r="NF51" s="35">
        <f t="shared" si="1613"/>
        <v>0</v>
      </c>
      <c r="NG51" s="120">
        <f t="shared" si="171"/>
        <v>0</v>
      </c>
      <c r="NH51" s="86">
        <f t="shared" ref="NH51:NI51" si="1614">NH47+NH48+NH49+NH50</f>
        <v>0</v>
      </c>
      <c r="NI51" s="35">
        <f t="shared" si="1614"/>
        <v>0</v>
      </c>
      <c r="NJ51" s="120">
        <f t="shared" si="172"/>
        <v>0</v>
      </c>
      <c r="NK51" s="86">
        <f t="shared" ref="NK51:NL51" si="1615">NK47+NK48+NK49+NK50</f>
        <v>0</v>
      </c>
      <c r="NL51" s="35">
        <f t="shared" si="1615"/>
        <v>0</v>
      </c>
      <c r="NM51" s="120">
        <f t="shared" si="173"/>
        <v>0</v>
      </c>
      <c r="NN51" s="86">
        <f t="shared" ref="NN51:NO51" si="1616">NN47+NN48+NN49+NN50</f>
        <v>0</v>
      </c>
      <c r="NO51" s="35">
        <f t="shared" si="1616"/>
        <v>0</v>
      </c>
      <c r="NP51" s="120">
        <f t="shared" si="174"/>
        <v>0</v>
      </c>
      <c r="NQ51" s="86">
        <f t="shared" ref="NQ51:NR51" si="1617">NQ47+NQ48+NQ49+NQ50</f>
        <v>0</v>
      </c>
      <c r="NR51" s="35">
        <f t="shared" si="1617"/>
        <v>0</v>
      </c>
      <c r="NS51" s="120">
        <f t="shared" si="175"/>
        <v>0</v>
      </c>
      <c r="NT51" s="35">
        <f t="shared" ref="NT51" si="1618">NT47+NT48+NT49+NT50</f>
        <v>0</v>
      </c>
      <c r="NU51" s="35">
        <f t="shared" ref="NU51" si="1619">NU47+NU48+NU49+NU50</f>
        <v>0</v>
      </c>
      <c r="NV51" s="120">
        <f t="shared" si="176"/>
        <v>0</v>
      </c>
      <c r="NW51" s="86">
        <f t="shared" ref="NW51:NX51" si="1620">NW47+NW48+NW49+NW50</f>
        <v>0</v>
      </c>
      <c r="NX51" s="35">
        <f t="shared" si="1620"/>
        <v>0</v>
      </c>
      <c r="NY51" s="120">
        <f t="shared" si="177"/>
        <v>0</v>
      </c>
      <c r="NZ51" s="34">
        <f t="shared" si="178"/>
        <v>0</v>
      </c>
      <c r="OA51" s="36">
        <f t="shared" si="179"/>
        <v>0</v>
      </c>
      <c r="OB51" s="120">
        <f t="shared" si="180"/>
        <v>0</v>
      </c>
      <c r="OC51" s="86">
        <f t="shared" ref="OC51:OD51" si="1621">OC47+OC48+OC49+OC50</f>
        <v>100000</v>
      </c>
      <c r="OD51" s="35">
        <f t="shared" si="1621"/>
        <v>0</v>
      </c>
      <c r="OE51" s="120">
        <f t="shared" si="181"/>
        <v>100000</v>
      </c>
      <c r="OF51" s="86">
        <f t="shared" ref="OF51:OG51" si="1622">OF47+OF48+OF49+OF50</f>
        <v>4483747</v>
      </c>
      <c r="OG51" s="35">
        <f t="shared" si="1622"/>
        <v>0</v>
      </c>
      <c r="OH51" s="120">
        <f t="shared" si="182"/>
        <v>4483747</v>
      </c>
      <c r="OI51" s="86">
        <f t="shared" ref="OI51:OJ51" si="1623">OI47+OI48+OI49+OI50</f>
        <v>0</v>
      </c>
      <c r="OJ51" s="35">
        <f t="shared" si="1623"/>
        <v>0</v>
      </c>
      <c r="OK51" s="120">
        <f t="shared" si="183"/>
        <v>0</v>
      </c>
      <c r="OL51" s="86">
        <f t="shared" ref="OL51:OM51" si="1624">OL47+OL48+OL49+OL50</f>
        <v>0</v>
      </c>
      <c r="OM51" s="35">
        <f t="shared" si="1624"/>
        <v>0</v>
      </c>
      <c r="ON51" s="120">
        <f t="shared" si="184"/>
        <v>0</v>
      </c>
      <c r="OO51" s="86">
        <f t="shared" si="185"/>
        <v>4583747</v>
      </c>
      <c r="OP51" s="35">
        <f t="shared" si="186"/>
        <v>0</v>
      </c>
      <c r="OQ51" s="120">
        <f t="shared" si="187"/>
        <v>4583747</v>
      </c>
      <c r="OR51" s="86">
        <f t="shared" si="188"/>
        <v>4583747</v>
      </c>
      <c r="OS51" s="35">
        <f t="shared" si="189"/>
        <v>0</v>
      </c>
      <c r="OT51" s="120">
        <f t="shared" si="190"/>
        <v>4583747</v>
      </c>
      <c r="OU51" s="86">
        <f t="shared" ref="OU51" si="1625">OU47+OU48+OU49+OU50</f>
        <v>0</v>
      </c>
      <c r="OV51" s="35">
        <f t="shared" ref="OV51" si="1626">OV47+OV48+OV49+OV50</f>
        <v>0</v>
      </c>
      <c r="OW51" s="120">
        <f t="shared" si="191"/>
        <v>0</v>
      </c>
      <c r="OX51" s="35">
        <f t="shared" ref="OX51" si="1627">OX47+OX48+OX49+OX50</f>
        <v>0</v>
      </c>
      <c r="OY51" s="35">
        <f t="shared" ref="OY51" si="1628">OY47+OY48+OY49+OY50</f>
        <v>0</v>
      </c>
      <c r="OZ51" s="120">
        <f t="shared" si="192"/>
        <v>0</v>
      </c>
      <c r="PA51" s="35">
        <f t="shared" ref="PA51" si="1629">PA47+PA48+PA49+PA50</f>
        <v>0</v>
      </c>
      <c r="PB51" s="35">
        <f t="shared" ref="PB51" si="1630">PB47+PB48+PB49+PB50</f>
        <v>0</v>
      </c>
      <c r="PC51" s="120">
        <f t="shared" si="193"/>
        <v>0</v>
      </c>
      <c r="PD51" s="86">
        <f t="shared" ref="PD51:PE51" si="1631">PD47+PD48+PD49+PD50</f>
        <v>0</v>
      </c>
      <c r="PE51" s="35">
        <f t="shared" si="1631"/>
        <v>0</v>
      </c>
      <c r="PF51" s="120">
        <f t="shared" si="194"/>
        <v>0</v>
      </c>
      <c r="PG51" s="86">
        <f t="shared" ref="PG51" si="1632">PG47+PG48+PG49+PG50</f>
        <v>0</v>
      </c>
      <c r="PH51" s="35">
        <f t="shared" ref="PH51" si="1633">PH47+PH48+PH49+PH50</f>
        <v>0</v>
      </c>
      <c r="PI51" s="120">
        <f t="shared" si="195"/>
        <v>0</v>
      </c>
      <c r="PJ51" s="35">
        <f t="shared" ref="PJ51" si="1634">PJ47+PJ48+PJ49+PJ50</f>
        <v>0</v>
      </c>
      <c r="PK51" s="35">
        <f t="shared" ref="PK51" si="1635">PK47+PK48+PK49+PK50</f>
        <v>0</v>
      </c>
      <c r="PL51" s="120">
        <f t="shared" si="196"/>
        <v>0</v>
      </c>
      <c r="PM51" s="35">
        <f t="shared" ref="PM51" si="1636">PM47+PM48+PM49+PM50</f>
        <v>0</v>
      </c>
      <c r="PN51" s="35">
        <f t="shared" ref="PN51" si="1637">PN47+PN48+PN49+PN50</f>
        <v>0</v>
      </c>
      <c r="PO51" s="120">
        <f t="shared" si="197"/>
        <v>0</v>
      </c>
      <c r="PP51" s="35">
        <f t="shared" ref="PP51" si="1638">PP47+PP48+PP49+PP50</f>
        <v>0</v>
      </c>
      <c r="PQ51" s="35">
        <f t="shared" ref="PQ51" si="1639">PQ47+PQ48+PQ49+PQ50</f>
        <v>0</v>
      </c>
      <c r="PR51" s="120">
        <f t="shared" si="198"/>
        <v>0</v>
      </c>
      <c r="PS51" s="86">
        <f t="shared" si="199"/>
        <v>0</v>
      </c>
      <c r="PT51" s="35">
        <f t="shared" si="200"/>
        <v>0</v>
      </c>
      <c r="PU51" s="120">
        <f t="shared" si="201"/>
        <v>0</v>
      </c>
      <c r="PV51" s="86">
        <f t="shared" ref="PV51:PW51" si="1640">PV47+PV48+PV49+PV50</f>
        <v>0</v>
      </c>
      <c r="PW51" s="35">
        <f t="shared" si="1640"/>
        <v>0</v>
      </c>
      <c r="PX51" s="120">
        <f t="shared" si="202"/>
        <v>0</v>
      </c>
      <c r="PY51" s="86">
        <f t="shared" ref="PY51:PZ51" si="1641">PY47+PY48+PY49+PY50</f>
        <v>0</v>
      </c>
      <c r="PZ51" s="35">
        <f t="shared" si="1641"/>
        <v>0</v>
      </c>
      <c r="QA51" s="120">
        <f t="shared" si="203"/>
        <v>0</v>
      </c>
      <c r="QB51" s="86">
        <f t="shared" ref="QB51:QC51" si="1642">QB47+QB48+QB49+QB50</f>
        <v>0</v>
      </c>
      <c r="QC51" s="35">
        <f t="shared" si="1642"/>
        <v>0</v>
      </c>
      <c r="QD51" s="120">
        <f t="shared" si="204"/>
        <v>0</v>
      </c>
      <c r="QE51" s="86">
        <f t="shared" si="205"/>
        <v>0</v>
      </c>
      <c r="QF51" s="35">
        <f t="shared" si="206"/>
        <v>0</v>
      </c>
      <c r="QG51" s="120">
        <f t="shared" si="207"/>
        <v>0</v>
      </c>
      <c r="QH51" s="34">
        <f t="shared" si="208"/>
        <v>0</v>
      </c>
      <c r="QI51" s="36">
        <f t="shared" si="209"/>
        <v>0</v>
      </c>
      <c r="QJ51" s="120">
        <f t="shared" si="210"/>
        <v>0</v>
      </c>
      <c r="QK51" s="86">
        <f t="shared" si="1547"/>
        <v>4663747</v>
      </c>
      <c r="QL51" s="35">
        <f t="shared" si="1548"/>
        <v>0</v>
      </c>
      <c r="QM51" s="120">
        <f t="shared" si="1548"/>
        <v>4663747</v>
      </c>
      <c r="QN51" s="86">
        <f t="shared" si="851"/>
        <v>4668747</v>
      </c>
      <c r="QO51" s="35">
        <f t="shared" si="852"/>
        <v>0</v>
      </c>
      <c r="QP51" s="120">
        <f t="shared" si="853"/>
        <v>4668747</v>
      </c>
      <c r="QQ51" s="81"/>
    </row>
    <row r="52" spans="1:459" s="54" customFormat="1" x14ac:dyDescent="0.25">
      <c r="A52" s="15">
        <v>40</v>
      </c>
      <c r="B52" s="84" t="s">
        <v>293</v>
      </c>
      <c r="C52" s="145"/>
      <c r="D52" s="17"/>
      <c r="E52" s="122">
        <f t="shared" si="10"/>
        <v>0</v>
      </c>
      <c r="F52" s="145"/>
      <c r="G52" s="17"/>
      <c r="H52" s="121">
        <f t="shared" si="11"/>
        <v>0</v>
      </c>
      <c r="I52" s="17"/>
      <c r="J52" s="17"/>
      <c r="K52" s="121">
        <f t="shared" si="12"/>
        <v>0</v>
      </c>
      <c r="L52" s="17"/>
      <c r="M52" s="17"/>
      <c r="N52" s="121">
        <f t="shared" si="13"/>
        <v>0</v>
      </c>
      <c r="O52" s="26"/>
      <c r="P52" s="17"/>
      <c r="Q52" s="121">
        <f t="shared" si="14"/>
        <v>0</v>
      </c>
      <c r="R52" s="17"/>
      <c r="S52" s="17"/>
      <c r="T52" s="121">
        <f t="shared" si="15"/>
        <v>0</v>
      </c>
      <c r="U52" s="17"/>
      <c r="V52" s="17"/>
      <c r="W52" s="121">
        <f t="shared" si="16"/>
        <v>0</v>
      </c>
      <c r="X52" s="17"/>
      <c r="Y52" s="17"/>
      <c r="Z52" s="121">
        <f t="shared" si="17"/>
        <v>0</v>
      </c>
      <c r="AA52" s="26">
        <f t="shared" si="18"/>
        <v>0</v>
      </c>
      <c r="AB52" s="17">
        <f t="shared" si="18"/>
        <v>0</v>
      </c>
      <c r="AC52" s="121">
        <f t="shared" si="19"/>
        <v>0</v>
      </c>
      <c r="AD52" s="17"/>
      <c r="AE52" s="17"/>
      <c r="AF52" s="122">
        <f t="shared" si="20"/>
        <v>0</v>
      </c>
      <c r="AG52" s="16">
        <f t="shared" si="21"/>
        <v>0</v>
      </c>
      <c r="AH52" s="18">
        <f t="shared" si="22"/>
        <v>0</v>
      </c>
      <c r="AI52" s="122">
        <f t="shared" si="22"/>
        <v>0</v>
      </c>
      <c r="AJ52" s="17"/>
      <c r="AK52" s="17"/>
      <c r="AL52" s="122">
        <f t="shared" si="23"/>
        <v>0</v>
      </c>
      <c r="AM52" s="26"/>
      <c r="AN52" s="17"/>
      <c r="AO52" s="122">
        <f t="shared" si="24"/>
        <v>0</v>
      </c>
      <c r="AP52" s="17"/>
      <c r="AQ52" s="17"/>
      <c r="AR52" s="122">
        <f t="shared" si="25"/>
        <v>0</v>
      </c>
      <c r="AS52" s="26"/>
      <c r="AT52" s="17"/>
      <c r="AU52" s="122">
        <f t="shared" si="26"/>
        <v>0</v>
      </c>
      <c r="AV52" s="17"/>
      <c r="AW52" s="17"/>
      <c r="AX52" s="122">
        <f t="shared" si="27"/>
        <v>0</v>
      </c>
      <c r="AY52" s="26"/>
      <c r="AZ52" s="17"/>
      <c r="BA52" s="122">
        <f t="shared" si="28"/>
        <v>0</v>
      </c>
      <c r="BB52" s="17"/>
      <c r="BC52" s="17"/>
      <c r="BD52" s="122">
        <f t="shared" si="29"/>
        <v>0</v>
      </c>
      <c r="BE52" s="17"/>
      <c r="BF52" s="17"/>
      <c r="BG52" s="122">
        <f t="shared" si="30"/>
        <v>0</v>
      </c>
      <c r="BH52" s="26"/>
      <c r="BI52" s="17"/>
      <c r="BJ52" s="122">
        <f t="shared" si="31"/>
        <v>0</v>
      </c>
      <c r="BK52" s="26"/>
      <c r="BL52" s="17"/>
      <c r="BM52" s="122">
        <f t="shared" si="32"/>
        <v>0</v>
      </c>
      <c r="BN52" s="17"/>
      <c r="BO52" s="17"/>
      <c r="BP52" s="122">
        <f t="shared" si="33"/>
        <v>0</v>
      </c>
      <c r="BQ52" s="17"/>
      <c r="BR52" s="17"/>
      <c r="BS52" s="122">
        <f t="shared" si="34"/>
        <v>0</v>
      </c>
      <c r="BT52" s="17"/>
      <c r="BU52" s="17"/>
      <c r="BV52" s="122">
        <f t="shared" si="35"/>
        <v>0</v>
      </c>
      <c r="BW52" s="16">
        <f t="shared" si="36"/>
        <v>0</v>
      </c>
      <c r="BX52" s="18">
        <f t="shared" si="37"/>
        <v>0</v>
      </c>
      <c r="BY52" s="122">
        <f t="shared" si="38"/>
        <v>0</v>
      </c>
      <c r="BZ52" s="17"/>
      <c r="CA52" s="17"/>
      <c r="CB52" s="122">
        <f t="shared" si="39"/>
        <v>0</v>
      </c>
      <c r="CC52" s="17"/>
      <c r="CD52" s="17"/>
      <c r="CE52" s="122">
        <f t="shared" si="40"/>
        <v>0</v>
      </c>
      <c r="CF52" s="26"/>
      <c r="CG52" s="17"/>
      <c r="CH52" s="122">
        <f t="shared" si="41"/>
        <v>0</v>
      </c>
      <c r="CI52" s="26"/>
      <c r="CJ52" s="17"/>
      <c r="CK52" s="122">
        <f t="shared" si="42"/>
        <v>0</v>
      </c>
      <c r="CL52" s="26"/>
      <c r="CM52" s="17"/>
      <c r="CN52" s="122">
        <f t="shared" si="43"/>
        <v>0</v>
      </c>
      <c r="CO52" s="26"/>
      <c r="CP52" s="17"/>
      <c r="CQ52" s="122">
        <f t="shared" si="44"/>
        <v>0</v>
      </c>
      <c r="CR52" s="26"/>
      <c r="CS52" s="17"/>
      <c r="CT52" s="122">
        <f t="shared" si="45"/>
        <v>0</v>
      </c>
      <c r="CU52" s="16">
        <f t="shared" si="46"/>
        <v>0</v>
      </c>
      <c r="CV52" s="17">
        <f t="shared" si="47"/>
        <v>0</v>
      </c>
      <c r="CW52" s="122">
        <f t="shared" si="48"/>
        <v>0</v>
      </c>
      <c r="CX52" s="26"/>
      <c r="CY52" s="17"/>
      <c r="CZ52" s="122">
        <f t="shared" si="49"/>
        <v>0</v>
      </c>
      <c r="DA52" s="26"/>
      <c r="DB52" s="17"/>
      <c r="DC52" s="122">
        <f t="shared" si="50"/>
        <v>0</v>
      </c>
      <c r="DD52" s="26"/>
      <c r="DE52" s="17"/>
      <c r="DF52" s="122">
        <f t="shared" si="51"/>
        <v>0</v>
      </c>
      <c r="DG52" s="26"/>
      <c r="DH52" s="17"/>
      <c r="DI52" s="122">
        <f t="shared" si="52"/>
        <v>0</v>
      </c>
      <c r="DJ52" s="26"/>
      <c r="DK52" s="17"/>
      <c r="DL52" s="122">
        <f t="shared" si="53"/>
        <v>0</v>
      </c>
      <c r="DM52" s="26">
        <f t="shared" si="54"/>
        <v>0</v>
      </c>
      <c r="DN52" s="17">
        <f t="shared" si="55"/>
        <v>0</v>
      </c>
      <c r="DO52" s="122">
        <f t="shared" si="56"/>
        <v>0</v>
      </c>
      <c r="DP52" s="26"/>
      <c r="DQ52" s="17"/>
      <c r="DR52" s="122">
        <f t="shared" si="57"/>
        <v>0</v>
      </c>
      <c r="DS52" s="26"/>
      <c r="DT52" s="17"/>
      <c r="DU52" s="122">
        <f t="shared" si="58"/>
        <v>0</v>
      </c>
      <c r="DV52" s="17"/>
      <c r="DW52" s="17"/>
      <c r="DX52" s="122">
        <f t="shared" si="59"/>
        <v>0</v>
      </c>
      <c r="DY52" s="26"/>
      <c r="DZ52" s="17"/>
      <c r="EA52" s="122">
        <f t="shared" si="60"/>
        <v>0</v>
      </c>
      <c r="EB52" s="16">
        <f t="shared" si="61"/>
        <v>0</v>
      </c>
      <c r="EC52" s="18">
        <f t="shared" si="62"/>
        <v>0</v>
      </c>
      <c r="ED52" s="122">
        <f t="shared" si="63"/>
        <v>0</v>
      </c>
      <c r="EE52" s="16"/>
      <c r="EF52" s="18"/>
      <c r="EG52" s="122">
        <f t="shared" si="64"/>
        <v>0</v>
      </c>
      <c r="EH52" s="18"/>
      <c r="EI52" s="18"/>
      <c r="EJ52" s="122">
        <f t="shared" si="65"/>
        <v>0</v>
      </c>
      <c r="EK52" s="16">
        <f t="shared" si="66"/>
        <v>0</v>
      </c>
      <c r="EL52" s="18">
        <f t="shared" si="67"/>
        <v>0</v>
      </c>
      <c r="EM52" s="122">
        <f t="shared" si="68"/>
        <v>0</v>
      </c>
      <c r="EN52" s="26"/>
      <c r="EO52" s="17"/>
      <c r="EP52" s="122">
        <f t="shared" si="69"/>
        <v>0</v>
      </c>
      <c r="EQ52" s="26"/>
      <c r="ER52" s="17"/>
      <c r="ES52" s="122">
        <f t="shared" si="70"/>
        <v>0</v>
      </c>
      <c r="ET52" s="26"/>
      <c r="EU52" s="17"/>
      <c r="EV52" s="122">
        <f t="shared" si="71"/>
        <v>0</v>
      </c>
      <c r="EW52" s="26"/>
      <c r="EX52" s="17"/>
      <c r="EY52" s="122">
        <f t="shared" si="72"/>
        <v>0</v>
      </c>
      <c r="EZ52" s="26"/>
      <c r="FA52" s="17"/>
      <c r="FB52" s="122">
        <f t="shared" si="73"/>
        <v>0</v>
      </c>
      <c r="FC52" s="26"/>
      <c r="FD52" s="17"/>
      <c r="FE52" s="122">
        <f t="shared" si="74"/>
        <v>0</v>
      </c>
      <c r="FF52" s="26"/>
      <c r="FG52" s="17"/>
      <c r="FH52" s="122">
        <f t="shared" si="75"/>
        <v>0</v>
      </c>
      <c r="FI52" s="26"/>
      <c r="FJ52" s="17"/>
      <c r="FK52" s="122">
        <f t="shared" si="76"/>
        <v>0</v>
      </c>
      <c r="FL52" s="16">
        <f t="shared" si="77"/>
        <v>0</v>
      </c>
      <c r="FM52" s="18">
        <f t="shared" si="1"/>
        <v>0</v>
      </c>
      <c r="FN52" s="122">
        <f t="shared" si="2"/>
        <v>0</v>
      </c>
      <c r="FO52" s="26"/>
      <c r="FP52" s="17"/>
      <c r="FQ52" s="122">
        <f t="shared" si="78"/>
        <v>0</v>
      </c>
      <c r="FR52" s="26"/>
      <c r="FS52" s="17"/>
      <c r="FT52" s="122">
        <f t="shared" si="79"/>
        <v>0</v>
      </c>
      <c r="FU52" s="17"/>
      <c r="FV52" s="17"/>
      <c r="FW52" s="122">
        <f t="shared" si="80"/>
        <v>0</v>
      </c>
      <c r="FX52" s="26"/>
      <c r="FY52" s="17"/>
      <c r="FZ52" s="122">
        <f t="shared" si="81"/>
        <v>0</v>
      </c>
      <c r="GA52" s="26"/>
      <c r="GB52" s="17"/>
      <c r="GC52" s="122">
        <f t="shared" si="82"/>
        <v>0</v>
      </c>
      <c r="GD52" s="26"/>
      <c r="GE52" s="17"/>
      <c r="GF52" s="122">
        <f t="shared" si="83"/>
        <v>0</v>
      </c>
      <c r="GG52" s="26"/>
      <c r="GH52" s="17"/>
      <c r="GI52" s="122">
        <f t="shared" si="84"/>
        <v>0</v>
      </c>
      <c r="GJ52" s="16">
        <f t="shared" si="85"/>
        <v>0</v>
      </c>
      <c r="GK52" s="18">
        <f t="shared" si="86"/>
        <v>0</v>
      </c>
      <c r="GL52" s="122">
        <f t="shared" si="87"/>
        <v>0</v>
      </c>
      <c r="GM52" s="26"/>
      <c r="GN52" s="17"/>
      <c r="GO52" s="122">
        <f t="shared" si="88"/>
        <v>0</v>
      </c>
      <c r="GP52" s="26"/>
      <c r="GQ52" s="17"/>
      <c r="GR52" s="122">
        <f t="shared" si="89"/>
        <v>0</v>
      </c>
      <c r="GS52" s="26"/>
      <c r="GT52" s="17"/>
      <c r="GU52" s="122">
        <f t="shared" si="90"/>
        <v>0</v>
      </c>
      <c r="GV52" s="26"/>
      <c r="GW52" s="17"/>
      <c r="GX52" s="122">
        <f t="shared" si="91"/>
        <v>0</v>
      </c>
      <c r="GY52" s="16">
        <f t="shared" si="92"/>
        <v>0</v>
      </c>
      <c r="GZ52" s="18">
        <f t="shared" si="93"/>
        <v>0</v>
      </c>
      <c r="HA52" s="122">
        <f t="shared" si="94"/>
        <v>0</v>
      </c>
      <c r="HB52" s="17"/>
      <c r="HC52" s="17"/>
      <c r="HD52" s="122">
        <f t="shared" si="95"/>
        <v>0</v>
      </c>
      <c r="HE52" s="26"/>
      <c r="HF52" s="17"/>
      <c r="HG52" s="122">
        <f t="shared" si="96"/>
        <v>0</v>
      </c>
      <c r="HH52" s="16">
        <f t="shared" si="97"/>
        <v>0</v>
      </c>
      <c r="HI52" s="18">
        <f t="shared" si="98"/>
        <v>0</v>
      </c>
      <c r="HJ52" s="122">
        <f t="shared" si="99"/>
        <v>0</v>
      </c>
      <c r="HK52" s="16">
        <f t="shared" si="100"/>
        <v>0</v>
      </c>
      <c r="HL52" s="17">
        <f t="shared" si="101"/>
        <v>0</v>
      </c>
      <c r="HM52" s="122">
        <f t="shared" si="102"/>
        <v>0</v>
      </c>
      <c r="HN52" s="26"/>
      <c r="HO52" s="17"/>
      <c r="HP52" s="122">
        <f t="shared" si="103"/>
        <v>0</v>
      </c>
      <c r="HQ52" s="26"/>
      <c r="HR52" s="17"/>
      <c r="HS52" s="122">
        <f t="shared" si="104"/>
        <v>0</v>
      </c>
      <c r="HT52" s="26"/>
      <c r="HU52" s="17"/>
      <c r="HV52" s="122">
        <f t="shared" si="105"/>
        <v>0</v>
      </c>
      <c r="HW52" s="26"/>
      <c r="HX52" s="17"/>
      <c r="HY52" s="122">
        <f t="shared" si="106"/>
        <v>0</v>
      </c>
      <c r="HZ52" s="26"/>
      <c r="IA52" s="17"/>
      <c r="IB52" s="122">
        <f t="shared" si="107"/>
        <v>0</v>
      </c>
      <c r="IC52" s="26"/>
      <c r="ID52" s="17"/>
      <c r="IE52" s="122">
        <f t="shared" si="108"/>
        <v>0</v>
      </c>
      <c r="IF52" s="26"/>
      <c r="IG52" s="17"/>
      <c r="IH52" s="122">
        <f t="shared" si="109"/>
        <v>0</v>
      </c>
      <c r="II52" s="16">
        <f t="shared" si="110"/>
        <v>0</v>
      </c>
      <c r="IJ52" s="18">
        <f t="shared" si="111"/>
        <v>0</v>
      </c>
      <c r="IK52" s="122">
        <f t="shared" si="112"/>
        <v>0</v>
      </c>
      <c r="IL52" s="26"/>
      <c r="IM52" s="17"/>
      <c r="IN52" s="122">
        <f t="shared" si="113"/>
        <v>0</v>
      </c>
      <c r="IO52" s="26"/>
      <c r="IP52" s="17"/>
      <c r="IQ52" s="122">
        <f t="shared" si="114"/>
        <v>0</v>
      </c>
      <c r="IR52" s="16">
        <f t="shared" si="115"/>
        <v>0</v>
      </c>
      <c r="IS52" s="18">
        <f t="shared" si="116"/>
        <v>0</v>
      </c>
      <c r="IT52" s="122">
        <f t="shared" si="117"/>
        <v>0</v>
      </c>
      <c r="IU52" s="26"/>
      <c r="IV52" s="17"/>
      <c r="IW52" s="122">
        <f t="shared" si="118"/>
        <v>0</v>
      </c>
      <c r="IX52" s="26"/>
      <c r="IY52" s="17"/>
      <c r="IZ52" s="122">
        <f t="shared" si="119"/>
        <v>0</v>
      </c>
      <c r="JA52" s="16">
        <f t="shared" si="120"/>
        <v>0</v>
      </c>
      <c r="JB52" s="18">
        <f t="shared" si="121"/>
        <v>0</v>
      </c>
      <c r="JC52" s="122">
        <f t="shared" si="122"/>
        <v>0</v>
      </c>
      <c r="JD52" s="26"/>
      <c r="JE52" s="17"/>
      <c r="JF52" s="122">
        <f t="shared" si="123"/>
        <v>0</v>
      </c>
      <c r="JG52" s="26"/>
      <c r="JH52" s="17"/>
      <c r="JI52" s="122">
        <f t="shared" si="124"/>
        <v>0</v>
      </c>
      <c r="JJ52" s="16">
        <f t="shared" si="125"/>
        <v>0</v>
      </c>
      <c r="JK52" s="18">
        <f t="shared" si="126"/>
        <v>0</v>
      </c>
      <c r="JL52" s="122">
        <f t="shared" si="127"/>
        <v>0</v>
      </c>
      <c r="JM52" s="26"/>
      <c r="JN52" s="17"/>
      <c r="JO52" s="122">
        <f t="shared" si="128"/>
        <v>0</v>
      </c>
      <c r="JP52" s="26"/>
      <c r="JQ52" s="17"/>
      <c r="JR52" s="122">
        <f t="shared" si="129"/>
        <v>0</v>
      </c>
      <c r="JS52" s="26"/>
      <c r="JT52" s="17"/>
      <c r="JU52" s="122">
        <f t="shared" si="130"/>
        <v>0</v>
      </c>
      <c r="JV52" s="26"/>
      <c r="JW52" s="17"/>
      <c r="JX52" s="122">
        <f t="shared" si="131"/>
        <v>0</v>
      </c>
      <c r="JY52" s="16">
        <f t="shared" si="132"/>
        <v>0</v>
      </c>
      <c r="JZ52" s="18">
        <f t="shared" si="133"/>
        <v>0</v>
      </c>
      <c r="KA52" s="122">
        <f t="shared" si="134"/>
        <v>0</v>
      </c>
      <c r="KB52" s="26"/>
      <c r="KC52" s="17"/>
      <c r="KD52" s="122">
        <f t="shared" si="135"/>
        <v>0</v>
      </c>
      <c r="KE52" s="26"/>
      <c r="KF52" s="17"/>
      <c r="KG52" s="122">
        <f t="shared" si="136"/>
        <v>0</v>
      </c>
      <c r="KH52" s="26"/>
      <c r="KI52" s="17"/>
      <c r="KJ52" s="122">
        <f t="shared" si="137"/>
        <v>0</v>
      </c>
      <c r="KK52" s="16">
        <f t="shared" si="138"/>
        <v>0</v>
      </c>
      <c r="KL52" s="18">
        <f t="shared" si="139"/>
        <v>0</v>
      </c>
      <c r="KM52" s="122">
        <f t="shared" si="140"/>
        <v>0</v>
      </c>
      <c r="KN52" s="26"/>
      <c r="KO52" s="17"/>
      <c r="KP52" s="122">
        <f t="shared" si="141"/>
        <v>0</v>
      </c>
      <c r="KQ52" s="26"/>
      <c r="KR52" s="17"/>
      <c r="KS52" s="122">
        <f t="shared" si="142"/>
        <v>0</v>
      </c>
      <c r="KT52" s="16">
        <f t="shared" si="143"/>
        <v>0</v>
      </c>
      <c r="KU52" s="18">
        <f t="shared" si="144"/>
        <v>0</v>
      </c>
      <c r="KV52" s="122">
        <f t="shared" si="145"/>
        <v>0</v>
      </c>
      <c r="KW52" s="26"/>
      <c r="KX52" s="17"/>
      <c r="KY52" s="122">
        <f t="shared" si="146"/>
        <v>0</v>
      </c>
      <c r="KZ52" s="16">
        <f t="shared" si="147"/>
        <v>0</v>
      </c>
      <c r="LA52" s="18">
        <f t="shared" si="148"/>
        <v>0</v>
      </c>
      <c r="LB52" s="122">
        <f t="shared" si="149"/>
        <v>0</v>
      </c>
      <c r="LC52" s="26"/>
      <c r="LD52" s="17"/>
      <c r="LE52" s="122">
        <f t="shared" si="150"/>
        <v>0</v>
      </c>
      <c r="LF52" s="26"/>
      <c r="LG52" s="17"/>
      <c r="LH52" s="122">
        <f t="shared" si="151"/>
        <v>0</v>
      </c>
      <c r="LI52" s="26"/>
      <c r="LJ52" s="17"/>
      <c r="LK52" s="122">
        <f t="shared" si="152"/>
        <v>0</v>
      </c>
      <c r="LL52" s="26">
        <f t="shared" si="153"/>
        <v>0</v>
      </c>
      <c r="LM52" s="17">
        <f t="shared" si="154"/>
        <v>0</v>
      </c>
      <c r="LN52" s="122">
        <f t="shared" si="155"/>
        <v>0</v>
      </c>
      <c r="LO52" s="26"/>
      <c r="LP52" s="17"/>
      <c r="LQ52" s="122">
        <f t="shared" si="156"/>
        <v>0</v>
      </c>
      <c r="LR52" s="26"/>
      <c r="LS52" s="17"/>
      <c r="LT52" s="122">
        <f t="shared" si="157"/>
        <v>0</v>
      </c>
      <c r="LU52" s="26"/>
      <c r="LV52" s="17"/>
      <c r="LW52" s="122">
        <f t="shared" si="158"/>
        <v>0</v>
      </c>
      <c r="LX52" s="26"/>
      <c r="LY52" s="17"/>
      <c r="LZ52" s="122">
        <f t="shared" si="159"/>
        <v>0</v>
      </c>
      <c r="MA52" s="26"/>
      <c r="MB52" s="17"/>
      <c r="MC52" s="122">
        <f t="shared" si="160"/>
        <v>0</v>
      </c>
      <c r="MD52" s="26"/>
      <c r="ME52" s="17"/>
      <c r="MF52" s="122">
        <f t="shared" si="161"/>
        <v>0</v>
      </c>
      <c r="MG52" s="26">
        <f t="shared" si="162"/>
        <v>0</v>
      </c>
      <c r="MH52" s="17">
        <f t="shared" si="163"/>
        <v>0</v>
      </c>
      <c r="MI52" s="122">
        <f t="shared" si="164"/>
        <v>0</v>
      </c>
      <c r="MJ52" s="26"/>
      <c r="MK52" s="17"/>
      <c r="ML52" s="122">
        <f t="shared" si="165"/>
        <v>0</v>
      </c>
      <c r="MM52" s="26"/>
      <c r="MN52" s="17"/>
      <c r="MO52" s="122">
        <f t="shared" si="166"/>
        <v>0</v>
      </c>
      <c r="MP52" s="26"/>
      <c r="MQ52" s="17"/>
      <c r="MR52" s="122">
        <f t="shared" si="167"/>
        <v>0</v>
      </c>
      <c r="MS52" s="26">
        <f t="shared" si="1550"/>
        <v>0</v>
      </c>
      <c r="MT52" s="17">
        <f t="shared" si="1551"/>
        <v>0</v>
      </c>
      <c r="MU52" s="122">
        <f t="shared" si="1549"/>
        <v>0</v>
      </c>
      <c r="MV52" s="26"/>
      <c r="MW52" s="17"/>
      <c r="MX52" s="122">
        <f t="shared" si="168"/>
        <v>0</v>
      </c>
      <c r="MY52" s="26">
        <f>1318106-847</f>
        <v>1317259</v>
      </c>
      <c r="MZ52" s="17"/>
      <c r="NA52" s="122">
        <f t="shared" si="169"/>
        <v>1317259</v>
      </c>
      <c r="NB52" s="26"/>
      <c r="NC52" s="17"/>
      <c r="ND52" s="122">
        <f t="shared" si="170"/>
        <v>0</v>
      </c>
      <c r="NE52" s="26"/>
      <c r="NF52" s="17"/>
      <c r="NG52" s="122">
        <f t="shared" si="171"/>
        <v>0</v>
      </c>
      <c r="NH52" s="26"/>
      <c r="NI52" s="17"/>
      <c r="NJ52" s="122">
        <f t="shared" si="172"/>
        <v>0</v>
      </c>
      <c r="NK52" s="26"/>
      <c r="NL52" s="17"/>
      <c r="NM52" s="122">
        <f t="shared" si="173"/>
        <v>0</v>
      </c>
      <c r="NN52" s="26"/>
      <c r="NO52" s="17"/>
      <c r="NP52" s="122">
        <f t="shared" si="174"/>
        <v>0</v>
      </c>
      <c r="NQ52" s="26"/>
      <c r="NR52" s="17"/>
      <c r="NS52" s="122">
        <f t="shared" si="175"/>
        <v>0</v>
      </c>
      <c r="NT52" s="17"/>
      <c r="NU52" s="17"/>
      <c r="NV52" s="122">
        <f t="shared" si="176"/>
        <v>0</v>
      </c>
      <c r="NW52" s="26"/>
      <c r="NX52" s="17"/>
      <c r="NY52" s="122">
        <f t="shared" si="177"/>
        <v>0</v>
      </c>
      <c r="NZ52" s="16">
        <f t="shared" si="178"/>
        <v>1317259</v>
      </c>
      <c r="OA52" s="18">
        <f t="shared" si="179"/>
        <v>0</v>
      </c>
      <c r="OB52" s="122">
        <f t="shared" si="180"/>
        <v>1317259</v>
      </c>
      <c r="OC52" s="26"/>
      <c r="OD52" s="17"/>
      <c r="OE52" s="122">
        <f t="shared" si="181"/>
        <v>0</v>
      </c>
      <c r="OF52" s="26"/>
      <c r="OG52" s="17"/>
      <c r="OH52" s="122">
        <f t="shared" si="182"/>
        <v>0</v>
      </c>
      <c r="OI52" s="26"/>
      <c r="OJ52" s="17"/>
      <c r="OK52" s="122">
        <f t="shared" si="183"/>
        <v>0</v>
      </c>
      <c r="OL52" s="26"/>
      <c r="OM52" s="17"/>
      <c r="ON52" s="122">
        <f t="shared" si="184"/>
        <v>0</v>
      </c>
      <c r="OO52" s="26">
        <f t="shared" si="185"/>
        <v>0</v>
      </c>
      <c r="OP52" s="17">
        <f t="shared" si="186"/>
        <v>0</v>
      </c>
      <c r="OQ52" s="122">
        <f t="shared" si="187"/>
        <v>0</v>
      </c>
      <c r="OR52" s="26">
        <f t="shared" si="188"/>
        <v>1317259</v>
      </c>
      <c r="OS52" s="17">
        <f t="shared" si="189"/>
        <v>0</v>
      </c>
      <c r="OT52" s="122">
        <f t="shared" si="190"/>
        <v>1317259</v>
      </c>
      <c r="OU52" s="26"/>
      <c r="OV52" s="17"/>
      <c r="OW52" s="122">
        <f t="shared" si="191"/>
        <v>0</v>
      </c>
      <c r="OX52" s="17"/>
      <c r="OY52" s="17"/>
      <c r="OZ52" s="122">
        <f t="shared" si="192"/>
        <v>0</v>
      </c>
      <c r="PA52" s="17"/>
      <c r="PB52" s="17"/>
      <c r="PC52" s="122">
        <f t="shared" si="193"/>
        <v>0</v>
      </c>
      <c r="PD52" s="26"/>
      <c r="PE52" s="17"/>
      <c r="PF52" s="122">
        <f t="shared" si="194"/>
        <v>0</v>
      </c>
      <c r="PG52" s="26"/>
      <c r="PH52" s="17"/>
      <c r="PI52" s="122">
        <f t="shared" si="195"/>
        <v>0</v>
      </c>
      <c r="PJ52" s="17"/>
      <c r="PK52" s="17"/>
      <c r="PL52" s="122">
        <f t="shared" si="196"/>
        <v>0</v>
      </c>
      <c r="PM52" s="17"/>
      <c r="PN52" s="17"/>
      <c r="PO52" s="122">
        <f t="shared" si="197"/>
        <v>0</v>
      </c>
      <c r="PP52" s="17"/>
      <c r="PQ52" s="17"/>
      <c r="PR52" s="122">
        <f t="shared" si="198"/>
        <v>0</v>
      </c>
      <c r="PS52" s="26">
        <f t="shared" si="199"/>
        <v>0</v>
      </c>
      <c r="PT52" s="17">
        <f t="shared" si="200"/>
        <v>0</v>
      </c>
      <c r="PU52" s="122">
        <f t="shared" si="201"/>
        <v>0</v>
      </c>
      <c r="PV52" s="26"/>
      <c r="PW52" s="17"/>
      <c r="PX52" s="122">
        <f t="shared" si="202"/>
        <v>0</v>
      </c>
      <c r="PY52" s="26"/>
      <c r="PZ52" s="17"/>
      <c r="QA52" s="122">
        <f t="shared" si="203"/>
        <v>0</v>
      </c>
      <c r="QB52" s="26"/>
      <c r="QC52" s="17"/>
      <c r="QD52" s="122">
        <f t="shared" si="204"/>
        <v>0</v>
      </c>
      <c r="QE52" s="26">
        <f t="shared" si="205"/>
        <v>0</v>
      </c>
      <c r="QF52" s="17">
        <f t="shared" si="206"/>
        <v>0</v>
      </c>
      <c r="QG52" s="122">
        <f t="shared" si="207"/>
        <v>0</v>
      </c>
      <c r="QH52" s="16">
        <f t="shared" si="208"/>
        <v>0</v>
      </c>
      <c r="QI52" s="18">
        <f t="shared" si="209"/>
        <v>0</v>
      </c>
      <c r="QJ52" s="122">
        <f t="shared" si="210"/>
        <v>0</v>
      </c>
      <c r="QK52" s="26">
        <f t="shared" si="1547"/>
        <v>1317259</v>
      </c>
      <c r="QL52" s="17">
        <f t="shared" si="1548"/>
        <v>0</v>
      </c>
      <c r="QM52" s="122">
        <f t="shared" si="1548"/>
        <v>1317259</v>
      </c>
      <c r="QN52" s="26">
        <f t="shared" si="851"/>
        <v>1317259</v>
      </c>
      <c r="QO52" s="17">
        <f t="shared" si="852"/>
        <v>0</v>
      </c>
      <c r="QP52" s="122">
        <f t="shared" si="853"/>
        <v>1317259</v>
      </c>
      <c r="QQ52" s="53"/>
    </row>
    <row r="53" spans="1:459" s="58" customFormat="1" ht="16.5" thickBot="1" x14ac:dyDescent="0.3">
      <c r="A53" s="5">
        <v>41</v>
      </c>
      <c r="B53" s="83" t="s">
        <v>294</v>
      </c>
      <c r="C53" s="143"/>
      <c r="D53" s="24"/>
      <c r="E53" s="118">
        <f t="shared" si="10"/>
        <v>0</v>
      </c>
      <c r="F53" s="143"/>
      <c r="G53" s="24"/>
      <c r="H53" s="117">
        <f t="shared" si="11"/>
        <v>0</v>
      </c>
      <c r="I53" s="24"/>
      <c r="J53" s="24"/>
      <c r="K53" s="117">
        <f t="shared" si="12"/>
        <v>0</v>
      </c>
      <c r="L53" s="24"/>
      <c r="M53" s="24"/>
      <c r="N53" s="117">
        <f t="shared" si="13"/>
        <v>0</v>
      </c>
      <c r="O53" s="28"/>
      <c r="P53" s="24"/>
      <c r="Q53" s="117">
        <f t="shared" si="14"/>
        <v>0</v>
      </c>
      <c r="R53" s="24"/>
      <c r="S53" s="24"/>
      <c r="T53" s="117">
        <f t="shared" si="15"/>
        <v>0</v>
      </c>
      <c r="U53" s="24"/>
      <c r="V53" s="24"/>
      <c r="W53" s="117">
        <f t="shared" si="16"/>
        <v>0</v>
      </c>
      <c r="X53" s="24"/>
      <c r="Y53" s="24"/>
      <c r="Z53" s="117">
        <f t="shared" si="17"/>
        <v>0</v>
      </c>
      <c r="AA53" s="28">
        <f t="shared" si="18"/>
        <v>0</v>
      </c>
      <c r="AB53" s="24">
        <f t="shared" si="18"/>
        <v>0</v>
      </c>
      <c r="AC53" s="117">
        <f t="shared" si="19"/>
        <v>0</v>
      </c>
      <c r="AD53" s="24"/>
      <c r="AE53" s="24"/>
      <c r="AF53" s="118">
        <f t="shared" si="20"/>
        <v>0</v>
      </c>
      <c r="AG53" s="23">
        <f t="shared" si="21"/>
        <v>0</v>
      </c>
      <c r="AH53" s="29">
        <f t="shared" si="22"/>
        <v>0</v>
      </c>
      <c r="AI53" s="118">
        <f t="shared" si="22"/>
        <v>0</v>
      </c>
      <c r="AJ53" s="24"/>
      <c r="AK53" s="24"/>
      <c r="AL53" s="118">
        <f t="shared" si="23"/>
        <v>0</v>
      </c>
      <c r="AM53" s="28"/>
      <c r="AN53" s="24"/>
      <c r="AO53" s="118">
        <f t="shared" si="24"/>
        <v>0</v>
      </c>
      <c r="AP53" s="24"/>
      <c r="AQ53" s="24"/>
      <c r="AR53" s="118">
        <f t="shared" si="25"/>
        <v>0</v>
      </c>
      <c r="AS53" s="28"/>
      <c r="AT53" s="24"/>
      <c r="AU53" s="118">
        <f t="shared" si="26"/>
        <v>0</v>
      </c>
      <c r="AV53" s="24"/>
      <c r="AW53" s="24"/>
      <c r="AX53" s="118">
        <f t="shared" si="27"/>
        <v>0</v>
      </c>
      <c r="AY53" s="28"/>
      <c r="AZ53" s="24"/>
      <c r="BA53" s="118">
        <f t="shared" si="28"/>
        <v>0</v>
      </c>
      <c r="BB53" s="24"/>
      <c r="BC53" s="24"/>
      <c r="BD53" s="118">
        <f t="shared" si="29"/>
        <v>0</v>
      </c>
      <c r="BE53" s="24"/>
      <c r="BF53" s="24"/>
      <c r="BG53" s="118">
        <f t="shared" si="30"/>
        <v>0</v>
      </c>
      <c r="BH53" s="28"/>
      <c r="BI53" s="24"/>
      <c r="BJ53" s="118">
        <f t="shared" si="31"/>
        <v>0</v>
      </c>
      <c r="BK53" s="28"/>
      <c r="BL53" s="24"/>
      <c r="BM53" s="118">
        <f t="shared" si="32"/>
        <v>0</v>
      </c>
      <c r="BN53" s="24"/>
      <c r="BO53" s="24"/>
      <c r="BP53" s="118">
        <f t="shared" si="33"/>
        <v>0</v>
      </c>
      <c r="BQ53" s="24"/>
      <c r="BR53" s="24"/>
      <c r="BS53" s="118">
        <f t="shared" si="34"/>
        <v>0</v>
      </c>
      <c r="BT53" s="24"/>
      <c r="BU53" s="24"/>
      <c r="BV53" s="118">
        <f t="shared" si="35"/>
        <v>0</v>
      </c>
      <c r="BW53" s="23">
        <f t="shared" si="36"/>
        <v>0</v>
      </c>
      <c r="BX53" s="29">
        <f t="shared" si="37"/>
        <v>0</v>
      </c>
      <c r="BY53" s="118">
        <f t="shared" si="38"/>
        <v>0</v>
      </c>
      <c r="BZ53" s="24"/>
      <c r="CA53" s="24"/>
      <c r="CB53" s="118">
        <f t="shared" si="39"/>
        <v>0</v>
      </c>
      <c r="CC53" s="24"/>
      <c r="CD53" s="24"/>
      <c r="CE53" s="118">
        <f t="shared" si="40"/>
        <v>0</v>
      </c>
      <c r="CF53" s="28"/>
      <c r="CG53" s="24"/>
      <c r="CH53" s="118">
        <f t="shared" si="41"/>
        <v>0</v>
      </c>
      <c r="CI53" s="28"/>
      <c r="CJ53" s="24"/>
      <c r="CK53" s="118">
        <f t="shared" si="42"/>
        <v>0</v>
      </c>
      <c r="CL53" s="28"/>
      <c r="CM53" s="24"/>
      <c r="CN53" s="118">
        <f t="shared" si="43"/>
        <v>0</v>
      </c>
      <c r="CO53" s="28"/>
      <c r="CP53" s="24"/>
      <c r="CQ53" s="118">
        <f t="shared" si="44"/>
        <v>0</v>
      </c>
      <c r="CR53" s="28"/>
      <c r="CS53" s="24"/>
      <c r="CT53" s="118">
        <f t="shared" si="45"/>
        <v>0</v>
      </c>
      <c r="CU53" s="23">
        <f t="shared" si="46"/>
        <v>0</v>
      </c>
      <c r="CV53" s="24">
        <f t="shared" si="47"/>
        <v>0</v>
      </c>
      <c r="CW53" s="118">
        <f t="shared" si="48"/>
        <v>0</v>
      </c>
      <c r="CX53" s="28"/>
      <c r="CY53" s="24"/>
      <c r="CZ53" s="118">
        <f t="shared" si="49"/>
        <v>0</v>
      </c>
      <c r="DA53" s="28"/>
      <c r="DB53" s="24"/>
      <c r="DC53" s="118">
        <f t="shared" si="50"/>
        <v>0</v>
      </c>
      <c r="DD53" s="28"/>
      <c r="DE53" s="24"/>
      <c r="DF53" s="118">
        <f t="shared" si="51"/>
        <v>0</v>
      </c>
      <c r="DG53" s="28"/>
      <c r="DH53" s="24"/>
      <c r="DI53" s="118">
        <f t="shared" si="52"/>
        <v>0</v>
      </c>
      <c r="DJ53" s="28"/>
      <c r="DK53" s="24"/>
      <c r="DL53" s="118">
        <f t="shared" si="53"/>
        <v>0</v>
      </c>
      <c r="DM53" s="28">
        <f t="shared" si="54"/>
        <v>0</v>
      </c>
      <c r="DN53" s="24">
        <f t="shared" si="55"/>
        <v>0</v>
      </c>
      <c r="DO53" s="118">
        <f t="shared" si="56"/>
        <v>0</v>
      </c>
      <c r="DP53" s="28"/>
      <c r="DQ53" s="24"/>
      <c r="DR53" s="118">
        <f t="shared" si="57"/>
        <v>0</v>
      </c>
      <c r="DS53" s="28"/>
      <c r="DT53" s="24"/>
      <c r="DU53" s="118">
        <f t="shared" si="58"/>
        <v>0</v>
      </c>
      <c r="DV53" s="24"/>
      <c r="DW53" s="24"/>
      <c r="DX53" s="118">
        <f t="shared" si="59"/>
        <v>0</v>
      </c>
      <c r="DY53" s="28"/>
      <c r="DZ53" s="24"/>
      <c r="EA53" s="118">
        <f t="shared" si="60"/>
        <v>0</v>
      </c>
      <c r="EB53" s="23">
        <f t="shared" si="61"/>
        <v>0</v>
      </c>
      <c r="EC53" s="29">
        <f t="shared" si="62"/>
        <v>0</v>
      </c>
      <c r="ED53" s="118">
        <f t="shared" si="63"/>
        <v>0</v>
      </c>
      <c r="EE53" s="23"/>
      <c r="EF53" s="29"/>
      <c r="EG53" s="118">
        <f t="shared" si="64"/>
        <v>0</v>
      </c>
      <c r="EH53" s="29"/>
      <c r="EI53" s="29"/>
      <c r="EJ53" s="118">
        <f t="shared" si="65"/>
        <v>0</v>
      </c>
      <c r="EK53" s="23">
        <f t="shared" si="66"/>
        <v>0</v>
      </c>
      <c r="EL53" s="29">
        <f t="shared" si="67"/>
        <v>0</v>
      </c>
      <c r="EM53" s="118">
        <f t="shared" si="68"/>
        <v>0</v>
      </c>
      <c r="EN53" s="28"/>
      <c r="EO53" s="24"/>
      <c r="EP53" s="118">
        <f t="shared" si="69"/>
        <v>0</v>
      </c>
      <c r="EQ53" s="28"/>
      <c r="ER53" s="24"/>
      <c r="ES53" s="118">
        <f t="shared" si="70"/>
        <v>0</v>
      </c>
      <c r="ET53" s="28"/>
      <c r="EU53" s="24"/>
      <c r="EV53" s="118">
        <f t="shared" si="71"/>
        <v>0</v>
      </c>
      <c r="EW53" s="28"/>
      <c r="EX53" s="24"/>
      <c r="EY53" s="118">
        <f t="shared" si="72"/>
        <v>0</v>
      </c>
      <c r="EZ53" s="28"/>
      <c r="FA53" s="24"/>
      <c r="FB53" s="118">
        <f t="shared" si="73"/>
        <v>0</v>
      </c>
      <c r="FC53" s="28"/>
      <c r="FD53" s="24"/>
      <c r="FE53" s="118">
        <f t="shared" si="74"/>
        <v>0</v>
      </c>
      <c r="FF53" s="28"/>
      <c r="FG53" s="24"/>
      <c r="FH53" s="118">
        <f t="shared" si="75"/>
        <v>0</v>
      </c>
      <c r="FI53" s="28"/>
      <c r="FJ53" s="24"/>
      <c r="FK53" s="118">
        <f t="shared" si="76"/>
        <v>0</v>
      </c>
      <c r="FL53" s="23">
        <f t="shared" si="77"/>
        <v>0</v>
      </c>
      <c r="FM53" s="29">
        <f t="shared" si="1"/>
        <v>0</v>
      </c>
      <c r="FN53" s="118">
        <f t="shared" si="2"/>
        <v>0</v>
      </c>
      <c r="FO53" s="28"/>
      <c r="FP53" s="24"/>
      <c r="FQ53" s="118">
        <f t="shared" si="78"/>
        <v>0</v>
      </c>
      <c r="FR53" s="28"/>
      <c r="FS53" s="24"/>
      <c r="FT53" s="118">
        <f t="shared" si="79"/>
        <v>0</v>
      </c>
      <c r="FU53" s="24"/>
      <c r="FV53" s="24"/>
      <c r="FW53" s="118">
        <f t="shared" si="80"/>
        <v>0</v>
      </c>
      <c r="FX53" s="28"/>
      <c r="FY53" s="24"/>
      <c r="FZ53" s="118">
        <f t="shared" si="81"/>
        <v>0</v>
      </c>
      <c r="GA53" s="28"/>
      <c r="GB53" s="24"/>
      <c r="GC53" s="118">
        <f t="shared" si="82"/>
        <v>0</v>
      </c>
      <c r="GD53" s="28"/>
      <c r="GE53" s="24"/>
      <c r="GF53" s="118">
        <f t="shared" si="83"/>
        <v>0</v>
      </c>
      <c r="GG53" s="28"/>
      <c r="GH53" s="24"/>
      <c r="GI53" s="118">
        <f t="shared" si="84"/>
        <v>0</v>
      </c>
      <c r="GJ53" s="23">
        <f t="shared" si="85"/>
        <v>0</v>
      </c>
      <c r="GK53" s="29">
        <f t="shared" si="86"/>
        <v>0</v>
      </c>
      <c r="GL53" s="118">
        <f t="shared" si="87"/>
        <v>0</v>
      </c>
      <c r="GM53" s="28"/>
      <c r="GN53" s="24"/>
      <c r="GO53" s="118">
        <f t="shared" si="88"/>
        <v>0</v>
      </c>
      <c r="GP53" s="28"/>
      <c r="GQ53" s="24"/>
      <c r="GR53" s="118">
        <f t="shared" si="89"/>
        <v>0</v>
      </c>
      <c r="GS53" s="28"/>
      <c r="GT53" s="24"/>
      <c r="GU53" s="118">
        <f t="shared" si="90"/>
        <v>0</v>
      </c>
      <c r="GV53" s="28"/>
      <c r="GW53" s="24"/>
      <c r="GX53" s="118">
        <f t="shared" si="91"/>
        <v>0</v>
      </c>
      <c r="GY53" s="23">
        <f t="shared" si="92"/>
        <v>0</v>
      </c>
      <c r="GZ53" s="29">
        <f t="shared" si="93"/>
        <v>0</v>
      </c>
      <c r="HA53" s="118">
        <f t="shared" si="94"/>
        <v>0</v>
      </c>
      <c r="HB53" s="24"/>
      <c r="HC53" s="24"/>
      <c r="HD53" s="118">
        <f t="shared" si="95"/>
        <v>0</v>
      </c>
      <c r="HE53" s="28"/>
      <c r="HF53" s="24"/>
      <c r="HG53" s="118">
        <f t="shared" si="96"/>
        <v>0</v>
      </c>
      <c r="HH53" s="23">
        <f t="shared" si="97"/>
        <v>0</v>
      </c>
      <c r="HI53" s="29">
        <f t="shared" si="98"/>
        <v>0</v>
      </c>
      <c r="HJ53" s="118">
        <f t="shared" si="99"/>
        <v>0</v>
      </c>
      <c r="HK53" s="23">
        <f t="shared" si="100"/>
        <v>0</v>
      </c>
      <c r="HL53" s="24">
        <f t="shared" si="101"/>
        <v>0</v>
      </c>
      <c r="HM53" s="118">
        <f t="shared" si="102"/>
        <v>0</v>
      </c>
      <c r="HN53" s="28"/>
      <c r="HO53" s="24"/>
      <c r="HP53" s="118">
        <f t="shared" si="103"/>
        <v>0</v>
      </c>
      <c r="HQ53" s="28"/>
      <c r="HR53" s="24"/>
      <c r="HS53" s="118">
        <f t="shared" si="104"/>
        <v>0</v>
      </c>
      <c r="HT53" s="28"/>
      <c r="HU53" s="24"/>
      <c r="HV53" s="118">
        <f t="shared" si="105"/>
        <v>0</v>
      </c>
      <c r="HW53" s="28"/>
      <c r="HX53" s="24"/>
      <c r="HY53" s="118">
        <f t="shared" si="106"/>
        <v>0</v>
      </c>
      <c r="HZ53" s="28"/>
      <c r="IA53" s="24"/>
      <c r="IB53" s="118">
        <f t="shared" si="107"/>
        <v>0</v>
      </c>
      <c r="IC53" s="28"/>
      <c r="ID53" s="24"/>
      <c r="IE53" s="118">
        <f t="shared" si="108"/>
        <v>0</v>
      </c>
      <c r="IF53" s="28"/>
      <c r="IG53" s="24"/>
      <c r="IH53" s="118">
        <f t="shared" si="109"/>
        <v>0</v>
      </c>
      <c r="II53" s="23">
        <f t="shared" si="110"/>
        <v>0</v>
      </c>
      <c r="IJ53" s="29">
        <f t="shared" si="111"/>
        <v>0</v>
      </c>
      <c r="IK53" s="118">
        <f t="shared" si="112"/>
        <v>0</v>
      </c>
      <c r="IL53" s="28"/>
      <c r="IM53" s="24"/>
      <c r="IN53" s="118">
        <f t="shared" si="113"/>
        <v>0</v>
      </c>
      <c r="IO53" s="28"/>
      <c r="IP53" s="24"/>
      <c r="IQ53" s="118">
        <f t="shared" si="114"/>
        <v>0</v>
      </c>
      <c r="IR53" s="23">
        <f t="shared" si="115"/>
        <v>0</v>
      </c>
      <c r="IS53" s="29">
        <f t="shared" si="116"/>
        <v>0</v>
      </c>
      <c r="IT53" s="118">
        <f t="shared" si="117"/>
        <v>0</v>
      </c>
      <c r="IU53" s="28"/>
      <c r="IV53" s="24"/>
      <c r="IW53" s="118">
        <f t="shared" si="118"/>
        <v>0</v>
      </c>
      <c r="IX53" s="28"/>
      <c r="IY53" s="24"/>
      <c r="IZ53" s="118">
        <f t="shared" si="119"/>
        <v>0</v>
      </c>
      <c r="JA53" s="23">
        <f t="shared" si="120"/>
        <v>0</v>
      </c>
      <c r="JB53" s="29">
        <f t="shared" si="121"/>
        <v>0</v>
      </c>
      <c r="JC53" s="118">
        <f t="shared" si="122"/>
        <v>0</v>
      </c>
      <c r="JD53" s="28"/>
      <c r="JE53" s="24"/>
      <c r="JF53" s="118">
        <f t="shared" si="123"/>
        <v>0</v>
      </c>
      <c r="JG53" s="28"/>
      <c r="JH53" s="24"/>
      <c r="JI53" s="118">
        <f t="shared" si="124"/>
        <v>0</v>
      </c>
      <c r="JJ53" s="23">
        <f t="shared" si="125"/>
        <v>0</v>
      </c>
      <c r="JK53" s="29">
        <f t="shared" si="126"/>
        <v>0</v>
      </c>
      <c r="JL53" s="118">
        <f t="shared" si="127"/>
        <v>0</v>
      </c>
      <c r="JM53" s="28"/>
      <c r="JN53" s="24"/>
      <c r="JO53" s="118">
        <f t="shared" si="128"/>
        <v>0</v>
      </c>
      <c r="JP53" s="28"/>
      <c r="JQ53" s="24"/>
      <c r="JR53" s="118">
        <f t="shared" si="129"/>
        <v>0</v>
      </c>
      <c r="JS53" s="28"/>
      <c r="JT53" s="24"/>
      <c r="JU53" s="118">
        <f t="shared" si="130"/>
        <v>0</v>
      </c>
      <c r="JV53" s="28"/>
      <c r="JW53" s="24"/>
      <c r="JX53" s="118">
        <f t="shared" si="131"/>
        <v>0</v>
      </c>
      <c r="JY53" s="23">
        <f t="shared" si="132"/>
        <v>0</v>
      </c>
      <c r="JZ53" s="29">
        <f t="shared" si="133"/>
        <v>0</v>
      </c>
      <c r="KA53" s="118">
        <f t="shared" si="134"/>
        <v>0</v>
      </c>
      <c r="KB53" s="28"/>
      <c r="KC53" s="24"/>
      <c r="KD53" s="118">
        <f t="shared" si="135"/>
        <v>0</v>
      </c>
      <c r="KE53" s="28"/>
      <c r="KF53" s="24"/>
      <c r="KG53" s="118">
        <f t="shared" si="136"/>
        <v>0</v>
      </c>
      <c r="KH53" s="28"/>
      <c r="KI53" s="24"/>
      <c r="KJ53" s="118">
        <f t="shared" si="137"/>
        <v>0</v>
      </c>
      <c r="KK53" s="23">
        <f t="shared" si="138"/>
        <v>0</v>
      </c>
      <c r="KL53" s="29">
        <f t="shared" si="139"/>
        <v>0</v>
      </c>
      <c r="KM53" s="118">
        <f t="shared" si="140"/>
        <v>0</v>
      </c>
      <c r="KN53" s="28"/>
      <c r="KO53" s="24"/>
      <c r="KP53" s="118">
        <f t="shared" si="141"/>
        <v>0</v>
      </c>
      <c r="KQ53" s="28"/>
      <c r="KR53" s="24"/>
      <c r="KS53" s="118">
        <f t="shared" si="142"/>
        <v>0</v>
      </c>
      <c r="KT53" s="23">
        <f t="shared" si="143"/>
        <v>0</v>
      </c>
      <c r="KU53" s="29">
        <f t="shared" si="144"/>
        <v>0</v>
      </c>
      <c r="KV53" s="118">
        <f t="shared" si="145"/>
        <v>0</v>
      </c>
      <c r="KW53" s="28"/>
      <c r="KX53" s="24"/>
      <c r="KY53" s="118">
        <f t="shared" si="146"/>
        <v>0</v>
      </c>
      <c r="KZ53" s="23">
        <f t="shared" si="147"/>
        <v>0</v>
      </c>
      <c r="LA53" s="29">
        <f t="shared" si="148"/>
        <v>0</v>
      </c>
      <c r="LB53" s="118">
        <f t="shared" si="149"/>
        <v>0</v>
      </c>
      <c r="LC53" s="28"/>
      <c r="LD53" s="24"/>
      <c r="LE53" s="118">
        <f t="shared" si="150"/>
        <v>0</v>
      </c>
      <c r="LF53" s="28"/>
      <c r="LG53" s="24"/>
      <c r="LH53" s="118">
        <f t="shared" si="151"/>
        <v>0</v>
      </c>
      <c r="LI53" s="28"/>
      <c r="LJ53" s="24"/>
      <c r="LK53" s="118">
        <f t="shared" si="152"/>
        <v>0</v>
      </c>
      <c r="LL53" s="28">
        <f t="shared" si="153"/>
        <v>0</v>
      </c>
      <c r="LM53" s="24">
        <f t="shared" si="154"/>
        <v>0</v>
      </c>
      <c r="LN53" s="118">
        <f t="shared" si="155"/>
        <v>0</v>
      </c>
      <c r="LO53" s="28"/>
      <c r="LP53" s="24"/>
      <c r="LQ53" s="118">
        <f t="shared" si="156"/>
        <v>0</v>
      </c>
      <c r="LR53" s="28"/>
      <c r="LS53" s="24"/>
      <c r="LT53" s="118">
        <f t="shared" si="157"/>
        <v>0</v>
      </c>
      <c r="LU53" s="28"/>
      <c r="LV53" s="24"/>
      <c r="LW53" s="118">
        <f t="shared" si="158"/>
        <v>0</v>
      </c>
      <c r="LX53" s="28"/>
      <c r="LY53" s="24"/>
      <c r="LZ53" s="118">
        <f t="shared" si="159"/>
        <v>0</v>
      </c>
      <c r="MA53" s="28"/>
      <c r="MB53" s="24"/>
      <c r="MC53" s="118">
        <f t="shared" si="160"/>
        <v>0</v>
      </c>
      <c r="MD53" s="28"/>
      <c r="ME53" s="24"/>
      <c r="MF53" s="118">
        <f t="shared" si="161"/>
        <v>0</v>
      </c>
      <c r="MG53" s="28">
        <f t="shared" si="162"/>
        <v>0</v>
      </c>
      <c r="MH53" s="24">
        <f t="shared" si="163"/>
        <v>0</v>
      </c>
      <c r="MI53" s="118">
        <f t="shared" si="164"/>
        <v>0</v>
      </c>
      <c r="MJ53" s="28"/>
      <c r="MK53" s="24"/>
      <c r="ML53" s="118">
        <f t="shared" si="165"/>
        <v>0</v>
      </c>
      <c r="MM53" s="28"/>
      <c r="MN53" s="24"/>
      <c r="MO53" s="118">
        <f t="shared" si="166"/>
        <v>0</v>
      </c>
      <c r="MP53" s="28"/>
      <c r="MQ53" s="24"/>
      <c r="MR53" s="118">
        <f t="shared" si="167"/>
        <v>0</v>
      </c>
      <c r="MS53" s="28">
        <f t="shared" si="1550"/>
        <v>0</v>
      </c>
      <c r="MT53" s="24">
        <f t="shared" si="1551"/>
        <v>0</v>
      </c>
      <c r="MU53" s="118">
        <f t="shared" si="1549"/>
        <v>0</v>
      </c>
      <c r="MV53" s="28"/>
      <c r="MW53" s="24"/>
      <c r="MX53" s="118">
        <f t="shared" si="168"/>
        <v>0</v>
      </c>
      <c r="MY53" s="28"/>
      <c r="MZ53" s="24"/>
      <c r="NA53" s="118">
        <f t="shared" si="169"/>
        <v>0</v>
      </c>
      <c r="NB53" s="28"/>
      <c r="NC53" s="24"/>
      <c r="ND53" s="118">
        <f t="shared" si="170"/>
        <v>0</v>
      </c>
      <c r="NE53" s="28"/>
      <c r="NF53" s="24"/>
      <c r="NG53" s="118">
        <f t="shared" si="171"/>
        <v>0</v>
      </c>
      <c r="NH53" s="28"/>
      <c r="NI53" s="24"/>
      <c r="NJ53" s="118">
        <f t="shared" si="172"/>
        <v>0</v>
      </c>
      <c r="NK53" s="28"/>
      <c r="NL53" s="24"/>
      <c r="NM53" s="118">
        <f t="shared" si="173"/>
        <v>0</v>
      </c>
      <c r="NN53" s="28"/>
      <c r="NO53" s="24"/>
      <c r="NP53" s="118">
        <f t="shared" si="174"/>
        <v>0</v>
      </c>
      <c r="NQ53" s="28"/>
      <c r="NR53" s="24"/>
      <c r="NS53" s="118">
        <f t="shared" si="175"/>
        <v>0</v>
      </c>
      <c r="NT53" s="24">
        <v>400000</v>
      </c>
      <c r="NU53" s="24"/>
      <c r="NV53" s="118">
        <f t="shared" si="176"/>
        <v>400000</v>
      </c>
      <c r="NW53" s="28"/>
      <c r="NX53" s="24"/>
      <c r="NY53" s="118">
        <f t="shared" si="177"/>
        <v>0</v>
      </c>
      <c r="NZ53" s="23">
        <f t="shared" si="178"/>
        <v>400000</v>
      </c>
      <c r="OA53" s="29">
        <f t="shared" si="179"/>
        <v>0</v>
      </c>
      <c r="OB53" s="118">
        <f t="shared" si="180"/>
        <v>400000</v>
      </c>
      <c r="OC53" s="28"/>
      <c r="OD53" s="24"/>
      <c r="OE53" s="118">
        <f t="shared" si="181"/>
        <v>0</v>
      </c>
      <c r="OF53" s="28"/>
      <c r="OG53" s="24"/>
      <c r="OH53" s="118">
        <f t="shared" si="182"/>
        <v>0</v>
      </c>
      <c r="OI53" s="28"/>
      <c r="OJ53" s="24"/>
      <c r="OK53" s="118">
        <f t="shared" si="183"/>
        <v>0</v>
      </c>
      <c r="OL53" s="28"/>
      <c r="OM53" s="24"/>
      <c r="ON53" s="118">
        <f t="shared" si="184"/>
        <v>0</v>
      </c>
      <c r="OO53" s="28">
        <f t="shared" si="185"/>
        <v>0</v>
      </c>
      <c r="OP53" s="24">
        <f t="shared" si="186"/>
        <v>0</v>
      </c>
      <c r="OQ53" s="118">
        <f t="shared" si="187"/>
        <v>0</v>
      </c>
      <c r="OR53" s="28">
        <f t="shared" si="188"/>
        <v>400000</v>
      </c>
      <c r="OS53" s="24">
        <f t="shared" si="189"/>
        <v>0</v>
      </c>
      <c r="OT53" s="118">
        <f t="shared" si="190"/>
        <v>400000</v>
      </c>
      <c r="OU53" s="28"/>
      <c r="OV53" s="24"/>
      <c r="OW53" s="118">
        <f t="shared" si="191"/>
        <v>0</v>
      </c>
      <c r="OX53" s="24"/>
      <c r="OY53" s="24"/>
      <c r="OZ53" s="118">
        <f t="shared" si="192"/>
        <v>0</v>
      </c>
      <c r="PA53" s="24"/>
      <c r="PB53" s="24"/>
      <c r="PC53" s="118">
        <f t="shared" si="193"/>
        <v>0</v>
      </c>
      <c r="PD53" s="28"/>
      <c r="PE53" s="24"/>
      <c r="PF53" s="118">
        <f t="shared" si="194"/>
        <v>0</v>
      </c>
      <c r="PG53" s="28"/>
      <c r="PH53" s="24"/>
      <c r="PI53" s="118">
        <f t="shared" si="195"/>
        <v>0</v>
      </c>
      <c r="PJ53" s="24"/>
      <c r="PK53" s="24"/>
      <c r="PL53" s="118">
        <f t="shared" si="196"/>
        <v>0</v>
      </c>
      <c r="PM53" s="24"/>
      <c r="PN53" s="24"/>
      <c r="PO53" s="118">
        <f t="shared" si="197"/>
        <v>0</v>
      </c>
      <c r="PP53" s="24"/>
      <c r="PQ53" s="24"/>
      <c r="PR53" s="118">
        <f t="shared" si="198"/>
        <v>0</v>
      </c>
      <c r="PS53" s="28">
        <f t="shared" si="199"/>
        <v>0</v>
      </c>
      <c r="PT53" s="24">
        <f t="shared" si="200"/>
        <v>0</v>
      </c>
      <c r="PU53" s="118">
        <f t="shared" si="201"/>
        <v>0</v>
      </c>
      <c r="PV53" s="28"/>
      <c r="PW53" s="24"/>
      <c r="PX53" s="118">
        <f t="shared" si="202"/>
        <v>0</v>
      </c>
      <c r="PY53" s="28"/>
      <c r="PZ53" s="24"/>
      <c r="QA53" s="118">
        <f t="shared" si="203"/>
        <v>0</v>
      </c>
      <c r="QB53" s="28"/>
      <c r="QC53" s="24"/>
      <c r="QD53" s="118">
        <f t="shared" si="204"/>
        <v>0</v>
      </c>
      <c r="QE53" s="28">
        <f t="shared" si="205"/>
        <v>0</v>
      </c>
      <c r="QF53" s="24">
        <f t="shared" si="206"/>
        <v>0</v>
      </c>
      <c r="QG53" s="118">
        <f t="shared" si="207"/>
        <v>0</v>
      </c>
      <c r="QH53" s="23">
        <f t="shared" si="208"/>
        <v>0</v>
      </c>
      <c r="QI53" s="29">
        <f t="shared" si="209"/>
        <v>0</v>
      </c>
      <c r="QJ53" s="118">
        <f t="shared" si="210"/>
        <v>0</v>
      </c>
      <c r="QK53" s="28">
        <f t="shared" si="1547"/>
        <v>400000</v>
      </c>
      <c r="QL53" s="24">
        <f t="shared" si="1548"/>
        <v>0</v>
      </c>
      <c r="QM53" s="118">
        <f t="shared" si="1548"/>
        <v>400000</v>
      </c>
      <c r="QN53" s="28">
        <f t="shared" si="851"/>
        <v>400000</v>
      </c>
      <c r="QO53" s="24">
        <f t="shared" si="852"/>
        <v>0</v>
      </c>
      <c r="QP53" s="118">
        <f t="shared" si="853"/>
        <v>400000</v>
      </c>
      <c r="QQ53" s="57"/>
    </row>
    <row r="54" spans="1:459" s="82" customFormat="1" ht="16.5" thickBot="1" x14ac:dyDescent="0.3">
      <c r="A54" s="79">
        <v>42</v>
      </c>
      <c r="B54" s="85" t="s">
        <v>363</v>
      </c>
      <c r="C54" s="144">
        <f>C52+C53</f>
        <v>0</v>
      </c>
      <c r="D54" s="35">
        <f>D52+D53</f>
        <v>0</v>
      </c>
      <c r="E54" s="120">
        <f t="shared" si="10"/>
        <v>0</v>
      </c>
      <c r="F54" s="144">
        <f>F52+F53</f>
        <v>0</v>
      </c>
      <c r="G54" s="35">
        <f>G52+G53</f>
        <v>0</v>
      </c>
      <c r="H54" s="119">
        <f t="shared" si="11"/>
        <v>0</v>
      </c>
      <c r="I54" s="35">
        <f>I52+I53</f>
        <v>0</v>
      </c>
      <c r="J54" s="35">
        <f>J52+J53</f>
        <v>0</v>
      </c>
      <c r="K54" s="119">
        <f t="shared" si="12"/>
        <v>0</v>
      </c>
      <c r="L54" s="35">
        <f>L52+L53</f>
        <v>0</v>
      </c>
      <c r="M54" s="35">
        <f>M52+M53</f>
        <v>0</v>
      </c>
      <c r="N54" s="119">
        <f t="shared" si="13"/>
        <v>0</v>
      </c>
      <c r="O54" s="86">
        <f>O52+O53</f>
        <v>0</v>
      </c>
      <c r="P54" s="35">
        <f>P52+P53</f>
        <v>0</v>
      </c>
      <c r="Q54" s="119">
        <f t="shared" si="14"/>
        <v>0</v>
      </c>
      <c r="R54" s="35">
        <f>R52+R53</f>
        <v>0</v>
      </c>
      <c r="S54" s="35">
        <f>S52+S53</f>
        <v>0</v>
      </c>
      <c r="T54" s="119">
        <f t="shared" si="15"/>
        <v>0</v>
      </c>
      <c r="U54" s="35">
        <f>U52+U53</f>
        <v>0</v>
      </c>
      <c r="V54" s="35">
        <f>V52+V53</f>
        <v>0</v>
      </c>
      <c r="W54" s="119">
        <f t="shared" si="16"/>
        <v>0</v>
      </c>
      <c r="X54" s="35">
        <f>X52+X53</f>
        <v>0</v>
      </c>
      <c r="Y54" s="35">
        <f>Y52+Y53</f>
        <v>0</v>
      </c>
      <c r="Z54" s="119">
        <f t="shared" si="17"/>
        <v>0</v>
      </c>
      <c r="AA54" s="86">
        <f t="shared" si="18"/>
        <v>0</v>
      </c>
      <c r="AB54" s="35">
        <f t="shared" si="18"/>
        <v>0</v>
      </c>
      <c r="AC54" s="119">
        <f t="shared" si="19"/>
        <v>0</v>
      </c>
      <c r="AD54" s="35">
        <f>AD52+AD53</f>
        <v>0</v>
      </c>
      <c r="AE54" s="35">
        <f>AE52+AE53</f>
        <v>0</v>
      </c>
      <c r="AF54" s="120">
        <f t="shared" si="20"/>
        <v>0</v>
      </c>
      <c r="AG54" s="34">
        <f t="shared" si="21"/>
        <v>0</v>
      </c>
      <c r="AH54" s="36">
        <f t="shared" si="22"/>
        <v>0</v>
      </c>
      <c r="AI54" s="120">
        <f t="shared" si="22"/>
        <v>0</v>
      </c>
      <c r="AJ54" s="35">
        <f>AJ52+AJ53</f>
        <v>0</v>
      </c>
      <c r="AK54" s="35">
        <f>AK52+AK53</f>
        <v>0</v>
      </c>
      <c r="AL54" s="120">
        <f t="shared" si="23"/>
        <v>0</v>
      </c>
      <c r="AM54" s="86">
        <f>AM52+AM53</f>
        <v>0</v>
      </c>
      <c r="AN54" s="35">
        <f>AN52+AN53</f>
        <v>0</v>
      </c>
      <c r="AO54" s="120">
        <f t="shared" si="24"/>
        <v>0</v>
      </c>
      <c r="AP54" s="35">
        <f>AP52+AP53</f>
        <v>0</v>
      </c>
      <c r="AQ54" s="35">
        <f>AQ52+AQ53</f>
        <v>0</v>
      </c>
      <c r="AR54" s="120">
        <f t="shared" si="25"/>
        <v>0</v>
      </c>
      <c r="AS54" s="86">
        <f>AS52+AS53</f>
        <v>0</v>
      </c>
      <c r="AT54" s="35">
        <f>AT52+AT53</f>
        <v>0</v>
      </c>
      <c r="AU54" s="120">
        <f t="shared" si="26"/>
        <v>0</v>
      </c>
      <c r="AV54" s="35">
        <f>AV52+AV53</f>
        <v>0</v>
      </c>
      <c r="AW54" s="35">
        <f>AW52+AW53</f>
        <v>0</v>
      </c>
      <c r="AX54" s="120">
        <f t="shared" si="27"/>
        <v>0</v>
      </c>
      <c r="AY54" s="86">
        <f>AY52+AY53</f>
        <v>0</v>
      </c>
      <c r="AZ54" s="35">
        <f>AZ52+AZ53</f>
        <v>0</v>
      </c>
      <c r="BA54" s="120">
        <f t="shared" si="28"/>
        <v>0</v>
      </c>
      <c r="BB54" s="35">
        <f>BB52+BB53</f>
        <v>0</v>
      </c>
      <c r="BC54" s="35">
        <f>BC52+BC53</f>
        <v>0</v>
      </c>
      <c r="BD54" s="120">
        <f t="shared" si="29"/>
        <v>0</v>
      </c>
      <c r="BE54" s="35">
        <f>BE52+BE53</f>
        <v>0</v>
      </c>
      <c r="BF54" s="35">
        <f>BF52+BF53</f>
        <v>0</v>
      </c>
      <c r="BG54" s="120">
        <f t="shared" si="30"/>
        <v>0</v>
      </c>
      <c r="BH54" s="86">
        <f>BH52+BH53</f>
        <v>0</v>
      </c>
      <c r="BI54" s="35">
        <f>BI52+BI53</f>
        <v>0</v>
      </c>
      <c r="BJ54" s="120">
        <f t="shared" si="31"/>
        <v>0</v>
      </c>
      <c r="BK54" s="86">
        <f>BK52+BK53</f>
        <v>0</v>
      </c>
      <c r="BL54" s="35">
        <f>BL52+BL53</f>
        <v>0</v>
      </c>
      <c r="BM54" s="120">
        <f t="shared" si="32"/>
        <v>0</v>
      </c>
      <c r="BN54" s="35">
        <f>BN52+BN53</f>
        <v>0</v>
      </c>
      <c r="BO54" s="35">
        <f>BO52+BO53</f>
        <v>0</v>
      </c>
      <c r="BP54" s="120">
        <f t="shared" si="33"/>
        <v>0</v>
      </c>
      <c r="BQ54" s="35">
        <f>BQ52+BQ53</f>
        <v>0</v>
      </c>
      <c r="BR54" s="35">
        <f>BR52+BR53</f>
        <v>0</v>
      </c>
      <c r="BS54" s="120">
        <f t="shared" si="34"/>
        <v>0</v>
      </c>
      <c r="BT54" s="35">
        <f>BT52+BT53</f>
        <v>0</v>
      </c>
      <c r="BU54" s="35">
        <f>BU52+BU53</f>
        <v>0</v>
      </c>
      <c r="BV54" s="120">
        <f t="shared" si="35"/>
        <v>0</v>
      </c>
      <c r="BW54" s="34">
        <f t="shared" si="36"/>
        <v>0</v>
      </c>
      <c r="BX54" s="36">
        <f t="shared" si="37"/>
        <v>0</v>
      </c>
      <c r="BY54" s="120">
        <f t="shared" si="38"/>
        <v>0</v>
      </c>
      <c r="BZ54" s="35">
        <f>BZ52+BZ53</f>
        <v>0</v>
      </c>
      <c r="CA54" s="35">
        <f>CA52+CA53</f>
        <v>0</v>
      </c>
      <c r="CB54" s="120">
        <f t="shared" si="39"/>
        <v>0</v>
      </c>
      <c r="CC54" s="35">
        <f>CC52+CC53</f>
        <v>0</v>
      </c>
      <c r="CD54" s="35">
        <f>CD52+CD53</f>
        <v>0</v>
      </c>
      <c r="CE54" s="120">
        <f t="shared" si="40"/>
        <v>0</v>
      </c>
      <c r="CF54" s="86">
        <f>CF52+CF53</f>
        <v>0</v>
      </c>
      <c r="CG54" s="35">
        <f>CG52+CG53</f>
        <v>0</v>
      </c>
      <c r="CH54" s="120">
        <f t="shared" si="41"/>
        <v>0</v>
      </c>
      <c r="CI54" s="86">
        <f>CI52+CI53</f>
        <v>0</v>
      </c>
      <c r="CJ54" s="35">
        <f>CJ52+CJ53</f>
        <v>0</v>
      </c>
      <c r="CK54" s="120">
        <f t="shared" si="42"/>
        <v>0</v>
      </c>
      <c r="CL54" s="86">
        <f>CL52+CL53</f>
        <v>0</v>
      </c>
      <c r="CM54" s="35">
        <f>CM52+CM53</f>
        <v>0</v>
      </c>
      <c r="CN54" s="120">
        <f t="shared" si="43"/>
        <v>0</v>
      </c>
      <c r="CO54" s="86">
        <f>CO52+CO53</f>
        <v>0</v>
      </c>
      <c r="CP54" s="35">
        <f>CP52+CP53</f>
        <v>0</v>
      </c>
      <c r="CQ54" s="120">
        <f t="shared" si="44"/>
        <v>0</v>
      </c>
      <c r="CR54" s="86">
        <f>CR52+CR53</f>
        <v>0</v>
      </c>
      <c r="CS54" s="35">
        <f>CS52+CS53</f>
        <v>0</v>
      </c>
      <c r="CT54" s="120">
        <f t="shared" si="45"/>
        <v>0</v>
      </c>
      <c r="CU54" s="34">
        <f t="shared" si="46"/>
        <v>0</v>
      </c>
      <c r="CV54" s="35">
        <f t="shared" si="47"/>
        <v>0</v>
      </c>
      <c r="CW54" s="120">
        <f t="shared" si="48"/>
        <v>0</v>
      </c>
      <c r="CX54" s="86">
        <f>CX52+CX53</f>
        <v>0</v>
      </c>
      <c r="CY54" s="35">
        <f>CY52+CY53</f>
        <v>0</v>
      </c>
      <c r="CZ54" s="120">
        <f t="shared" si="49"/>
        <v>0</v>
      </c>
      <c r="DA54" s="86">
        <f>DA52+DA53</f>
        <v>0</v>
      </c>
      <c r="DB54" s="35">
        <f>DB52+DB53</f>
        <v>0</v>
      </c>
      <c r="DC54" s="120">
        <f t="shared" si="50"/>
        <v>0</v>
      </c>
      <c r="DD54" s="86">
        <f>DD52+DD53</f>
        <v>0</v>
      </c>
      <c r="DE54" s="35">
        <f>DE52+DE53</f>
        <v>0</v>
      </c>
      <c r="DF54" s="120">
        <f t="shared" si="51"/>
        <v>0</v>
      </c>
      <c r="DG54" s="86">
        <f>DG52+DG53</f>
        <v>0</v>
      </c>
      <c r="DH54" s="35">
        <f>DH52+DH53</f>
        <v>0</v>
      </c>
      <c r="DI54" s="120">
        <f t="shared" si="52"/>
        <v>0</v>
      </c>
      <c r="DJ54" s="86">
        <f>DJ52+DJ53</f>
        <v>0</v>
      </c>
      <c r="DK54" s="35">
        <f>DK52+DK53</f>
        <v>0</v>
      </c>
      <c r="DL54" s="120">
        <f t="shared" si="53"/>
        <v>0</v>
      </c>
      <c r="DM54" s="86">
        <f t="shared" si="54"/>
        <v>0</v>
      </c>
      <c r="DN54" s="35">
        <f t="shared" si="55"/>
        <v>0</v>
      </c>
      <c r="DO54" s="120">
        <f t="shared" si="56"/>
        <v>0</v>
      </c>
      <c r="DP54" s="86">
        <f>DP52+DP53</f>
        <v>0</v>
      </c>
      <c r="DQ54" s="35">
        <f>DQ52+DQ53</f>
        <v>0</v>
      </c>
      <c r="DR54" s="120">
        <f t="shared" si="57"/>
        <v>0</v>
      </c>
      <c r="DS54" s="86">
        <f>DS52+DS53</f>
        <v>0</v>
      </c>
      <c r="DT54" s="35">
        <f>DT52+DT53</f>
        <v>0</v>
      </c>
      <c r="DU54" s="120">
        <f t="shared" si="58"/>
        <v>0</v>
      </c>
      <c r="DV54" s="35">
        <f>DV52+DV53</f>
        <v>0</v>
      </c>
      <c r="DW54" s="35">
        <f>DW52+DW53</f>
        <v>0</v>
      </c>
      <c r="DX54" s="120">
        <f t="shared" si="59"/>
        <v>0</v>
      </c>
      <c r="DY54" s="86">
        <f>DY52+DY53</f>
        <v>0</v>
      </c>
      <c r="DZ54" s="35">
        <f>DZ52+DZ53</f>
        <v>0</v>
      </c>
      <c r="EA54" s="120">
        <f t="shared" si="60"/>
        <v>0</v>
      </c>
      <c r="EB54" s="34">
        <f t="shared" si="61"/>
        <v>0</v>
      </c>
      <c r="EC54" s="36">
        <f t="shared" si="62"/>
        <v>0</v>
      </c>
      <c r="ED54" s="120">
        <f t="shared" si="63"/>
        <v>0</v>
      </c>
      <c r="EE54" s="34">
        <f>EE52+EE53</f>
        <v>0</v>
      </c>
      <c r="EF54" s="36">
        <f>EF52+EF53</f>
        <v>0</v>
      </c>
      <c r="EG54" s="120">
        <f t="shared" si="64"/>
        <v>0</v>
      </c>
      <c r="EH54" s="36">
        <f>EH52+EH53</f>
        <v>0</v>
      </c>
      <c r="EI54" s="36">
        <f>EI52+EI53</f>
        <v>0</v>
      </c>
      <c r="EJ54" s="120">
        <f t="shared" si="65"/>
        <v>0</v>
      </c>
      <c r="EK54" s="34">
        <f t="shared" si="66"/>
        <v>0</v>
      </c>
      <c r="EL54" s="36">
        <f t="shared" si="67"/>
        <v>0</v>
      </c>
      <c r="EM54" s="120">
        <f t="shared" si="68"/>
        <v>0</v>
      </c>
      <c r="EN54" s="86">
        <f t="shared" ref="EN54:EO54" si="1643">EN52+EN53</f>
        <v>0</v>
      </c>
      <c r="EO54" s="35">
        <f t="shared" si="1643"/>
        <v>0</v>
      </c>
      <c r="EP54" s="120">
        <f t="shared" si="69"/>
        <v>0</v>
      </c>
      <c r="EQ54" s="86">
        <f t="shared" ref="EQ54:ER54" si="1644">EQ52+EQ53</f>
        <v>0</v>
      </c>
      <c r="ER54" s="35">
        <f t="shared" si="1644"/>
        <v>0</v>
      </c>
      <c r="ES54" s="120">
        <f t="shared" si="70"/>
        <v>0</v>
      </c>
      <c r="ET54" s="86">
        <f t="shared" ref="ET54:EU54" si="1645">ET52+ET53</f>
        <v>0</v>
      </c>
      <c r="EU54" s="35">
        <f t="shared" si="1645"/>
        <v>0</v>
      </c>
      <c r="EV54" s="120">
        <f t="shared" si="71"/>
        <v>0</v>
      </c>
      <c r="EW54" s="86">
        <f t="shared" ref="EW54:EX54" si="1646">EW52+EW53</f>
        <v>0</v>
      </c>
      <c r="EX54" s="35">
        <f t="shared" si="1646"/>
        <v>0</v>
      </c>
      <c r="EY54" s="120">
        <f t="shared" si="72"/>
        <v>0</v>
      </c>
      <c r="EZ54" s="86">
        <f t="shared" ref="EZ54:FA54" si="1647">EZ52+EZ53</f>
        <v>0</v>
      </c>
      <c r="FA54" s="35">
        <f t="shared" si="1647"/>
        <v>0</v>
      </c>
      <c r="FB54" s="120">
        <f t="shared" si="73"/>
        <v>0</v>
      </c>
      <c r="FC54" s="86">
        <f t="shared" ref="FC54:FD54" si="1648">FC52+FC53</f>
        <v>0</v>
      </c>
      <c r="FD54" s="35">
        <f t="shared" si="1648"/>
        <v>0</v>
      </c>
      <c r="FE54" s="120">
        <f t="shared" si="74"/>
        <v>0</v>
      </c>
      <c r="FF54" s="86">
        <f t="shared" ref="FF54:FG54" si="1649">FF52+FF53</f>
        <v>0</v>
      </c>
      <c r="FG54" s="35">
        <f t="shared" si="1649"/>
        <v>0</v>
      </c>
      <c r="FH54" s="120">
        <f t="shared" si="75"/>
        <v>0</v>
      </c>
      <c r="FI54" s="86">
        <f t="shared" ref="FI54:FJ54" si="1650">FI52+FI53</f>
        <v>0</v>
      </c>
      <c r="FJ54" s="35">
        <f t="shared" si="1650"/>
        <v>0</v>
      </c>
      <c r="FK54" s="120">
        <f t="shared" si="76"/>
        <v>0</v>
      </c>
      <c r="FL54" s="34">
        <f t="shared" si="77"/>
        <v>0</v>
      </c>
      <c r="FM54" s="36">
        <f t="shared" si="1"/>
        <v>0</v>
      </c>
      <c r="FN54" s="120">
        <f t="shared" si="2"/>
        <v>0</v>
      </c>
      <c r="FO54" s="86">
        <f t="shared" ref="FO54:FP54" si="1651">FO52+FO53</f>
        <v>0</v>
      </c>
      <c r="FP54" s="35">
        <f t="shared" si="1651"/>
        <v>0</v>
      </c>
      <c r="FQ54" s="120">
        <f t="shared" si="78"/>
        <v>0</v>
      </c>
      <c r="FR54" s="86">
        <f t="shared" ref="FR54:FS54" si="1652">FR52+FR53</f>
        <v>0</v>
      </c>
      <c r="FS54" s="35">
        <f t="shared" si="1652"/>
        <v>0</v>
      </c>
      <c r="FT54" s="120">
        <f t="shared" si="79"/>
        <v>0</v>
      </c>
      <c r="FU54" s="35">
        <f t="shared" ref="FU54" si="1653">FU52+FU53</f>
        <v>0</v>
      </c>
      <c r="FV54" s="35">
        <f t="shared" ref="FV54" si="1654">FV52+FV53</f>
        <v>0</v>
      </c>
      <c r="FW54" s="120">
        <f t="shared" si="80"/>
        <v>0</v>
      </c>
      <c r="FX54" s="86">
        <f t="shared" ref="FX54:FY54" si="1655">FX52+FX53</f>
        <v>0</v>
      </c>
      <c r="FY54" s="35">
        <f t="shared" si="1655"/>
        <v>0</v>
      </c>
      <c r="FZ54" s="120">
        <f t="shared" si="81"/>
        <v>0</v>
      </c>
      <c r="GA54" s="86">
        <f t="shared" ref="GA54:GB54" si="1656">GA52+GA53</f>
        <v>0</v>
      </c>
      <c r="GB54" s="35">
        <f t="shared" si="1656"/>
        <v>0</v>
      </c>
      <c r="GC54" s="120">
        <f t="shared" si="82"/>
        <v>0</v>
      </c>
      <c r="GD54" s="86">
        <f t="shared" ref="GD54:GE54" si="1657">GD52+GD53</f>
        <v>0</v>
      </c>
      <c r="GE54" s="35">
        <f t="shared" si="1657"/>
        <v>0</v>
      </c>
      <c r="GF54" s="120">
        <f t="shared" si="83"/>
        <v>0</v>
      </c>
      <c r="GG54" s="86">
        <f t="shared" ref="GG54:GH54" si="1658">GG52+GG53</f>
        <v>0</v>
      </c>
      <c r="GH54" s="35">
        <f t="shared" si="1658"/>
        <v>0</v>
      </c>
      <c r="GI54" s="120">
        <f t="shared" si="84"/>
        <v>0</v>
      </c>
      <c r="GJ54" s="34">
        <f t="shared" si="85"/>
        <v>0</v>
      </c>
      <c r="GK54" s="36">
        <f t="shared" si="86"/>
        <v>0</v>
      </c>
      <c r="GL54" s="120">
        <f t="shared" si="87"/>
        <v>0</v>
      </c>
      <c r="GM54" s="86">
        <f t="shared" ref="GM54:GN54" si="1659">GM52+GM53</f>
        <v>0</v>
      </c>
      <c r="GN54" s="35">
        <f t="shared" si="1659"/>
        <v>0</v>
      </c>
      <c r="GO54" s="120">
        <f t="shared" si="88"/>
        <v>0</v>
      </c>
      <c r="GP54" s="86">
        <f t="shared" ref="GP54:GQ54" si="1660">GP52+GP53</f>
        <v>0</v>
      </c>
      <c r="GQ54" s="35">
        <f t="shared" si="1660"/>
        <v>0</v>
      </c>
      <c r="GR54" s="120">
        <f t="shared" si="89"/>
        <v>0</v>
      </c>
      <c r="GS54" s="86">
        <f t="shared" ref="GS54:GT54" si="1661">GS52+GS53</f>
        <v>0</v>
      </c>
      <c r="GT54" s="35">
        <f t="shared" si="1661"/>
        <v>0</v>
      </c>
      <c r="GU54" s="120">
        <f t="shared" si="90"/>
        <v>0</v>
      </c>
      <c r="GV54" s="86">
        <f t="shared" ref="GV54:GW54" si="1662">GV52+GV53</f>
        <v>0</v>
      </c>
      <c r="GW54" s="35">
        <f t="shared" si="1662"/>
        <v>0</v>
      </c>
      <c r="GX54" s="120">
        <f t="shared" si="91"/>
        <v>0</v>
      </c>
      <c r="GY54" s="34">
        <f t="shared" si="92"/>
        <v>0</v>
      </c>
      <c r="GZ54" s="36">
        <f t="shared" si="93"/>
        <v>0</v>
      </c>
      <c r="HA54" s="120">
        <f t="shared" si="94"/>
        <v>0</v>
      </c>
      <c r="HB54" s="35">
        <f t="shared" ref="HB54" si="1663">HB52+HB53</f>
        <v>0</v>
      </c>
      <c r="HC54" s="35">
        <f t="shared" ref="HC54" si="1664">HC52+HC53</f>
        <v>0</v>
      </c>
      <c r="HD54" s="120">
        <f t="shared" si="95"/>
        <v>0</v>
      </c>
      <c r="HE54" s="86">
        <f t="shared" ref="HE54:HF54" si="1665">HE52+HE53</f>
        <v>0</v>
      </c>
      <c r="HF54" s="35">
        <f t="shared" si="1665"/>
        <v>0</v>
      </c>
      <c r="HG54" s="120">
        <f t="shared" si="96"/>
        <v>0</v>
      </c>
      <c r="HH54" s="34">
        <f t="shared" si="97"/>
        <v>0</v>
      </c>
      <c r="HI54" s="36">
        <f t="shared" si="98"/>
        <v>0</v>
      </c>
      <c r="HJ54" s="120">
        <f t="shared" si="99"/>
        <v>0</v>
      </c>
      <c r="HK54" s="34">
        <f t="shared" si="100"/>
        <v>0</v>
      </c>
      <c r="HL54" s="35">
        <f t="shared" si="101"/>
        <v>0</v>
      </c>
      <c r="HM54" s="120">
        <f t="shared" si="102"/>
        <v>0</v>
      </c>
      <c r="HN54" s="86">
        <f t="shared" ref="HN54:HO54" si="1666">HN52+HN53</f>
        <v>0</v>
      </c>
      <c r="HO54" s="35">
        <f t="shared" si="1666"/>
        <v>0</v>
      </c>
      <c r="HP54" s="120">
        <f t="shared" si="103"/>
        <v>0</v>
      </c>
      <c r="HQ54" s="86">
        <f t="shared" ref="HQ54:HR54" si="1667">HQ52+HQ53</f>
        <v>0</v>
      </c>
      <c r="HR54" s="35">
        <f t="shared" si="1667"/>
        <v>0</v>
      </c>
      <c r="HS54" s="120">
        <f t="shared" si="104"/>
        <v>0</v>
      </c>
      <c r="HT54" s="86">
        <f t="shared" ref="HT54:HU54" si="1668">HT52+HT53</f>
        <v>0</v>
      </c>
      <c r="HU54" s="35">
        <f t="shared" si="1668"/>
        <v>0</v>
      </c>
      <c r="HV54" s="120">
        <f t="shared" si="105"/>
        <v>0</v>
      </c>
      <c r="HW54" s="86">
        <f t="shared" ref="HW54:HX54" si="1669">HW52+HW53</f>
        <v>0</v>
      </c>
      <c r="HX54" s="35">
        <f t="shared" si="1669"/>
        <v>0</v>
      </c>
      <c r="HY54" s="120">
        <f t="shared" si="106"/>
        <v>0</v>
      </c>
      <c r="HZ54" s="86">
        <f t="shared" ref="HZ54:IA54" si="1670">HZ52+HZ53</f>
        <v>0</v>
      </c>
      <c r="IA54" s="35">
        <f t="shared" si="1670"/>
        <v>0</v>
      </c>
      <c r="IB54" s="120">
        <f t="shared" si="107"/>
        <v>0</v>
      </c>
      <c r="IC54" s="86">
        <f t="shared" ref="IC54:ID54" si="1671">IC52+IC53</f>
        <v>0</v>
      </c>
      <c r="ID54" s="35">
        <f t="shared" si="1671"/>
        <v>0</v>
      </c>
      <c r="IE54" s="120">
        <f t="shared" si="108"/>
        <v>0</v>
      </c>
      <c r="IF54" s="86">
        <f t="shared" ref="IF54:IG54" si="1672">IF52+IF53</f>
        <v>0</v>
      </c>
      <c r="IG54" s="35">
        <f t="shared" si="1672"/>
        <v>0</v>
      </c>
      <c r="IH54" s="120">
        <f t="shared" si="109"/>
        <v>0</v>
      </c>
      <c r="II54" s="34">
        <f t="shared" si="110"/>
        <v>0</v>
      </c>
      <c r="IJ54" s="36">
        <f t="shared" si="111"/>
        <v>0</v>
      </c>
      <c r="IK54" s="120">
        <f t="shared" si="112"/>
        <v>0</v>
      </c>
      <c r="IL54" s="86">
        <f t="shared" ref="IL54:IM54" si="1673">IL52+IL53</f>
        <v>0</v>
      </c>
      <c r="IM54" s="35">
        <f t="shared" si="1673"/>
        <v>0</v>
      </c>
      <c r="IN54" s="120">
        <f t="shared" si="113"/>
        <v>0</v>
      </c>
      <c r="IO54" s="86">
        <f t="shared" ref="IO54:IP54" si="1674">IO52+IO53</f>
        <v>0</v>
      </c>
      <c r="IP54" s="35">
        <f t="shared" si="1674"/>
        <v>0</v>
      </c>
      <c r="IQ54" s="120">
        <f t="shared" si="114"/>
        <v>0</v>
      </c>
      <c r="IR54" s="34">
        <f t="shared" si="115"/>
        <v>0</v>
      </c>
      <c r="IS54" s="36">
        <f t="shared" si="116"/>
        <v>0</v>
      </c>
      <c r="IT54" s="120">
        <f t="shared" si="117"/>
        <v>0</v>
      </c>
      <c r="IU54" s="86">
        <f t="shared" ref="IU54:IV54" si="1675">IU52+IU53</f>
        <v>0</v>
      </c>
      <c r="IV54" s="35">
        <f t="shared" si="1675"/>
        <v>0</v>
      </c>
      <c r="IW54" s="120">
        <f t="shared" si="118"/>
        <v>0</v>
      </c>
      <c r="IX54" s="86">
        <f t="shared" ref="IX54:IY54" si="1676">IX52+IX53</f>
        <v>0</v>
      </c>
      <c r="IY54" s="35">
        <f t="shared" si="1676"/>
        <v>0</v>
      </c>
      <c r="IZ54" s="120">
        <f t="shared" si="119"/>
        <v>0</v>
      </c>
      <c r="JA54" s="34">
        <f t="shared" si="120"/>
        <v>0</v>
      </c>
      <c r="JB54" s="36">
        <f t="shared" si="121"/>
        <v>0</v>
      </c>
      <c r="JC54" s="120">
        <f t="shared" si="122"/>
        <v>0</v>
      </c>
      <c r="JD54" s="86">
        <f t="shared" ref="JD54:JE54" si="1677">JD52+JD53</f>
        <v>0</v>
      </c>
      <c r="JE54" s="35">
        <f t="shared" si="1677"/>
        <v>0</v>
      </c>
      <c r="JF54" s="120">
        <f t="shared" si="123"/>
        <v>0</v>
      </c>
      <c r="JG54" s="86">
        <f t="shared" ref="JG54:JH54" si="1678">JG52+JG53</f>
        <v>0</v>
      </c>
      <c r="JH54" s="35">
        <f t="shared" si="1678"/>
        <v>0</v>
      </c>
      <c r="JI54" s="120">
        <f t="shared" si="124"/>
        <v>0</v>
      </c>
      <c r="JJ54" s="34">
        <f t="shared" si="125"/>
        <v>0</v>
      </c>
      <c r="JK54" s="36">
        <f t="shared" si="126"/>
        <v>0</v>
      </c>
      <c r="JL54" s="120">
        <f t="shared" si="127"/>
        <v>0</v>
      </c>
      <c r="JM54" s="86">
        <f t="shared" ref="JM54:JN54" si="1679">JM52+JM53</f>
        <v>0</v>
      </c>
      <c r="JN54" s="35">
        <f t="shared" si="1679"/>
        <v>0</v>
      </c>
      <c r="JO54" s="120">
        <f t="shared" si="128"/>
        <v>0</v>
      </c>
      <c r="JP54" s="86">
        <f t="shared" ref="JP54:JQ54" si="1680">JP52+JP53</f>
        <v>0</v>
      </c>
      <c r="JQ54" s="35">
        <f t="shared" si="1680"/>
        <v>0</v>
      </c>
      <c r="JR54" s="120">
        <f t="shared" si="129"/>
        <v>0</v>
      </c>
      <c r="JS54" s="86">
        <f t="shared" ref="JS54:JT54" si="1681">JS52+JS53</f>
        <v>0</v>
      </c>
      <c r="JT54" s="35">
        <f t="shared" si="1681"/>
        <v>0</v>
      </c>
      <c r="JU54" s="120">
        <f t="shared" si="130"/>
        <v>0</v>
      </c>
      <c r="JV54" s="86">
        <f t="shared" ref="JV54:JW54" si="1682">JV52+JV53</f>
        <v>0</v>
      </c>
      <c r="JW54" s="35">
        <f t="shared" si="1682"/>
        <v>0</v>
      </c>
      <c r="JX54" s="120">
        <f t="shared" si="131"/>
        <v>0</v>
      </c>
      <c r="JY54" s="34">
        <f t="shared" si="132"/>
        <v>0</v>
      </c>
      <c r="JZ54" s="36">
        <f t="shared" si="133"/>
        <v>0</v>
      </c>
      <c r="KA54" s="120">
        <f t="shared" si="134"/>
        <v>0</v>
      </c>
      <c r="KB54" s="86">
        <f t="shared" ref="KB54:KC54" si="1683">KB52+KB53</f>
        <v>0</v>
      </c>
      <c r="KC54" s="35">
        <f t="shared" si="1683"/>
        <v>0</v>
      </c>
      <c r="KD54" s="120">
        <f t="shared" si="135"/>
        <v>0</v>
      </c>
      <c r="KE54" s="86">
        <f t="shared" ref="KE54:KF54" si="1684">KE52+KE53</f>
        <v>0</v>
      </c>
      <c r="KF54" s="35">
        <f t="shared" si="1684"/>
        <v>0</v>
      </c>
      <c r="KG54" s="120">
        <f t="shared" si="136"/>
        <v>0</v>
      </c>
      <c r="KH54" s="86">
        <f t="shared" ref="KH54:KI54" si="1685">KH52+KH53</f>
        <v>0</v>
      </c>
      <c r="KI54" s="35">
        <f t="shared" si="1685"/>
        <v>0</v>
      </c>
      <c r="KJ54" s="120">
        <f t="shared" si="137"/>
        <v>0</v>
      </c>
      <c r="KK54" s="34">
        <f t="shared" si="138"/>
        <v>0</v>
      </c>
      <c r="KL54" s="36">
        <f t="shared" si="139"/>
        <v>0</v>
      </c>
      <c r="KM54" s="120">
        <f t="shared" si="140"/>
        <v>0</v>
      </c>
      <c r="KN54" s="86">
        <f t="shared" ref="KN54:KO54" si="1686">KN52+KN53</f>
        <v>0</v>
      </c>
      <c r="KO54" s="35">
        <f t="shared" si="1686"/>
        <v>0</v>
      </c>
      <c r="KP54" s="120">
        <f t="shared" si="141"/>
        <v>0</v>
      </c>
      <c r="KQ54" s="86">
        <f t="shared" ref="KQ54:KR54" si="1687">KQ52+KQ53</f>
        <v>0</v>
      </c>
      <c r="KR54" s="35">
        <f t="shared" si="1687"/>
        <v>0</v>
      </c>
      <c r="KS54" s="120">
        <f t="shared" si="142"/>
        <v>0</v>
      </c>
      <c r="KT54" s="34">
        <f t="shared" si="143"/>
        <v>0</v>
      </c>
      <c r="KU54" s="36">
        <f t="shared" si="144"/>
        <v>0</v>
      </c>
      <c r="KV54" s="120">
        <f t="shared" si="145"/>
        <v>0</v>
      </c>
      <c r="KW54" s="86">
        <f t="shared" ref="KW54:KX54" si="1688">KW52+KW53</f>
        <v>0</v>
      </c>
      <c r="KX54" s="35">
        <f t="shared" si="1688"/>
        <v>0</v>
      </c>
      <c r="KY54" s="120">
        <f t="shared" si="146"/>
        <v>0</v>
      </c>
      <c r="KZ54" s="34">
        <f t="shared" si="147"/>
        <v>0</v>
      </c>
      <c r="LA54" s="36">
        <f t="shared" si="148"/>
        <v>0</v>
      </c>
      <c r="LB54" s="120">
        <f t="shared" si="149"/>
        <v>0</v>
      </c>
      <c r="LC54" s="86">
        <f t="shared" ref="LC54:LD54" si="1689">LC52+LC53</f>
        <v>0</v>
      </c>
      <c r="LD54" s="35">
        <f t="shared" si="1689"/>
        <v>0</v>
      </c>
      <c r="LE54" s="120">
        <f t="shared" si="150"/>
        <v>0</v>
      </c>
      <c r="LF54" s="86">
        <f t="shared" ref="LF54:LG54" si="1690">LF52+LF53</f>
        <v>0</v>
      </c>
      <c r="LG54" s="35">
        <f t="shared" si="1690"/>
        <v>0</v>
      </c>
      <c r="LH54" s="120">
        <f t="shared" si="151"/>
        <v>0</v>
      </c>
      <c r="LI54" s="86">
        <f t="shared" ref="LI54:LJ54" si="1691">LI52+LI53</f>
        <v>0</v>
      </c>
      <c r="LJ54" s="35">
        <f t="shared" si="1691"/>
        <v>0</v>
      </c>
      <c r="LK54" s="120">
        <f t="shared" si="152"/>
        <v>0</v>
      </c>
      <c r="LL54" s="86">
        <f t="shared" si="153"/>
        <v>0</v>
      </c>
      <c r="LM54" s="35">
        <f t="shared" si="154"/>
        <v>0</v>
      </c>
      <c r="LN54" s="120">
        <f t="shared" si="155"/>
        <v>0</v>
      </c>
      <c r="LO54" s="86">
        <f t="shared" ref="LO54:LP54" si="1692">LO52+LO53</f>
        <v>0</v>
      </c>
      <c r="LP54" s="35">
        <f t="shared" si="1692"/>
        <v>0</v>
      </c>
      <c r="LQ54" s="120">
        <f t="shared" si="156"/>
        <v>0</v>
      </c>
      <c r="LR54" s="86">
        <f t="shared" ref="LR54:LS54" si="1693">LR52+LR53</f>
        <v>0</v>
      </c>
      <c r="LS54" s="35">
        <f t="shared" si="1693"/>
        <v>0</v>
      </c>
      <c r="LT54" s="120">
        <f t="shared" si="157"/>
        <v>0</v>
      </c>
      <c r="LU54" s="86">
        <f t="shared" ref="LU54:LV54" si="1694">LU52+LU53</f>
        <v>0</v>
      </c>
      <c r="LV54" s="35">
        <f t="shared" si="1694"/>
        <v>0</v>
      </c>
      <c r="LW54" s="120">
        <f t="shared" si="158"/>
        <v>0</v>
      </c>
      <c r="LX54" s="86">
        <f t="shared" ref="LX54:LY54" si="1695">LX52+LX53</f>
        <v>0</v>
      </c>
      <c r="LY54" s="35">
        <f t="shared" si="1695"/>
        <v>0</v>
      </c>
      <c r="LZ54" s="120">
        <f t="shared" si="159"/>
        <v>0</v>
      </c>
      <c r="MA54" s="86">
        <f t="shared" ref="MA54:MB54" si="1696">MA52+MA53</f>
        <v>0</v>
      </c>
      <c r="MB54" s="35">
        <f t="shared" si="1696"/>
        <v>0</v>
      </c>
      <c r="MC54" s="120">
        <f t="shared" si="160"/>
        <v>0</v>
      </c>
      <c r="MD54" s="86">
        <f t="shared" ref="MD54:ME54" si="1697">MD52+MD53</f>
        <v>0</v>
      </c>
      <c r="ME54" s="35">
        <f t="shared" si="1697"/>
        <v>0</v>
      </c>
      <c r="MF54" s="120">
        <f t="shared" si="161"/>
        <v>0</v>
      </c>
      <c r="MG54" s="86">
        <f t="shared" si="162"/>
        <v>0</v>
      </c>
      <c r="MH54" s="35">
        <f t="shared" si="163"/>
        <v>0</v>
      </c>
      <c r="MI54" s="120">
        <f t="shared" si="164"/>
        <v>0</v>
      </c>
      <c r="MJ54" s="86">
        <f t="shared" ref="MJ54:MK54" si="1698">MJ52+MJ53</f>
        <v>0</v>
      </c>
      <c r="MK54" s="35">
        <f t="shared" si="1698"/>
        <v>0</v>
      </c>
      <c r="ML54" s="120">
        <f t="shared" si="165"/>
        <v>0</v>
      </c>
      <c r="MM54" s="86">
        <f t="shared" ref="MM54:MN54" si="1699">MM52+MM53</f>
        <v>0</v>
      </c>
      <c r="MN54" s="35">
        <f t="shared" si="1699"/>
        <v>0</v>
      </c>
      <c r="MO54" s="120">
        <f t="shared" si="166"/>
        <v>0</v>
      </c>
      <c r="MP54" s="86">
        <f t="shared" ref="MP54:MQ54" si="1700">MP52+MP53</f>
        <v>0</v>
      </c>
      <c r="MQ54" s="35">
        <f t="shared" si="1700"/>
        <v>0</v>
      </c>
      <c r="MR54" s="120">
        <f t="shared" si="167"/>
        <v>0</v>
      </c>
      <c r="MS54" s="86">
        <f t="shared" si="1550"/>
        <v>0</v>
      </c>
      <c r="MT54" s="35">
        <f t="shared" si="1551"/>
        <v>0</v>
      </c>
      <c r="MU54" s="120">
        <f t="shared" si="1549"/>
        <v>0</v>
      </c>
      <c r="MV54" s="86">
        <f t="shared" ref="MV54:MW54" si="1701">MV52+MV53</f>
        <v>0</v>
      </c>
      <c r="MW54" s="35">
        <f t="shared" si="1701"/>
        <v>0</v>
      </c>
      <c r="MX54" s="120">
        <f t="shared" si="168"/>
        <v>0</v>
      </c>
      <c r="MY54" s="86">
        <f t="shared" ref="MY54" si="1702">MY52+MY53</f>
        <v>1317259</v>
      </c>
      <c r="MZ54" s="35">
        <f t="shared" ref="MZ54" si="1703">MZ52+MZ53</f>
        <v>0</v>
      </c>
      <c r="NA54" s="120">
        <f t="shared" si="169"/>
        <v>1317259</v>
      </c>
      <c r="NB54" s="86">
        <f t="shared" ref="NB54:NC54" si="1704">NB52+NB53</f>
        <v>0</v>
      </c>
      <c r="NC54" s="35">
        <f t="shared" si="1704"/>
        <v>0</v>
      </c>
      <c r="ND54" s="120">
        <f t="shared" si="170"/>
        <v>0</v>
      </c>
      <c r="NE54" s="86">
        <f t="shared" ref="NE54:NF54" si="1705">NE52+NE53</f>
        <v>0</v>
      </c>
      <c r="NF54" s="35">
        <f t="shared" si="1705"/>
        <v>0</v>
      </c>
      <c r="NG54" s="120">
        <f t="shared" si="171"/>
        <v>0</v>
      </c>
      <c r="NH54" s="86">
        <f t="shared" ref="NH54:NI54" si="1706">NH52+NH53</f>
        <v>0</v>
      </c>
      <c r="NI54" s="35">
        <f t="shared" si="1706"/>
        <v>0</v>
      </c>
      <c r="NJ54" s="120">
        <f t="shared" si="172"/>
        <v>0</v>
      </c>
      <c r="NK54" s="86">
        <f t="shared" ref="NK54:NL54" si="1707">NK52+NK53</f>
        <v>0</v>
      </c>
      <c r="NL54" s="35">
        <f t="shared" si="1707"/>
        <v>0</v>
      </c>
      <c r="NM54" s="120">
        <f t="shared" si="173"/>
        <v>0</v>
      </c>
      <c r="NN54" s="86">
        <f t="shared" ref="NN54:NO54" si="1708">NN52+NN53</f>
        <v>0</v>
      </c>
      <c r="NO54" s="35">
        <f t="shared" si="1708"/>
        <v>0</v>
      </c>
      <c r="NP54" s="120">
        <f t="shared" si="174"/>
        <v>0</v>
      </c>
      <c r="NQ54" s="86">
        <f t="shared" ref="NQ54:NR54" si="1709">NQ52+NQ53</f>
        <v>0</v>
      </c>
      <c r="NR54" s="35">
        <f t="shared" si="1709"/>
        <v>0</v>
      </c>
      <c r="NS54" s="120">
        <f t="shared" si="175"/>
        <v>0</v>
      </c>
      <c r="NT54" s="35">
        <f t="shared" ref="NT54" si="1710">NT52+NT53</f>
        <v>400000</v>
      </c>
      <c r="NU54" s="35">
        <f t="shared" ref="NU54" si="1711">NU52+NU53</f>
        <v>0</v>
      </c>
      <c r="NV54" s="120">
        <f t="shared" si="176"/>
        <v>400000</v>
      </c>
      <c r="NW54" s="86">
        <f t="shared" ref="NW54:NX54" si="1712">NW52+NW53</f>
        <v>0</v>
      </c>
      <c r="NX54" s="35">
        <f t="shared" si="1712"/>
        <v>0</v>
      </c>
      <c r="NY54" s="120">
        <f t="shared" si="177"/>
        <v>0</v>
      </c>
      <c r="NZ54" s="34">
        <f t="shared" si="178"/>
        <v>1717259</v>
      </c>
      <c r="OA54" s="36">
        <f t="shared" si="179"/>
        <v>0</v>
      </c>
      <c r="OB54" s="120">
        <f t="shared" si="180"/>
        <v>1717259</v>
      </c>
      <c r="OC54" s="86">
        <f t="shared" ref="OC54:OD54" si="1713">OC52+OC53</f>
        <v>0</v>
      </c>
      <c r="OD54" s="35">
        <f t="shared" si="1713"/>
        <v>0</v>
      </c>
      <c r="OE54" s="120">
        <f t="shared" si="181"/>
        <v>0</v>
      </c>
      <c r="OF54" s="86">
        <f t="shared" ref="OF54:OG54" si="1714">OF52+OF53</f>
        <v>0</v>
      </c>
      <c r="OG54" s="35">
        <f t="shared" si="1714"/>
        <v>0</v>
      </c>
      <c r="OH54" s="120">
        <f t="shared" si="182"/>
        <v>0</v>
      </c>
      <c r="OI54" s="86">
        <f t="shared" ref="OI54:OJ54" si="1715">OI52+OI53</f>
        <v>0</v>
      </c>
      <c r="OJ54" s="35">
        <f t="shared" si="1715"/>
        <v>0</v>
      </c>
      <c r="OK54" s="120">
        <f t="shared" si="183"/>
        <v>0</v>
      </c>
      <c r="OL54" s="86">
        <f t="shared" ref="OL54:OM54" si="1716">OL52+OL53</f>
        <v>0</v>
      </c>
      <c r="OM54" s="35">
        <f t="shared" si="1716"/>
        <v>0</v>
      </c>
      <c r="ON54" s="120">
        <f t="shared" si="184"/>
        <v>0</v>
      </c>
      <c r="OO54" s="86">
        <f t="shared" si="185"/>
        <v>0</v>
      </c>
      <c r="OP54" s="35">
        <f t="shared" si="186"/>
        <v>0</v>
      </c>
      <c r="OQ54" s="120">
        <f t="shared" si="187"/>
        <v>0</v>
      </c>
      <c r="OR54" s="86">
        <f t="shared" si="188"/>
        <v>1717259</v>
      </c>
      <c r="OS54" s="35">
        <f t="shared" si="189"/>
        <v>0</v>
      </c>
      <c r="OT54" s="120">
        <f t="shared" si="190"/>
        <v>1717259</v>
      </c>
      <c r="OU54" s="86">
        <f t="shared" ref="OU54" si="1717">OU52+OU53</f>
        <v>0</v>
      </c>
      <c r="OV54" s="35">
        <f t="shared" ref="OV54" si="1718">OV52+OV53</f>
        <v>0</v>
      </c>
      <c r="OW54" s="120">
        <f t="shared" si="191"/>
        <v>0</v>
      </c>
      <c r="OX54" s="35">
        <f t="shared" ref="OX54" si="1719">OX52+OX53</f>
        <v>0</v>
      </c>
      <c r="OY54" s="35">
        <f t="shared" ref="OY54" si="1720">OY52+OY53</f>
        <v>0</v>
      </c>
      <c r="OZ54" s="120">
        <f t="shared" si="192"/>
        <v>0</v>
      </c>
      <c r="PA54" s="35">
        <f t="shared" ref="PA54" si="1721">PA52+PA53</f>
        <v>0</v>
      </c>
      <c r="PB54" s="35">
        <f t="shared" ref="PB54" si="1722">PB52+PB53</f>
        <v>0</v>
      </c>
      <c r="PC54" s="120">
        <f t="shared" si="193"/>
        <v>0</v>
      </c>
      <c r="PD54" s="86">
        <f t="shared" ref="PD54:PE54" si="1723">PD52+PD53</f>
        <v>0</v>
      </c>
      <c r="PE54" s="35">
        <f t="shared" si="1723"/>
        <v>0</v>
      </c>
      <c r="PF54" s="120">
        <f t="shared" si="194"/>
        <v>0</v>
      </c>
      <c r="PG54" s="86">
        <f t="shared" ref="PG54" si="1724">PG52+PG53</f>
        <v>0</v>
      </c>
      <c r="PH54" s="35">
        <f t="shared" ref="PH54" si="1725">PH52+PH53</f>
        <v>0</v>
      </c>
      <c r="PI54" s="120">
        <f t="shared" si="195"/>
        <v>0</v>
      </c>
      <c r="PJ54" s="35">
        <f t="shared" ref="PJ54" si="1726">PJ52+PJ53</f>
        <v>0</v>
      </c>
      <c r="PK54" s="35">
        <f t="shared" ref="PK54" si="1727">PK52+PK53</f>
        <v>0</v>
      </c>
      <c r="PL54" s="120">
        <f t="shared" si="196"/>
        <v>0</v>
      </c>
      <c r="PM54" s="35">
        <f t="shared" ref="PM54" si="1728">PM52+PM53</f>
        <v>0</v>
      </c>
      <c r="PN54" s="35">
        <f t="shared" ref="PN54" si="1729">PN52+PN53</f>
        <v>0</v>
      </c>
      <c r="PO54" s="120">
        <f t="shared" si="197"/>
        <v>0</v>
      </c>
      <c r="PP54" s="35">
        <f t="shared" ref="PP54" si="1730">PP52+PP53</f>
        <v>0</v>
      </c>
      <c r="PQ54" s="35">
        <f t="shared" ref="PQ54" si="1731">PQ52+PQ53</f>
        <v>0</v>
      </c>
      <c r="PR54" s="120">
        <f t="shared" si="198"/>
        <v>0</v>
      </c>
      <c r="PS54" s="86">
        <f t="shared" si="199"/>
        <v>0</v>
      </c>
      <c r="PT54" s="35">
        <f t="shared" si="200"/>
        <v>0</v>
      </c>
      <c r="PU54" s="120">
        <f t="shared" si="201"/>
        <v>0</v>
      </c>
      <c r="PV54" s="86">
        <f t="shared" ref="PV54:PW54" si="1732">PV52+PV53</f>
        <v>0</v>
      </c>
      <c r="PW54" s="35">
        <f t="shared" si="1732"/>
        <v>0</v>
      </c>
      <c r="PX54" s="120">
        <f t="shared" si="202"/>
        <v>0</v>
      </c>
      <c r="PY54" s="86">
        <f t="shared" ref="PY54:PZ54" si="1733">PY52+PY53</f>
        <v>0</v>
      </c>
      <c r="PZ54" s="35">
        <f t="shared" si="1733"/>
        <v>0</v>
      </c>
      <c r="QA54" s="120">
        <f t="shared" si="203"/>
        <v>0</v>
      </c>
      <c r="QB54" s="86">
        <f t="shared" ref="QB54:QC54" si="1734">QB52+QB53</f>
        <v>0</v>
      </c>
      <c r="QC54" s="35">
        <f t="shared" si="1734"/>
        <v>0</v>
      </c>
      <c r="QD54" s="120">
        <f t="shared" si="204"/>
        <v>0</v>
      </c>
      <c r="QE54" s="86">
        <f t="shared" si="205"/>
        <v>0</v>
      </c>
      <c r="QF54" s="35">
        <f t="shared" si="206"/>
        <v>0</v>
      </c>
      <c r="QG54" s="120">
        <f t="shared" si="207"/>
        <v>0</v>
      </c>
      <c r="QH54" s="34">
        <f t="shared" si="208"/>
        <v>0</v>
      </c>
      <c r="QI54" s="36">
        <f t="shared" si="209"/>
        <v>0</v>
      </c>
      <c r="QJ54" s="120">
        <f t="shared" si="210"/>
        <v>0</v>
      </c>
      <c r="QK54" s="86">
        <f t="shared" si="1547"/>
        <v>1717259</v>
      </c>
      <c r="QL54" s="35">
        <f t="shared" si="1548"/>
        <v>0</v>
      </c>
      <c r="QM54" s="120">
        <f t="shared" si="1548"/>
        <v>1717259</v>
      </c>
      <c r="QN54" s="86">
        <f t="shared" si="851"/>
        <v>1717259</v>
      </c>
      <c r="QO54" s="35">
        <f t="shared" si="852"/>
        <v>0</v>
      </c>
      <c r="QP54" s="120">
        <f t="shared" si="853"/>
        <v>1717259</v>
      </c>
      <c r="QQ54" s="81"/>
    </row>
    <row r="55" spans="1:459" s="54" customFormat="1" x14ac:dyDescent="0.25">
      <c r="A55" s="15">
        <v>43</v>
      </c>
      <c r="B55" s="84" t="s">
        <v>295</v>
      </c>
      <c r="C55" s="145"/>
      <c r="D55" s="17"/>
      <c r="E55" s="122">
        <f t="shared" si="10"/>
        <v>0</v>
      </c>
      <c r="F55" s="145"/>
      <c r="G55" s="17"/>
      <c r="H55" s="121">
        <f t="shared" si="11"/>
        <v>0</v>
      </c>
      <c r="I55" s="17"/>
      <c r="J55" s="17"/>
      <c r="K55" s="121">
        <f t="shared" si="12"/>
        <v>0</v>
      </c>
      <c r="L55" s="17"/>
      <c r="M55" s="17"/>
      <c r="N55" s="121">
        <f t="shared" si="13"/>
        <v>0</v>
      </c>
      <c r="O55" s="26"/>
      <c r="P55" s="17"/>
      <c r="Q55" s="121">
        <f t="shared" si="14"/>
        <v>0</v>
      </c>
      <c r="R55" s="17"/>
      <c r="S55" s="17"/>
      <c r="T55" s="121">
        <f t="shared" si="15"/>
        <v>0</v>
      </c>
      <c r="U55" s="17"/>
      <c r="V55" s="17"/>
      <c r="W55" s="121">
        <f t="shared" si="16"/>
        <v>0</v>
      </c>
      <c r="X55" s="17"/>
      <c r="Y55" s="17"/>
      <c r="Z55" s="121">
        <f t="shared" si="17"/>
        <v>0</v>
      </c>
      <c r="AA55" s="26">
        <f t="shared" si="18"/>
        <v>0</v>
      </c>
      <c r="AB55" s="17">
        <f t="shared" si="18"/>
        <v>0</v>
      </c>
      <c r="AC55" s="121">
        <f t="shared" si="19"/>
        <v>0</v>
      </c>
      <c r="AD55" s="17"/>
      <c r="AE55" s="17"/>
      <c r="AF55" s="122">
        <f t="shared" si="20"/>
        <v>0</v>
      </c>
      <c r="AG55" s="16">
        <f t="shared" si="21"/>
        <v>0</v>
      </c>
      <c r="AH55" s="18">
        <f t="shared" si="22"/>
        <v>0</v>
      </c>
      <c r="AI55" s="122">
        <f t="shared" si="22"/>
        <v>0</v>
      </c>
      <c r="AJ55" s="17"/>
      <c r="AK55" s="17"/>
      <c r="AL55" s="122">
        <f t="shared" si="23"/>
        <v>0</v>
      </c>
      <c r="AM55" s="26"/>
      <c r="AN55" s="17"/>
      <c r="AO55" s="122">
        <f t="shared" si="24"/>
        <v>0</v>
      </c>
      <c r="AP55" s="17"/>
      <c r="AQ55" s="17"/>
      <c r="AR55" s="122">
        <f t="shared" si="25"/>
        <v>0</v>
      </c>
      <c r="AS55" s="26"/>
      <c r="AT55" s="17"/>
      <c r="AU55" s="122">
        <f t="shared" si="26"/>
        <v>0</v>
      </c>
      <c r="AV55" s="17"/>
      <c r="AW55" s="17"/>
      <c r="AX55" s="122">
        <f t="shared" si="27"/>
        <v>0</v>
      </c>
      <c r="AY55" s="26"/>
      <c r="AZ55" s="17"/>
      <c r="BA55" s="122">
        <f t="shared" si="28"/>
        <v>0</v>
      </c>
      <c r="BB55" s="17"/>
      <c r="BC55" s="17"/>
      <c r="BD55" s="122">
        <f t="shared" si="29"/>
        <v>0</v>
      </c>
      <c r="BE55" s="17"/>
      <c r="BF55" s="17"/>
      <c r="BG55" s="122">
        <f t="shared" si="30"/>
        <v>0</v>
      </c>
      <c r="BH55" s="26"/>
      <c r="BI55" s="17"/>
      <c r="BJ55" s="122">
        <f t="shared" si="31"/>
        <v>0</v>
      </c>
      <c r="BK55" s="26"/>
      <c r="BL55" s="17"/>
      <c r="BM55" s="122">
        <f t="shared" si="32"/>
        <v>0</v>
      </c>
      <c r="BN55" s="17"/>
      <c r="BO55" s="17"/>
      <c r="BP55" s="122">
        <f t="shared" si="33"/>
        <v>0</v>
      </c>
      <c r="BQ55" s="17"/>
      <c r="BR55" s="17"/>
      <c r="BS55" s="122">
        <f t="shared" si="34"/>
        <v>0</v>
      </c>
      <c r="BT55" s="17"/>
      <c r="BU55" s="17"/>
      <c r="BV55" s="122">
        <f t="shared" si="35"/>
        <v>0</v>
      </c>
      <c r="BW55" s="16">
        <f t="shared" si="36"/>
        <v>0</v>
      </c>
      <c r="BX55" s="18">
        <f t="shared" si="37"/>
        <v>0</v>
      </c>
      <c r="BY55" s="122">
        <f t="shared" si="38"/>
        <v>0</v>
      </c>
      <c r="BZ55" s="17"/>
      <c r="CA55" s="17"/>
      <c r="CB55" s="122">
        <f t="shared" si="39"/>
        <v>0</v>
      </c>
      <c r="CC55" s="17"/>
      <c r="CD55" s="17"/>
      <c r="CE55" s="122">
        <f t="shared" si="40"/>
        <v>0</v>
      </c>
      <c r="CF55" s="26"/>
      <c r="CG55" s="17"/>
      <c r="CH55" s="122">
        <f t="shared" si="41"/>
        <v>0</v>
      </c>
      <c r="CI55" s="26"/>
      <c r="CJ55" s="17"/>
      <c r="CK55" s="122">
        <f t="shared" si="42"/>
        <v>0</v>
      </c>
      <c r="CL55" s="26"/>
      <c r="CM55" s="17"/>
      <c r="CN55" s="122">
        <f t="shared" si="43"/>
        <v>0</v>
      </c>
      <c r="CO55" s="26"/>
      <c r="CP55" s="17"/>
      <c r="CQ55" s="122">
        <f t="shared" si="44"/>
        <v>0</v>
      </c>
      <c r="CR55" s="26"/>
      <c r="CS55" s="17"/>
      <c r="CT55" s="122">
        <f t="shared" si="45"/>
        <v>0</v>
      </c>
      <c r="CU55" s="16">
        <f t="shared" si="46"/>
        <v>0</v>
      </c>
      <c r="CV55" s="17">
        <f t="shared" si="47"/>
        <v>0</v>
      </c>
      <c r="CW55" s="122">
        <f t="shared" si="48"/>
        <v>0</v>
      </c>
      <c r="CX55" s="26"/>
      <c r="CY55" s="17"/>
      <c r="CZ55" s="122">
        <f t="shared" si="49"/>
        <v>0</v>
      </c>
      <c r="DA55" s="26"/>
      <c r="DB55" s="17"/>
      <c r="DC55" s="122">
        <f t="shared" si="50"/>
        <v>0</v>
      </c>
      <c r="DD55" s="26"/>
      <c r="DE55" s="17"/>
      <c r="DF55" s="122">
        <f t="shared" si="51"/>
        <v>0</v>
      </c>
      <c r="DG55" s="26"/>
      <c r="DH55" s="17"/>
      <c r="DI55" s="122">
        <f t="shared" si="52"/>
        <v>0</v>
      </c>
      <c r="DJ55" s="26"/>
      <c r="DK55" s="17"/>
      <c r="DL55" s="122">
        <f t="shared" si="53"/>
        <v>0</v>
      </c>
      <c r="DM55" s="26">
        <f t="shared" si="54"/>
        <v>0</v>
      </c>
      <c r="DN55" s="17">
        <f t="shared" si="55"/>
        <v>0</v>
      </c>
      <c r="DO55" s="122">
        <f t="shared" si="56"/>
        <v>0</v>
      </c>
      <c r="DP55" s="26"/>
      <c r="DQ55" s="17"/>
      <c r="DR55" s="122">
        <f t="shared" si="57"/>
        <v>0</v>
      </c>
      <c r="DS55" s="26"/>
      <c r="DT55" s="17"/>
      <c r="DU55" s="122">
        <f t="shared" si="58"/>
        <v>0</v>
      </c>
      <c r="DV55" s="17"/>
      <c r="DW55" s="17"/>
      <c r="DX55" s="122">
        <f t="shared" si="59"/>
        <v>0</v>
      </c>
      <c r="DY55" s="26"/>
      <c r="DZ55" s="17"/>
      <c r="EA55" s="122">
        <f t="shared" si="60"/>
        <v>0</v>
      </c>
      <c r="EB55" s="16">
        <f t="shared" si="61"/>
        <v>0</v>
      </c>
      <c r="EC55" s="18">
        <f t="shared" si="62"/>
        <v>0</v>
      </c>
      <c r="ED55" s="122">
        <f t="shared" si="63"/>
        <v>0</v>
      </c>
      <c r="EE55" s="16"/>
      <c r="EF55" s="18"/>
      <c r="EG55" s="122">
        <f t="shared" si="64"/>
        <v>0</v>
      </c>
      <c r="EH55" s="18"/>
      <c r="EI55" s="18"/>
      <c r="EJ55" s="122">
        <f t="shared" si="65"/>
        <v>0</v>
      </c>
      <c r="EK55" s="16">
        <f t="shared" si="66"/>
        <v>0</v>
      </c>
      <c r="EL55" s="18">
        <f t="shared" si="67"/>
        <v>0</v>
      </c>
      <c r="EM55" s="122">
        <f t="shared" si="68"/>
        <v>0</v>
      </c>
      <c r="EN55" s="26"/>
      <c r="EO55" s="17"/>
      <c r="EP55" s="122">
        <f t="shared" si="69"/>
        <v>0</v>
      </c>
      <c r="EQ55" s="26"/>
      <c r="ER55" s="17"/>
      <c r="ES55" s="122">
        <f t="shared" si="70"/>
        <v>0</v>
      </c>
      <c r="ET55" s="26"/>
      <c r="EU55" s="17"/>
      <c r="EV55" s="122">
        <f t="shared" si="71"/>
        <v>0</v>
      </c>
      <c r="EW55" s="26"/>
      <c r="EX55" s="17"/>
      <c r="EY55" s="122">
        <f t="shared" si="72"/>
        <v>0</v>
      </c>
      <c r="EZ55" s="26"/>
      <c r="FA55" s="17"/>
      <c r="FB55" s="122">
        <f t="shared" si="73"/>
        <v>0</v>
      </c>
      <c r="FC55" s="26"/>
      <c r="FD55" s="17"/>
      <c r="FE55" s="122">
        <f t="shared" si="74"/>
        <v>0</v>
      </c>
      <c r="FF55" s="26"/>
      <c r="FG55" s="17"/>
      <c r="FH55" s="122">
        <f t="shared" si="75"/>
        <v>0</v>
      </c>
      <c r="FI55" s="26"/>
      <c r="FJ55" s="17"/>
      <c r="FK55" s="122">
        <f t="shared" si="76"/>
        <v>0</v>
      </c>
      <c r="FL55" s="16">
        <f t="shared" si="77"/>
        <v>0</v>
      </c>
      <c r="FM55" s="18">
        <f t="shared" si="1"/>
        <v>0</v>
      </c>
      <c r="FN55" s="122">
        <f t="shared" si="2"/>
        <v>0</v>
      </c>
      <c r="FO55" s="26"/>
      <c r="FP55" s="17"/>
      <c r="FQ55" s="122">
        <f t="shared" si="78"/>
        <v>0</v>
      </c>
      <c r="FR55" s="26"/>
      <c r="FS55" s="17"/>
      <c r="FT55" s="122">
        <f t="shared" si="79"/>
        <v>0</v>
      </c>
      <c r="FU55" s="17"/>
      <c r="FV55" s="17"/>
      <c r="FW55" s="122">
        <f t="shared" si="80"/>
        <v>0</v>
      </c>
      <c r="FX55" s="26"/>
      <c r="FY55" s="17"/>
      <c r="FZ55" s="122">
        <f t="shared" si="81"/>
        <v>0</v>
      </c>
      <c r="GA55" s="26"/>
      <c r="GB55" s="17"/>
      <c r="GC55" s="122">
        <f t="shared" si="82"/>
        <v>0</v>
      </c>
      <c r="GD55" s="26"/>
      <c r="GE55" s="17"/>
      <c r="GF55" s="122">
        <f t="shared" si="83"/>
        <v>0</v>
      </c>
      <c r="GG55" s="26"/>
      <c r="GH55" s="17"/>
      <c r="GI55" s="122">
        <f t="shared" si="84"/>
        <v>0</v>
      </c>
      <c r="GJ55" s="16">
        <f t="shared" si="85"/>
        <v>0</v>
      </c>
      <c r="GK55" s="18">
        <f t="shared" si="86"/>
        <v>0</v>
      </c>
      <c r="GL55" s="122">
        <f t="shared" si="87"/>
        <v>0</v>
      </c>
      <c r="GM55" s="26"/>
      <c r="GN55" s="17"/>
      <c r="GO55" s="122">
        <f t="shared" si="88"/>
        <v>0</v>
      </c>
      <c r="GP55" s="26"/>
      <c r="GQ55" s="17"/>
      <c r="GR55" s="122">
        <f t="shared" si="89"/>
        <v>0</v>
      </c>
      <c r="GS55" s="26"/>
      <c r="GT55" s="17"/>
      <c r="GU55" s="122">
        <f t="shared" si="90"/>
        <v>0</v>
      </c>
      <c r="GV55" s="26"/>
      <c r="GW55" s="17"/>
      <c r="GX55" s="122">
        <f t="shared" si="91"/>
        <v>0</v>
      </c>
      <c r="GY55" s="16">
        <f t="shared" si="92"/>
        <v>0</v>
      </c>
      <c r="GZ55" s="18">
        <f t="shared" si="93"/>
        <v>0</v>
      </c>
      <c r="HA55" s="122">
        <f t="shared" si="94"/>
        <v>0</v>
      </c>
      <c r="HB55" s="17"/>
      <c r="HC55" s="17"/>
      <c r="HD55" s="122">
        <f t="shared" si="95"/>
        <v>0</v>
      </c>
      <c r="HE55" s="26"/>
      <c r="HF55" s="17"/>
      <c r="HG55" s="122">
        <f t="shared" si="96"/>
        <v>0</v>
      </c>
      <c r="HH55" s="16">
        <f t="shared" si="97"/>
        <v>0</v>
      </c>
      <c r="HI55" s="18">
        <f t="shared" si="98"/>
        <v>0</v>
      </c>
      <c r="HJ55" s="122">
        <f t="shared" si="99"/>
        <v>0</v>
      </c>
      <c r="HK55" s="16">
        <f t="shared" si="100"/>
        <v>0</v>
      </c>
      <c r="HL55" s="17">
        <f t="shared" si="101"/>
        <v>0</v>
      </c>
      <c r="HM55" s="122">
        <f t="shared" si="102"/>
        <v>0</v>
      </c>
      <c r="HN55" s="26"/>
      <c r="HO55" s="17"/>
      <c r="HP55" s="122">
        <f t="shared" si="103"/>
        <v>0</v>
      </c>
      <c r="HQ55" s="26"/>
      <c r="HR55" s="17"/>
      <c r="HS55" s="122">
        <f t="shared" si="104"/>
        <v>0</v>
      </c>
      <c r="HT55" s="26"/>
      <c r="HU55" s="17"/>
      <c r="HV55" s="122">
        <f t="shared" si="105"/>
        <v>0</v>
      </c>
      <c r="HW55" s="26"/>
      <c r="HX55" s="17"/>
      <c r="HY55" s="122">
        <f t="shared" si="106"/>
        <v>0</v>
      </c>
      <c r="HZ55" s="26"/>
      <c r="IA55" s="17"/>
      <c r="IB55" s="122">
        <f t="shared" si="107"/>
        <v>0</v>
      </c>
      <c r="IC55" s="26"/>
      <c r="ID55" s="17"/>
      <c r="IE55" s="122">
        <f t="shared" si="108"/>
        <v>0</v>
      </c>
      <c r="IF55" s="26"/>
      <c r="IG55" s="17"/>
      <c r="IH55" s="122">
        <f t="shared" si="109"/>
        <v>0</v>
      </c>
      <c r="II55" s="16">
        <f t="shared" si="110"/>
        <v>0</v>
      </c>
      <c r="IJ55" s="18">
        <f t="shared" si="111"/>
        <v>0</v>
      </c>
      <c r="IK55" s="122">
        <f t="shared" si="112"/>
        <v>0</v>
      </c>
      <c r="IL55" s="26"/>
      <c r="IM55" s="17"/>
      <c r="IN55" s="122">
        <f t="shared" si="113"/>
        <v>0</v>
      </c>
      <c r="IO55" s="26"/>
      <c r="IP55" s="17"/>
      <c r="IQ55" s="122">
        <f t="shared" si="114"/>
        <v>0</v>
      </c>
      <c r="IR55" s="16">
        <f t="shared" si="115"/>
        <v>0</v>
      </c>
      <c r="IS55" s="18">
        <f t="shared" si="116"/>
        <v>0</v>
      </c>
      <c r="IT55" s="122">
        <f t="shared" si="117"/>
        <v>0</v>
      </c>
      <c r="IU55" s="26"/>
      <c r="IV55" s="17"/>
      <c r="IW55" s="122">
        <f t="shared" si="118"/>
        <v>0</v>
      </c>
      <c r="IX55" s="26"/>
      <c r="IY55" s="17"/>
      <c r="IZ55" s="122">
        <f t="shared" si="119"/>
        <v>0</v>
      </c>
      <c r="JA55" s="16">
        <f t="shared" si="120"/>
        <v>0</v>
      </c>
      <c r="JB55" s="18">
        <f t="shared" si="121"/>
        <v>0</v>
      </c>
      <c r="JC55" s="122">
        <f t="shared" si="122"/>
        <v>0</v>
      </c>
      <c r="JD55" s="26"/>
      <c r="JE55" s="17"/>
      <c r="JF55" s="122">
        <f t="shared" si="123"/>
        <v>0</v>
      </c>
      <c r="JG55" s="26"/>
      <c r="JH55" s="17"/>
      <c r="JI55" s="122">
        <f t="shared" si="124"/>
        <v>0</v>
      </c>
      <c r="JJ55" s="16">
        <f t="shared" si="125"/>
        <v>0</v>
      </c>
      <c r="JK55" s="18">
        <f t="shared" si="126"/>
        <v>0</v>
      </c>
      <c r="JL55" s="122">
        <f t="shared" si="127"/>
        <v>0</v>
      </c>
      <c r="JM55" s="26"/>
      <c r="JN55" s="17"/>
      <c r="JO55" s="122">
        <f t="shared" si="128"/>
        <v>0</v>
      </c>
      <c r="JP55" s="26"/>
      <c r="JQ55" s="17"/>
      <c r="JR55" s="122">
        <f t="shared" si="129"/>
        <v>0</v>
      </c>
      <c r="JS55" s="26"/>
      <c r="JT55" s="17"/>
      <c r="JU55" s="122">
        <f t="shared" si="130"/>
        <v>0</v>
      </c>
      <c r="JV55" s="26"/>
      <c r="JW55" s="17"/>
      <c r="JX55" s="122">
        <f t="shared" si="131"/>
        <v>0</v>
      </c>
      <c r="JY55" s="16">
        <f t="shared" si="132"/>
        <v>0</v>
      </c>
      <c r="JZ55" s="18">
        <f t="shared" si="133"/>
        <v>0</v>
      </c>
      <c r="KA55" s="122">
        <f t="shared" si="134"/>
        <v>0</v>
      </c>
      <c r="KB55" s="26"/>
      <c r="KC55" s="17"/>
      <c r="KD55" s="122">
        <f t="shared" si="135"/>
        <v>0</v>
      </c>
      <c r="KE55" s="26"/>
      <c r="KF55" s="17"/>
      <c r="KG55" s="122">
        <f t="shared" si="136"/>
        <v>0</v>
      </c>
      <c r="KH55" s="26"/>
      <c r="KI55" s="17"/>
      <c r="KJ55" s="122">
        <f t="shared" si="137"/>
        <v>0</v>
      </c>
      <c r="KK55" s="16">
        <f t="shared" si="138"/>
        <v>0</v>
      </c>
      <c r="KL55" s="18">
        <f t="shared" si="139"/>
        <v>0</v>
      </c>
      <c r="KM55" s="122">
        <f t="shared" si="140"/>
        <v>0</v>
      </c>
      <c r="KN55" s="26"/>
      <c r="KO55" s="17"/>
      <c r="KP55" s="122">
        <f t="shared" si="141"/>
        <v>0</v>
      </c>
      <c r="KQ55" s="26"/>
      <c r="KR55" s="17"/>
      <c r="KS55" s="122">
        <f t="shared" si="142"/>
        <v>0</v>
      </c>
      <c r="KT55" s="16">
        <f t="shared" si="143"/>
        <v>0</v>
      </c>
      <c r="KU55" s="18">
        <f t="shared" si="144"/>
        <v>0</v>
      </c>
      <c r="KV55" s="122">
        <f t="shared" si="145"/>
        <v>0</v>
      </c>
      <c r="KW55" s="26"/>
      <c r="KX55" s="17"/>
      <c r="KY55" s="122">
        <f t="shared" si="146"/>
        <v>0</v>
      </c>
      <c r="KZ55" s="16">
        <f t="shared" si="147"/>
        <v>0</v>
      </c>
      <c r="LA55" s="18">
        <f t="shared" si="148"/>
        <v>0</v>
      </c>
      <c r="LB55" s="122">
        <f t="shared" si="149"/>
        <v>0</v>
      </c>
      <c r="LC55" s="26"/>
      <c r="LD55" s="17"/>
      <c r="LE55" s="122">
        <f t="shared" si="150"/>
        <v>0</v>
      </c>
      <c r="LF55" s="26"/>
      <c r="LG55" s="17"/>
      <c r="LH55" s="122">
        <f t="shared" si="151"/>
        <v>0</v>
      </c>
      <c r="LI55" s="26"/>
      <c r="LJ55" s="17"/>
      <c r="LK55" s="122">
        <f t="shared" si="152"/>
        <v>0</v>
      </c>
      <c r="LL55" s="26">
        <f t="shared" si="153"/>
        <v>0</v>
      </c>
      <c r="LM55" s="17">
        <f t="shared" si="154"/>
        <v>0</v>
      </c>
      <c r="LN55" s="122">
        <f t="shared" si="155"/>
        <v>0</v>
      </c>
      <c r="LO55" s="26"/>
      <c r="LP55" s="17"/>
      <c r="LQ55" s="122">
        <f t="shared" si="156"/>
        <v>0</v>
      </c>
      <c r="LR55" s="26"/>
      <c r="LS55" s="17"/>
      <c r="LT55" s="122">
        <f t="shared" si="157"/>
        <v>0</v>
      </c>
      <c r="LU55" s="26"/>
      <c r="LV55" s="17"/>
      <c r="LW55" s="122">
        <f t="shared" si="158"/>
        <v>0</v>
      </c>
      <c r="LX55" s="26"/>
      <c r="LY55" s="17"/>
      <c r="LZ55" s="122">
        <f t="shared" si="159"/>
        <v>0</v>
      </c>
      <c r="MA55" s="26"/>
      <c r="MB55" s="17"/>
      <c r="MC55" s="122">
        <f t="shared" si="160"/>
        <v>0</v>
      </c>
      <c r="MD55" s="26"/>
      <c r="ME55" s="17"/>
      <c r="MF55" s="122">
        <f t="shared" si="161"/>
        <v>0</v>
      </c>
      <c r="MG55" s="26">
        <f t="shared" si="162"/>
        <v>0</v>
      </c>
      <c r="MH55" s="17">
        <f t="shared" si="163"/>
        <v>0</v>
      </c>
      <c r="MI55" s="122">
        <f t="shared" si="164"/>
        <v>0</v>
      </c>
      <c r="MJ55" s="26"/>
      <c r="MK55" s="17"/>
      <c r="ML55" s="122">
        <f t="shared" si="165"/>
        <v>0</v>
      </c>
      <c r="MM55" s="26"/>
      <c r="MN55" s="17"/>
      <c r="MO55" s="122">
        <f t="shared" si="166"/>
        <v>0</v>
      </c>
      <c r="MP55" s="26"/>
      <c r="MQ55" s="17"/>
      <c r="MR55" s="122">
        <f t="shared" si="167"/>
        <v>0</v>
      </c>
      <c r="MS55" s="26">
        <f t="shared" si="1550"/>
        <v>0</v>
      </c>
      <c r="MT55" s="17">
        <f t="shared" si="1551"/>
        <v>0</v>
      </c>
      <c r="MU55" s="122">
        <f t="shared" si="1549"/>
        <v>0</v>
      </c>
      <c r="MV55" s="26"/>
      <c r="MW55" s="17"/>
      <c r="MX55" s="122">
        <f t="shared" si="168"/>
        <v>0</v>
      </c>
      <c r="MY55" s="26"/>
      <c r="MZ55" s="17"/>
      <c r="NA55" s="122">
        <f t="shared" si="169"/>
        <v>0</v>
      </c>
      <c r="NB55" s="17">
        <v>1365183</v>
      </c>
      <c r="NC55" s="17">
        <f>15071</f>
        <v>15071</v>
      </c>
      <c r="ND55" s="122">
        <f t="shared" si="170"/>
        <v>1380254</v>
      </c>
      <c r="NE55" s="26"/>
      <c r="NF55" s="17"/>
      <c r="NG55" s="122">
        <f t="shared" si="171"/>
        <v>0</v>
      </c>
      <c r="NH55" s="26"/>
      <c r="NI55" s="17"/>
      <c r="NJ55" s="122">
        <f t="shared" si="172"/>
        <v>0</v>
      </c>
      <c r="NK55" s="26"/>
      <c r="NL55" s="17"/>
      <c r="NM55" s="122">
        <f t="shared" si="173"/>
        <v>0</v>
      </c>
      <c r="NN55" s="26"/>
      <c r="NO55" s="17"/>
      <c r="NP55" s="122">
        <f t="shared" si="174"/>
        <v>0</v>
      </c>
      <c r="NQ55" s="26"/>
      <c r="NR55" s="17"/>
      <c r="NS55" s="122">
        <f t="shared" si="175"/>
        <v>0</v>
      </c>
      <c r="NT55" s="17"/>
      <c r="NU55" s="17"/>
      <c r="NV55" s="122">
        <f t="shared" si="176"/>
        <v>0</v>
      </c>
      <c r="NW55" s="26"/>
      <c r="NX55" s="17"/>
      <c r="NY55" s="122">
        <f t="shared" si="177"/>
        <v>0</v>
      </c>
      <c r="NZ55" s="16">
        <f t="shared" si="178"/>
        <v>1365183</v>
      </c>
      <c r="OA55" s="18">
        <f t="shared" si="179"/>
        <v>15071</v>
      </c>
      <c r="OB55" s="122">
        <f t="shared" si="180"/>
        <v>1380254</v>
      </c>
      <c r="OC55" s="26"/>
      <c r="OD55" s="17"/>
      <c r="OE55" s="122">
        <f t="shared" si="181"/>
        <v>0</v>
      </c>
      <c r="OF55" s="26"/>
      <c r="OG55" s="17"/>
      <c r="OH55" s="122">
        <f t="shared" si="182"/>
        <v>0</v>
      </c>
      <c r="OI55" s="26"/>
      <c r="OJ55" s="17"/>
      <c r="OK55" s="122">
        <f t="shared" si="183"/>
        <v>0</v>
      </c>
      <c r="OL55" s="26"/>
      <c r="OM55" s="17"/>
      <c r="ON55" s="122">
        <f t="shared" si="184"/>
        <v>0</v>
      </c>
      <c r="OO55" s="26">
        <f t="shared" si="185"/>
        <v>0</v>
      </c>
      <c r="OP55" s="17">
        <f t="shared" si="186"/>
        <v>0</v>
      </c>
      <c r="OQ55" s="122">
        <f t="shared" si="187"/>
        <v>0</v>
      </c>
      <c r="OR55" s="26">
        <f t="shared" si="188"/>
        <v>1365183</v>
      </c>
      <c r="OS55" s="17">
        <f t="shared" si="189"/>
        <v>15071</v>
      </c>
      <c r="OT55" s="122">
        <f t="shared" si="190"/>
        <v>1380254</v>
      </c>
      <c r="OU55" s="26"/>
      <c r="OV55" s="17"/>
      <c r="OW55" s="122">
        <f t="shared" si="191"/>
        <v>0</v>
      </c>
      <c r="OX55" s="17"/>
      <c r="OY55" s="17"/>
      <c r="OZ55" s="122">
        <f t="shared" si="192"/>
        <v>0</v>
      </c>
      <c r="PA55" s="17"/>
      <c r="PB55" s="17"/>
      <c r="PC55" s="122">
        <f t="shared" si="193"/>
        <v>0</v>
      </c>
      <c r="PD55" s="26"/>
      <c r="PE55" s="17"/>
      <c r="PF55" s="122">
        <f t="shared" si="194"/>
        <v>0</v>
      </c>
      <c r="PG55" s="26"/>
      <c r="PH55" s="17"/>
      <c r="PI55" s="122">
        <f t="shared" si="195"/>
        <v>0</v>
      </c>
      <c r="PJ55" s="17"/>
      <c r="PK55" s="17"/>
      <c r="PL55" s="122">
        <f t="shared" si="196"/>
        <v>0</v>
      </c>
      <c r="PM55" s="17"/>
      <c r="PN55" s="17"/>
      <c r="PO55" s="122">
        <f t="shared" si="197"/>
        <v>0</v>
      </c>
      <c r="PP55" s="17"/>
      <c r="PQ55" s="17"/>
      <c r="PR55" s="122">
        <f t="shared" si="198"/>
        <v>0</v>
      </c>
      <c r="PS55" s="26">
        <f t="shared" si="199"/>
        <v>0</v>
      </c>
      <c r="PT55" s="17">
        <f t="shared" si="200"/>
        <v>0</v>
      </c>
      <c r="PU55" s="122">
        <f t="shared" si="201"/>
        <v>0</v>
      </c>
      <c r="PV55" s="26"/>
      <c r="PW55" s="17"/>
      <c r="PX55" s="122">
        <f t="shared" si="202"/>
        <v>0</v>
      </c>
      <c r="PY55" s="26"/>
      <c r="PZ55" s="17"/>
      <c r="QA55" s="122">
        <f t="shared" si="203"/>
        <v>0</v>
      </c>
      <c r="QB55" s="26"/>
      <c r="QC55" s="17"/>
      <c r="QD55" s="122">
        <f t="shared" si="204"/>
        <v>0</v>
      </c>
      <c r="QE55" s="26">
        <f t="shared" si="205"/>
        <v>0</v>
      </c>
      <c r="QF55" s="17">
        <f t="shared" si="206"/>
        <v>0</v>
      </c>
      <c r="QG55" s="122">
        <f t="shared" si="207"/>
        <v>0</v>
      </c>
      <c r="QH55" s="16">
        <f t="shared" si="208"/>
        <v>0</v>
      </c>
      <c r="QI55" s="18">
        <f t="shared" si="209"/>
        <v>0</v>
      </c>
      <c r="QJ55" s="122">
        <f t="shared" si="210"/>
        <v>0</v>
      </c>
      <c r="QK55" s="26">
        <f t="shared" si="1547"/>
        <v>1365183</v>
      </c>
      <c r="QL55" s="17">
        <f t="shared" si="1548"/>
        <v>15071</v>
      </c>
      <c r="QM55" s="122">
        <f t="shared" si="1548"/>
        <v>1380254</v>
      </c>
      <c r="QN55" s="26">
        <f t="shared" si="851"/>
        <v>1365183</v>
      </c>
      <c r="QO55" s="17">
        <f t="shared" si="852"/>
        <v>15071</v>
      </c>
      <c r="QP55" s="122">
        <f t="shared" si="853"/>
        <v>1380254</v>
      </c>
      <c r="QQ55" s="53"/>
    </row>
    <row r="56" spans="1:459" s="52" customFormat="1" x14ac:dyDescent="0.25">
      <c r="A56" s="1">
        <v>44</v>
      </c>
      <c r="B56" s="70" t="s">
        <v>296</v>
      </c>
      <c r="C56" s="142">
        <f>4200+151009</f>
        <v>155209</v>
      </c>
      <c r="D56" s="12"/>
      <c r="E56" s="116">
        <f t="shared" si="10"/>
        <v>155209</v>
      </c>
      <c r="F56" s="142"/>
      <c r="G56" s="12"/>
      <c r="H56" s="115">
        <f t="shared" si="11"/>
        <v>0</v>
      </c>
      <c r="I56" s="12"/>
      <c r="J56" s="12"/>
      <c r="K56" s="115">
        <f t="shared" si="12"/>
        <v>0</v>
      </c>
      <c r="L56" s="12"/>
      <c r="M56" s="12"/>
      <c r="N56" s="115">
        <f t="shared" si="13"/>
        <v>0</v>
      </c>
      <c r="O56" s="27"/>
      <c r="P56" s="12"/>
      <c r="Q56" s="115">
        <f t="shared" si="14"/>
        <v>0</v>
      </c>
      <c r="R56" s="12"/>
      <c r="S56" s="12"/>
      <c r="T56" s="115">
        <f t="shared" si="15"/>
        <v>0</v>
      </c>
      <c r="U56" s="12"/>
      <c r="V56" s="12"/>
      <c r="W56" s="115">
        <f t="shared" si="16"/>
        <v>0</v>
      </c>
      <c r="X56" s="12"/>
      <c r="Y56" s="12"/>
      <c r="Z56" s="115">
        <f t="shared" si="17"/>
        <v>0</v>
      </c>
      <c r="AA56" s="27">
        <f t="shared" si="18"/>
        <v>0</v>
      </c>
      <c r="AB56" s="12">
        <f t="shared" si="18"/>
        <v>0</v>
      </c>
      <c r="AC56" s="115">
        <f t="shared" si="19"/>
        <v>0</v>
      </c>
      <c r="AD56" s="12"/>
      <c r="AE56" s="12"/>
      <c r="AF56" s="116">
        <f t="shared" si="20"/>
        <v>0</v>
      </c>
      <c r="AG56" s="11">
        <f t="shared" si="21"/>
        <v>155209</v>
      </c>
      <c r="AH56" s="13">
        <f t="shared" si="22"/>
        <v>0</v>
      </c>
      <c r="AI56" s="116">
        <f t="shared" si="22"/>
        <v>155209</v>
      </c>
      <c r="AJ56" s="12"/>
      <c r="AK56" s="12"/>
      <c r="AL56" s="116">
        <f t="shared" si="23"/>
        <v>0</v>
      </c>
      <c r="AM56" s="27"/>
      <c r="AN56" s="12"/>
      <c r="AO56" s="116">
        <f t="shared" si="24"/>
        <v>0</v>
      </c>
      <c r="AP56" s="12"/>
      <c r="AQ56" s="12"/>
      <c r="AR56" s="116">
        <f t="shared" si="25"/>
        <v>0</v>
      </c>
      <c r="AS56" s="27"/>
      <c r="AT56" s="12"/>
      <c r="AU56" s="116">
        <f t="shared" si="26"/>
        <v>0</v>
      </c>
      <c r="AV56" s="12"/>
      <c r="AW56" s="12"/>
      <c r="AX56" s="116">
        <f t="shared" si="27"/>
        <v>0</v>
      </c>
      <c r="AY56" s="27"/>
      <c r="AZ56" s="12"/>
      <c r="BA56" s="116">
        <f t="shared" si="28"/>
        <v>0</v>
      </c>
      <c r="BB56" s="12"/>
      <c r="BC56" s="12"/>
      <c r="BD56" s="116">
        <f t="shared" si="29"/>
        <v>0</v>
      </c>
      <c r="BE56" s="12"/>
      <c r="BF56" s="12"/>
      <c r="BG56" s="116">
        <f t="shared" si="30"/>
        <v>0</v>
      </c>
      <c r="BH56" s="27"/>
      <c r="BI56" s="12"/>
      <c r="BJ56" s="116">
        <f t="shared" si="31"/>
        <v>0</v>
      </c>
      <c r="BK56" s="27"/>
      <c r="BL56" s="12"/>
      <c r="BM56" s="116">
        <f t="shared" si="32"/>
        <v>0</v>
      </c>
      <c r="BN56" s="12"/>
      <c r="BO56" s="12"/>
      <c r="BP56" s="116">
        <f t="shared" si="33"/>
        <v>0</v>
      </c>
      <c r="BQ56" s="12"/>
      <c r="BR56" s="12"/>
      <c r="BS56" s="116">
        <f t="shared" si="34"/>
        <v>0</v>
      </c>
      <c r="BT56" s="12"/>
      <c r="BU56" s="12"/>
      <c r="BV56" s="116">
        <f t="shared" si="35"/>
        <v>0</v>
      </c>
      <c r="BW56" s="11">
        <f t="shared" si="36"/>
        <v>0</v>
      </c>
      <c r="BX56" s="13">
        <f t="shared" si="37"/>
        <v>0</v>
      </c>
      <c r="BY56" s="116">
        <f t="shared" si="38"/>
        <v>0</v>
      </c>
      <c r="BZ56" s="12"/>
      <c r="CA56" s="12"/>
      <c r="CB56" s="116">
        <f t="shared" si="39"/>
        <v>0</v>
      </c>
      <c r="CC56" s="12"/>
      <c r="CD56" s="12"/>
      <c r="CE56" s="116">
        <f t="shared" si="40"/>
        <v>0</v>
      </c>
      <c r="CF56" s="27"/>
      <c r="CG56" s="12"/>
      <c r="CH56" s="116">
        <f t="shared" si="41"/>
        <v>0</v>
      </c>
      <c r="CI56" s="27"/>
      <c r="CJ56" s="12"/>
      <c r="CK56" s="116">
        <f t="shared" si="42"/>
        <v>0</v>
      </c>
      <c r="CL56" s="27"/>
      <c r="CM56" s="12"/>
      <c r="CN56" s="116">
        <f t="shared" si="43"/>
        <v>0</v>
      </c>
      <c r="CO56" s="27"/>
      <c r="CP56" s="12"/>
      <c r="CQ56" s="116">
        <f t="shared" si="44"/>
        <v>0</v>
      </c>
      <c r="CR56" s="27"/>
      <c r="CS56" s="12"/>
      <c r="CT56" s="116">
        <f t="shared" si="45"/>
        <v>0</v>
      </c>
      <c r="CU56" s="11">
        <f t="shared" si="46"/>
        <v>0</v>
      </c>
      <c r="CV56" s="12">
        <f t="shared" si="47"/>
        <v>0</v>
      </c>
      <c r="CW56" s="116">
        <f t="shared" si="48"/>
        <v>0</v>
      </c>
      <c r="CX56" s="27"/>
      <c r="CY56" s="12"/>
      <c r="CZ56" s="116">
        <f t="shared" si="49"/>
        <v>0</v>
      </c>
      <c r="DA56" s="27"/>
      <c r="DB56" s="12"/>
      <c r="DC56" s="116">
        <f t="shared" si="50"/>
        <v>0</v>
      </c>
      <c r="DD56" s="27"/>
      <c r="DE56" s="12"/>
      <c r="DF56" s="116">
        <f t="shared" si="51"/>
        <v>0</v>
      </c>
      <c r="DG56" s="27"/>
      <c r="DH56" s="12"/>
      <c r="DI56" s="116">
        <f t="shared" si="52"/>
        <v>0</v>
      </c>
      <c r="DJ56" s="27"/>
      <c r="DK56" s="12"/>
      <c r="DL56" s="116">
        <f t="shared" si="53"/>
        <v>0</v>
      </c>
      <c r="DM56" s="27">
        <f t="shared" si="54"/>
        <v>0</v>
      </c>
      <c r="DN56" s="12">
        <f t="shared" si="55"/>
        <v>0</v>
      </c>
      <c r="DO56" s="116">
        <f t="shared" si="56"/>
        <v>0</v>
      </c>
      <c r="DP56" s="27"/>
      <c r="DQ56" s="12"/>
      <c r="DR56" s="116">
        <f t="shared" si="57"/>
        <v>0</v>
      </c>
      <c r="DS56" s="27"/>
      <c r="DT56" s="12"/>
      <c r="DU56" s="116">
        <f t="shared" si="58"/>
        <v>0</v>
      </c>
      <c r="DV56" s="12"/>
      <c r="DW56" s="12"/>
      <c r="DX56" s="116">
        <f t="shared" si="59"/>
        <v>0</v>
      </c>
      <c r="DY56" s="27"/>
      <c r="DZ56" s="12"/>
      <c r="EA56" s="116">
        <f t="shared" si="60"/>
        <v>0</v>
      </c>
      <c r="EB56" s="11">
        <f t="shared" si="61"/>
        <v>0</v>
      </c>
      <c r="EC56" s="13">
        <f t="shared" si="62"/>
        <v>0</v>
      </c>
      <c r="ED56" s="116">
        <f t="shared" si="63"/>
        <v>0</v>
      </c>
      <c r="EE56" s="11"/>
      <c r="EF56" s="13"/>
      <c r="EG56" s="116">
        <f t="shared" si="64"/>
        <v>0</v>
      </c>
      <c r="EH56" s="13"/>
      <c r="EI56" s="13"/>
      <c r="EJ56" s="116">
        <f t="shared" si="65"/>
        <v>0</v>
      </c>
      <c r="EK56" s="11">
        <f t="shared" si="66"/>
        <v>0</v>
      </c>
      <c r="EL56" s="13">
        <f t="shared" si="67"/>
        <v>0</v>
      </c>
      <c r="EM56" s="116">
        <f t="shared" si="68"/>
        <v>0</v>
      </c>
      <c r="EN56" s="27"/>
      <c r="EO56" s="12"/>
      <c r="EP56" s="116">
        <f t="shared" si="69"/>
        <v>0</v>
      </c>
      <c r="EQ56" s="27"/>
      <c r="ER56" s="12"/>
      <c r="ES56" s="116">
        <f t="shared" si="70"/>
        <v>0</v>
      </c>
      <c r="ET56" s="27"/>
      <c r="EU56" s="12"/>
      <c r="EV56" s="116">
        <f t="shared" si="71"/>
        <v>0</v>
      </c>
      <c r="EW56" s="27"/>
      <c r="EX56" s="12"/>
      <c r="EY56" s="116">
        <f t="shared" si="72"/>
        <v>0</v>
      </c>
      <c r="EZ56" s="27"/>
      <c r="FA56" s="12"/>
      <c r="FB56" s="116">
        <f t="shared" si="73"/>
        <v>0</v>
      </c>
      <c r="FC56" s="27"/>
      <c r="FD56" s="12"/>
      <c r="FE56" s="116">
        <f t="shared" si="74"/>
        <v>0</v>
      </c>
      <c r="FF56" s="27"/>
      <c r="FG56" s="12"/>
      <c r="FH56" s="116">
        <f t="shared" si="75"/>
        <v>0</v>
      </c>
      <c r="FI56" s="27"/>
      <c r="FJ56" s="12"/>
      <c r="FK56" s="116">
        <f t="shared" si="76"/>
        <v>0</v>
      </c>
      <c r="FL56" s="11">
        <f t="shared" si="77"/>
        <v>0</v>
      </c>
      <c r="FM56" s="13">
        <f t="shared" si="1"/>
        <v>0</v>
      </c>
      <c r="FN56" s="116">
        <f t="shared" si="2"/>
        <v>0</v>
      </c>
      <c r="FO56" s="27"/>
      <c r="FP56" s="12"/>
      <c r="FQ56" s="116">
        <f t="shared" si="78"/>
        <v>0</v>
      </c>
      <c r="FR56" s="27"/>
      <c r="FS56" s="12"/>
      <c r="FT56" s="116">
        <f t="shared" si="79"/>
        <v>0</v>
      </c>
      <c r="FU56" s="12"/>
      <c r="FV56" s="12"/>
      <c r="FW56" s="116">
        <f t="shared" si="80"/>
        <v>0</v>
      </c>
      <c r="FX56" s="27"/>
      <c r="FY56" s="12"/>
      <c r="FZ56" s="116">
        <f t="shared" si="81"/>
        <v>0</v>
      </c>
      <c r="GA56" s="27"/>
      <c r="GB56" s="12"/>
      <c r="GC56" s="116">
        <f t="shared" si="82"/>
        <v>0</v>
      </c>
      <c r="GD56" s="27"/>
      <c r="GE56" s="12"/>
      <c r="GF56" s="116">
        <f t="shared" si="83"/>
        <v>0</v>
      </c>
      <c r="GG56" s="27"/>
      <c r="GH56" s="12"/>
      <c r="GI56" s="116">
        <f t="shared" si="84"/>
        <v>0</v>
      </c>
      <c r="GJ56" s="11">
        <f t="shared" si="85"/>
        <v>0</v>
      </c>
      <c r="GK56" s="13">
        <f t="shared" si="86"/>
        <v>0</v>
      </c>
      <c r="GL56" s="116">
        <f t="shared" si="87"/>
        <v>0</v>
      </c>
      <c r="GM56" s="27"/>
      <c r="GN56" s="12"/>
      <c r="GO56" s="116">
        <f t="shared" si="88"/>
        <v>0</v>
      </c>
      <c r="GP56" s="27"/>
      <c r="GQ56" s="12"/>
      <c r="GR56" s="116">
        <f t="shared" si="89"/>
        <v>0</v>
      </c>
      <c r="GS56" s="27"/>
      <c r="GT56" s="12"/>
      <c r="GU56" s="116">
        <f t="shared" si="90"/>
        <v>0</v>
      </c>
      <c r="GV56" s="27"/>
      <c r="GW56" s="12"/>
      <c r="GX56" s="116">
        <f t="shared" si="91"/>
        <v>0</v>
      </c>
      <c r="GY56" s="11">
        <f t="shared" si="92"/>
        <v>0</v>
      </c>
      <c r="GZ56" s="13">
        <f t="shared" si="93"/>
        <v>0</v>
      </c>
      <c r="HA56" s="116">
        <f t="shared" si="94"/>
        <v>0</v>
      </c>
      <c r="HB56" s="12"/>
      <c r="HC56" s="12"/>
      <c r="HD56" s="116">
        <f t="shared" si="95"/>
        <v>0</v>
      </c>
      <c r="HE56" s="27"/>
      <c r="HF56" s="12"/>
      <c r="HG56" s="116">
        <f t="shared" si="96"/>
        <v>0</v>
      </c>
      <c r="HH56" s="11">
        <f t="shared" si="97"/>
        <v>0</v>
      </c>
      <c r="HI56" s="13">
        <f t="shared" si="98"/>
        <v>0</v>
      </c>
      <c r="HJ56" s="116">
        <f t="shared" si="99"/>
        <v>0</v>
      </c>
      <c r="HK56" s="11">
        <f t="shared" si="100"/>
        <v>0</v>
      </c>
      <c r="HL56" s="12">
        <f t="shared" si="101"/>
        <v>0</v>
      </c>
      <c r="HM56" s="116">
        <f t="shared" si="102"/>
        <v>0</v>
      </c>
      <c r="HN56" s="27"/>
      <c r="HO56" s="12"/>
      <c r="HP56" s="116">
        <f t="shared" si="103"/>
        <v>0</v>
      </c>
      <c r="HQ56" s="27"/>
      <c r="HR56" s="12"/>
      <c r="HS56" s="116">
        <f t="shared" si="104"/>
        <v>0</v>
      </c>
      <c r="HT56" s="27"/>
      <c r="HU56" s="12"/>
      <c r="HV56" s="116">
        <f t="shared" si="105"/>
        <v>0</v>
      </c>
      <c r="HW56" s="27"/>
      <c r="HX56" s="12"/>
      <c r="HY56" s="116">
        <f t="shared" si="106"/>
        <v>0</v>
      </c>
      <c r="HZ56" s="27"/>
      <c r="IA56" s="12"/>
      <c r="IB56" s="116">
        <f t="shared" si="107"/>
        <v>0</v>
      </c>
      <c r="IC56" s="27"/>
      <c r="ID56" s="12"/>
      <c r="IE56" s="116">
        <f t="shared" si="108"/>
        <v>0</v>
      </c>
      <c r="IF56" s="27"/>
      <c r="IG56" s="12"/>
      <c r="IH56" s="116">
        <f t="shared" si="109"/>
        <v>0</v>
      </c>
      <c r="II56" s="11">
        <f t="shared" si="110"/>
        <v>0</v>
      </c>
      <c r="IJ56" s="13">
        <f t="shared" si="111"/>
        <v>0</v>
      </c>
      <c r="IK56" s="116">
        <f t="shared" si="112"/>
        <v>0</v>
      </c>
      <c r="IL56" s="27"/>
      <c r="IM56" s="12"/>
      <c r="IN56" s="116">
        <f t="shared" si="113"/>
        <v>0</v>
      </c>
      <c r="IO56" s="27"/>
      <c r="IP56" s="12"/>
      <c r="IQ56" s="116">
        <f t="shared" si="114"/>
        <v>0</v>
      </c>
      <c r="IR56" s="11">
        <f t="shared" si="115"/>
        <v>0</v>
      </c>
      <c r="IS56" s="13">
        <f t="shared" si="116"/>
        <v>0</v>
      </c>
      <c r="IT56" s="116">
        <f t="shared" si="117"/>
        <v>0</v>
      </c>
      <c r="IU56" s="27"/>
      <c r="IV56" s="12"/>
      <c r="IW56" s="116">
        <f t="shared" si="118"/>
        <v>0</v>
      </c>
      <c r="IX56" s="27"/>
      <c r="IY56" s="12"/>
      <c r="IZ56" s="116">
        <f t="shared" si="119"/>
        <v>0</v>
      </c>
      <c r="JA56" s="11">
        <f t="shared" si="120"/>
        <v>0</v>
      </c>
      <c r="JB56" s="13">
        <f t="shared" si="121"/>
        <v>0</v>
      </c>
      <c r="JC56" s="116">
        <f t="shared" si="122"/>
        <v>0</v>
      </c>
      <c r="JD56" s="27"/>
      <c r="JE56" s="12"/>
      <c r="JF56" s="116">
        <f t="shared" si="123"/>
        <v>0</v>
      </c>
      <c r="JG56" s="27"/>
      <c r="JH56" s="12"/>
      <c r="JI56" s="116">
        <f t="shared" si="124"/>
        <v>0</v>
      </c>
      <c r="JJ56" s="11">
        <f t="shared" si="125"/>
        <v>0</v>
      </c>
      <c r="JK56" s="13">
        <f t="shared" si="126"/>
        <v>0</v>
      </c>
      <c r="JL56" s="116">
        <f t="shared" si="127"/>
        <v>0</v>
      </c>
      <c r="JM56" s="27"/>
      <c r="JN56" s="12"/>
      <c r="JO56" s="116">
        <f t="shared" si="128"/>
        <v>0</v>
      </c>
      <c r="JP56" s="27"/>
      <c r="JQ56" s="12"/>
      <c r="JR56" s="116">
        <f t="shared" si="129"/>
        <v>0</v>
      </c>
      <c r="JS56" s="27"/>
      <c r="JT56" s="12"/>
      <c r="JU56" s="116">
        <f t="shared" si="130"/>
        <v>0</v>
      </c>
      <c r="JV56" s="27"/>
      <c r="JW56" s="12"/>
      <c r="JX56" s="116">
        <f t="shared" si="131"/>
        <v>0</v>
      </c>
      <c r="JY56" s="11">
        <f t="shared" si="132"/>
        <v>0</v>
      </c>
      <c r="JZ56" s="13">
        <f t="shared" si="133"/>
        <v>0</v>
      </c>
      <c r="KA56" s="116">
        <f t="shared" si="134"/>
        <v>0</v>
      </c>
      <c r="KB56" s="27"/>
      <c r="KC56" s="12"/>
      <c r="KD56" s="116">
        <f t="shared" si="135"/>
        <v>0</v>
      </c>
      <c r="KE56" s="27"/>
      <c r="KF56" s="12"/>
      <c r="KG56" s="116">
        <f t="shared" si="136"/>
        <v>0</v>
      </c>
      <c r="KH56" s="27"/>
      <c r="KI56" s="12"/>
      <c r="KJ56" s="116">
        <f t="shared" si="137"/>
        <v>0</v>
      </c>
      <c r="KK56" s="11">
        <f t="shared" si="138"/>
        <v>0</v>
      </c>
      <c r="KL56" s="13">
        <f t="shared" si="139"/>
        <v>0</v>
      </c>
      <c r="KM56" s="116">
        <f t="shared" si="140"/>
        <v>0</v>
      </c>
      <c r="KN56" s="27"/>
      <c r="KO56" s="12"/>
      <c r="KP56" s="116">
        <f t="shared" si="141"/>
        <v>0</v>
      </c>
      <c r="KQ56" s="27"/>
      <c r="KR56" s="12"/>
      <c r="KS56" s="116">
        <f t="shared" si="142"/>
        <v>0</v>
      </c>
      <c r="KT56" s="11">
        <f t="shared" si="143"/>
        <v>0</v>
      </c>
      <c r="KU56" s="13">
        <f t="shared" si="144"/>
        <v>0</v>
      </c>
      <c r="KV56" s="116">
        <f t="shared" si="145"/>
        <v>0</v>
      </c>
      <c r="KW56" s="27"/>
      <c r="KX56" s="12"/>
      <c r="KY56" s="116">
        <f t="shared" si="146"/>
        <v>0</v>
      </c>
      <c r="KZ56" s="11">
        <f t="shared" si="147"/>
        <v>0</v>
      </c>
      <c r="LA56" s="13">
        <f t="shared" si="148"/>
        <v>0</v>
      </c>
      <c r="LB56" s="116">
        <f t="shared" si="149"/>
        <v>0</v>
      </c>
      <c r="LC56" s="27"/>
      <c r="LD56" s="12"/>
      <c r="LE56" s="116">
        <f t="shared" si="150"/>
        <v>0</v>
      </c>
      <c r="LF56" s="27"/>
      <c r="LG56" s="12"/>
      <c r="LH56" s="116">
        <f t="shared" si="151"/>
        <v>0</v>
      </c>
      <c r="LI56" s="27"/>
      <c r="LJ56" s="12"/>
      <c r="LK56" s="116">
        <f t="shared" si="152"/>
        <v>0</v>
      </c>
      <c r="LL56" s="27">
        <f t="shared" si="153"/>
        <v>0</v>
      </c>
      <c r="LM56" s="12">
        <f t="shared" si="154"/>
        <v>0</v>
      </c>
      <c r="LN56" s="116">
        <f t="shared" si="155"/>
        <v>0</v>
      </c>
      <c r="LO56" s="27"/>
      <c r="LP56" s="12"/>
      <c r="LQ56" s="116">
        <f t="shared" si="156"/>
        <v>0</v>
      </c>
      <c r="LR56" s="27"/>
      <c r="LS56" s="12"/>
      <c r="LT56" s="116">
        <f t="shared" si="157"/>
        <v>0</v>
      </c>
      <c r="LU56" s="27"/>
      <c r="LV56" s="12"/>
      <c r="LW56" s="116">
        <f t="shared" si="158"/>
        <v>0</v>
      </c>
      <c r="LX56" s="27"/>
      <c r="LY56" s="12"/>
      <c r="LZ56" s="116">
        <f t="shared" si="159"/>
        <v>0</v>
      </c>
      <c r="MA56" s="27"/>
      <c r="MB56" s="12"/>
      <c r="MC56" s="116">
        <f t="shared" si="160"/>
        <v>0</v>
      </c>
      <c r="MD56" s="27"/>
      <c r="ME56" s="12"/>
      <c r="MF56" s="116">
        <f t="shared" si="161"/>
        <v>0</v>
      </c>
      <c r="MG56" s="27">
        <f t="shared" si="162"/>
        <v>0</v>
      </c>
      <c r="MH56" s="12">
        <f t="shared" si="163"/>
        <v>0</v>
      </c>
      <c r="MI56" s="116">
        <f t="shared" si="164"/>
        <v>0</v>
      </c>
      <c r="MJ56" s="27"/>
      <c r="MK56" s="12"/>
      <c r="ML56" s="116">
        <f t="shared" si="165"/>
        <v>0</v>
      </c>
      <c r="MM56" s="27"/>
      <c r="MN56" s="12"/>
      <c r="MO56" s="116">
        <f t="shared" si="166"/>
        <v>0</v>
      </c>
      <c r="MP56" s="27"/>
      <c r="MQ56" s="12"/>
      <c r="MR56" s="116">
        <f t="shared" si="167"/>
        <v>0</v>
      </c>
      <c r="MS56" s="27">
        <f t="shared" si="1550"/>
        <v>0</v>
      </c>
      <c r="MT56" s="12">
        <f t="shared" si="1551"/>
        <v>0</v>
      </c>
      <c r="MU56" s="116">
        <f t="shared" si="1549"/>
        <v>0</v>
      </c>
      <c r="MV56" s="27"/>
      <c r="MW56" s="12"/>
      <c r="MX56" s="116">
        <f t="shared" si="168"/>
        <v>0</v>
      </c>
      <c r="MY56" s="27"/>
      <c r="MZ56" s="12"/>
      <c r="NA56" s="116">
        <f t="shared" si="169"/>
        <v>0</v>
      </c>
      <c r="NB56" s="27"/>
      <c r="NC56" s="12"/>
      <c r="ND56" s="116">
        <f t="shared" si="170"/>
        <v>0</v>
      </c>
      <c r="NE56" s="12">
        <v>7696</v>
      </c>
      <c r="NF56" s="12">
        <f>157</f>
        <v>157</v>
      </c>
      <c r="NG56" s="116">
        <f t="shared" si="171"/>
        <v>7853</v>
      </c>
      <c r="NH56" s="27"/>
      <c r="NI56" s="12"/>
      <c r="NJ56" s="116">
        <f t="shared" si="172"/>
        <v>0</v>
      </c>
      <c r="NK56" s="27"/>
      <c r="NL56" s="12"/>
      <c r="NM56" s="116">
        <f t="shared" si="173"/>
        <v>0</v>
      </c>
      <c r="NN56" s="27"/>
      <c r="NO56" s="12"/>
      <c r="NP56" s="116">
        <f t="shared" si="174"/>
        <v>0</v>
      </c>
      <c r="NQ56" s="27"/>
      <c r="NR56" s="12"/>
      <c r="NS56" s="116">
        <f t="shared" si="175"/>
        <v>0</v>
      </c>
      <c r="NT56" s="12"/>
      <c r="NU56" s="12"/>
      <c r="NV56" s="116">
        <f t="shared" si="176"/>
        <v>0</v>
      </c>
      <c r="NW56" s="27"/>
      <c r="NX56" s="12"/>
      <c r="NY56" s="116">
        <f t="shared" si="177"/>
        <v>0</v>
      </c>
      <c r="NZ56" s="11">
        <f t="shared" si="178"/>
        <v>7696</v>
      </c>
      <c r="OA56" s="13">
        <f t="shared" si="179"/>
        <v>157</v>
      </c>
      <c r="OB56" s="116">
        <f t="shared" si="180"/>
        <v>7853</v>
      </c>
      <c r="OC56" s="27"/>
      <c r="OD56" s="12"/>
      <c r="OE56" s="116">
        <f t="shared" si="181"/>
        <v>0</v>
      </c>
      <c r="OF56" s="27"/>
      <c r="OG56" s="12"/>
      <c r="OH56" s="116">
        <f t="shared" si="182"/>
        <v>0</v>
      </c>
      <c r="OI56" s="27"/>
      <c r="OJ56" s="12"/>
      <c r="OK56" s="116">
        <f t="shared" si="183"/>
        <v>0</v>
      </c>
      <c r="OL56" s="27"/>
      <c r="OM56" s="12"/>
      <c r="ON56" s="116">
        <f t="shared" si="184"/>
        <v>0</v>
      </c>
      <c r="OO56" s="27">
        <f t="shared" si="185"/>
        <v>0</v>
      </c>
      <c r="OP56" s="12">
        <f t="shared" si="186"/>
        <v>0</v>
      </c>
      <c r="OQ56" s="116">
        <f t="shared" si="187"/>
        <v>0</v>
      </c>
      <c r="OR56" s="27">
        <f t="shared" si="188"/>
        <v>7696</v>
      </c>
      <c r="OS56" s="12">
        <f t="shared" si="189"/>
        <v>157</v>
      </c>
      <c r="OT56" s="116">
        <f t="shared" si="190"/>
        <v>7853</v>
      </c>
      <c r="OU56" s="27">
        <v>7803</v>
      </c>
      <c r="OV56" s="12"/>
      <c r="OW56" s="116">
        <f t="shared" si="191"/>
        <v>7803</v>
      </c>
      <c r="OX56" s="12">
        <v>0</v>
      </c>
      <c r="OY56" s="12">
        <v>0</v>
      </c>
      <c r="OZ56" s="116">
        <f t="shared" si="192"/>
        <v>0</v>
      </c>
      <c r="PA56" s="12">
        <v>16</v>
      </c>
      <c r="PB56" s="12"/>
      <c r="PC56" s="116">
        <f t="shared" si="193"/>
        <v>16</v>
      </c>
      <c r="PD56" s="27"/>
      <c r="PE56" s="12"/>
      <c r="PF56" s="116">
        <f t="shared" si="194"/>
        <v>0</v>
      </c>
      <c r="PG56" s="27">
        <v>3400</v>
      </c>
      <c r="PH56" s="12"/>
      <c r="PI56" s="116">
        <f t="shared" si="195"/>
        <v>3400</v>
      </c>
      <c r="PJ56" s="12">
        <v>19329</v>
      </c>
      <c r="PK56" s="12"/>
      <c r="PL56" s="116">
        <f t="shared" si="196"/>
        <v>19329</v>
      </c>
      <c r="PM56" s="12">
        <v>30000</v>
      </c>
      <c r="PN56" s="12"/>
      <c r="PO56" s="116">
        <f t="shared" si="197"/>
        <v>30000</v>
      </c>
      <c r="PP56" s="12">
        <v>18300</v>
      </c>
      <c r="PQ56" s="12"/>
      <c r="PR56" s="116">
        <f t="shared" si="198"/>
        <v>18300</v>
      </c>
      <c r="PS56" s="27">
        <f t="shared" si="199"/>
        <v>78848</v>
      </c>
      <c r="PT56" s="12">
        <f t="shared" si="200"/>
        <v>0</v>
      </c>
      <c r="PU56" s="116">
        <f t="shared" si="201"/>
        <v>78848</v>
      </c>
      <c r="PV56" s="27"/>
      <c r="PW56" s="12">
        <v>0</v>
      </c>
      <c r="PX56" s="116">
        <f t="shared" si="202"/>
        <v>0</v>
      </c>
      <c r="PY56" s="27"/>
      <c r="PZ56" s="12">
        <v>0</v>
      </c>
      <c r="QA56" s="116">
        <f t="shared" si="203"/>
        <v>0</v>
      </c>
      <c r="QB56" s="27"/>
      <c r="QC56" s="12">
        <v>0</v>
      </c>
      <c r="QD56" s="116">
        <f t="shared" si="204"/>
        <v>0</v>
      </c>
      <c r="QE56" s="27">
        <f t="shared" si="205"/>
        <v>0</v>
      </c>
      <c r="QF56" s="12">
        <f t="shared" si="206"/>
        <v>0</v>
      </c>
      <c r="QG56" s="116">
        <f t="shared" si="207"/>
        <v>0</v>
      </c>
      <c r="QH56" s="11">
        <f t="shared" si="208"/>
        <v>78848</v>
      </c>
      <c r="QI56" s="13">
        <f t="shared" si="209"/>
        <v>0</v>
      </c>
      <c r="QJ56" s="116">
        <f t="shared" si="210"/>
        <v>78848</v>
      </c>
      <c r="QK56" s="27">
        <f t="shared" si="1547"/>
        <v>86544</v>
      </c>
      <c r="QL56" s="12">
        <f t="shared" si="1548"/>
        <v>157</v>
      </c>
      <c r="QM56" s="116">
        <f t="shared" si="1548"/>
        <v>86701</v>
      </c>
      <c r="QN56" s="27">
        <f t="shared" si="851"/>
        <v>241753</v>
      </c>
      <c r="QO56" s="12">
        <f t="shared" si="852"/>
        <v>157</v>
      </c>
      <c r="QP56" s="116">
        <f t="shared" si="853"/>
        <v>241910</v>
      </c>
      <c r="QQ56" s="51"/>
    </row>
    <row r="57" spans="1:459" s="77" customFormat="1" x14ac:dyDescent="0.25">
      <c r="A57" s="71">
        <v>45</v>
      </c>
      <c r="B57" s="72" t="s">
        <v>297</v>
      </c>
      <c r="C57" s="149">
        <f>4200+151009</f>
        <v>155209</v>
      </c>
      <c r="D57" s="31"/>
      <c r="E57" s="130">
        <f t="shared" si="10"/>
        <v>155209</v>
      </c>
      <c r="F57" s="149"/>
      <c r="G57" s="31"/>
      <c r="H57" s="129">
        <f t="shared" si="11"/>
        <v>0</v>
      </c>
      <c r="I57" s="31"/>
      <c r="J57" s="31"/>
      <c r="K57" s="129">
        <f t="shared" si="12"/>
        <v>0</v>
      </c>
      <c r="L57" s="31"/>
      <c r="M57" s="31"/>
      <c r="N57" s="129">
        <f t="shared" si="13"/>
        <v>0</v>
      </c>
      <c r="O57" s="73"/>
      <c r="P57" s="31"/>
      <c r="Q57" s="129">
        <f t="shared" si="14"/>
        <v>0</v>
      </c>
      <c r="R57" s="31"/>
      <c r="S57" s="31"/>
      <c r="T57" s="129">
        <f t="shared" si="15"/>
        <v>0</v>
      </c>
      <c r="U57" s="31"/>
      <c r="V57" s="31"/>
      <c r="W57" s="129">
        <f t="shared" si="16"/>
        <v>0</v>
      </c>
      <c r="X57" s="31"/>
      <c r="Y57" s="31"/>
      <c r="Z57" s="129">
        <f t="shared" si="17"/>
        <v>0</v>
      </c>
      <c r="AA57" s="73">
        <f t="shared" si="18"/>
        <v>0</v>
      </c>
      <c r="AB57" s="31">
        <f t="shared" si="18"/>
        <v>0</v>
      </c>
      <c r="AC57" s="129">
        <f t="shared" si="19"/>
        <v>0</v>
      </c>
      <c r="AD57" s="31"/>
      <c r="AE57" s="31"/>
      <c r="AF57" s="130">
        <f t="shared" si="20"/>
        <v>0</v>
      </c>
      <c r="AG57" s="74">
        <f t="shared" si="21"/>
        <v>155209</v>
      </c>
      <c r="AH57" s="75">
        <f t="shared" si="22"/>
        <v>0</v>
      </c>
      <c r="AI57" s="130">
        <f t="shared" si="22"/>
        <v>155209</v>
      </c>
      <c r="AJ57" s="31"/>
      <c r="AK57" s="31"/>
      <c r="AL57" s="130">
        <f t="shared" si="23"/>
        <v>0</v>
      </c>
      <c r="AM57" s="73"/>
      <c r="AN57" s="31"/>
      <c r="AO57" s="130">
        <f t="shared" si="24"/>
        <v>0</v>
      </c>
      <c r="AP57" s="31"/>
      <c r="AQ57" s="31"/>
      <c r="AR57" s="130">
        <f t="shared" si="25"/>
        <v>0</v>
      </c>
      <c r="AS57" s="73"/>
      <c r="AT57" s="31"/>
      <c r="AU57" s="130">
        <f t="shared" si="26"/>
        <v>0</v>
      </c>
      <c r="AV57" s="31"/>
      <c r="AW57" s="31"/>
      <c r="AX57" s="130">
        <f t="shared" si="27"/>
        <v>0</v>
      </c>
      <c r="AY57" s="73"/>
      <c r="AZ57" s="31"/>
      <c r="BA57" s="130">
        <f t="shared" si="28"/>
        <v>0</v>
      </c>
      <c r="BB57" s="31"/>
      <c r="BC57" s="31"/>
      <c r="BD57" s="130">
        <f t="shared" si="29"/>
        <v>0</v>
      </c>
      <c r="BE57" s="31"/>
      <c r="BF57" s="31"/>
      <c r="BG57" s="130">
        <f t="shared" si="30"/>
        <v>0</v>
      </c>
      <c r="BH57" s="73"/>
      <c r="BI57" s="31"/>
      <c r="BJ57" s="130">
        <f t="shared" si="31"/>
        <v>0</v>
      </c>
      <c r="BK57" s="73"/>
      <c r="BL57" s="31"/>
      <c r="BM57" s="130">
        <f t="shared" si="32"/>
        <v>0</v>
      </c>
      <c r="BN57" s="31"/>
      <c r="BO57" s="31"/>
      <c r="BP57" s="130">
        <f t="shared" si="33"/>
        <v>0</v>
      </c>
      <c r="BQ57" s="31"/>
      <c r="BR57" s="31"/>
      <c r="BS57" s="130">
        <f t="shared" si="34"/>
        <v>0</v>
      </c>
      <c r="BT57" s="31"/>
      <c r="BU57" s="31"/>
      <c r="BV57" s="130">
        <f t="shared" si="35"/>
        <v>0</v>
      </c>
      <c r="BW57" s="74">
        <f t="shared" si="36"/>
        <v>0</v>
      </c>
      <c r="BX57" s="75">
        <f t="shared" si="37"/>
        <v>0</v>
      </c>
      <c r="BY57" s="130">
        <f t="shared" si="38"/>
        <v>0</v>
      </c>
      <c r="BZ57" s="31"/>
      <c r="CA57" s="31"/>
      <c r="CB57" s="130">
        <f t="shared" si="39"/>
        <v>0</v>
      </c>
      <c r="CC57" s="31"/>
      <c r="CD57" s="31"/>
      <c r="CE57" s="130">
        <f t="shared" si="40"/>
        <v>0</v>
      </c>
      <c r="CF57" s="73"/>
      <c r="CG57" s="31"/>
      <c r="CH57" s="130">
        <f t="shared" si="41"/>
        <v>0</v>
      </c>
      <c r="CI57" s="73"/>
      <c r="CJ57" s="31"/>
      <c r="CK57" s="130">
        <f t="shared" si="42"/>
        <v>0</v>
      </c>
      <c r="CL57" s="73"/>
      <c r="CM57" s="31"/>
      <c r="CN57" s="130">
        <f t="shared" si="43"/>
        <v>0</v>
      </c>
      <c r="CO57" s="73"/>
      <c r="CP57" s="31"/>
      <c r="CQ57" s="130">
        <f t="shared" si="44"/>
        <v>0</v>
      </c>
      <c r="CR57" s="73"/>
      <c r="CS57" s="31"/>
      <c r="CT57" s="130">
        <f t="shared" si="45"/>
        <v>0</v>
      </c>
      <c r="CU57" s="74">
        <f t="shared" si="46"/>
        <v>0</v>
      </c>
      <c r="CV57" s="31">
        <f t="shared" si="47"/>
        <v>0</v>
      </c>
      <c r="CW57" s="130">
        <f t="shared" si="48"/>
        <v>0</v>
      </c>
      <c r="CX57" s="73"/>
      <c r="CY57" s="31"/>
      <c r="CZ57" s="130">
        <f t="shared" si="49"/>
        <v>0</v>
      </c>
      <c r="DA57" s="73"/>
      <c r="DB57" s="31"/>
      <c r="DC57" s="130">
        <f t="shared" si="50"/>
        <v>0</v>
      </c>
      <c r="DD57" s="73"/>
      <c r="DE57" s="31"/>
      <c r="DF57" s="130">
        <f t="shared" si="51"/>
        <v>0</v>
      </c>
      <c r="DG57" s="73"/>
      <c r="DH57" s="31"/>
      <c r="DI57" s="130">
        <f t="shared" si="52"/>
        <v>0</v>
      </c>
      <c r="DJ57" s="73"/>
      <c r="DK57" s="31"/>
      <c r="DL57" s="130">
        <f t="shared" si="53"/>
        <v>0</v>
      </c>
      <c r="DM57" s="73">
        <f t="shared" si="54"/>
        <v>0</v>
      </c>
      <c r="DN57" s="31">
        <f t="shared" si="55"/>
        <v>0</v>
      </c>
      <c r="DO57" s="130">
        <f t="shared" si="56"/>
        <v>0</v>
      </c>
      <c r="DP57" s="73"/>
      <c r="DQ57" s="31"/>
      <c r="DR57" s="130">
        <f t="shared" si="57"/>
        <v>0</v>
      </c>
      <c r="DS57" s="73"/>
      <c r="DT57" s="31"/>
      <c r="DU57" s="130">
        <f t="shared" si="58"/>
        <v>0</v>
      </c>
      <c r="DV57" s="31"/>
      <c r="DW57" s="31"/>
      <c r="DX57" s="130">
        <f t="shared" si="59"/>
        <v>0</v>
      </c>
      <c r="DY57" s="73"/>
      <c r="DZ57" s="31"/>
      <c r="EA57" s="130">
        <f t="shared" si="60"/>
        <v>0</v>
      </c>
      <c r="EB57" s="74">
        <f t="shared" si="61"/>
        <v>0</v>
      </c>
      <c r="EC57" s="75">
        <f t="shared" si="62"/>
        <v>0</v>
      </c>
      <c r="ED57" s="130">
        <f t="shared" si="63"/>
        <v>0</v>
      </c>
      <c r="EE57" s="74"/>
      <c r="EF57" s="75"/>
      <c r="EG57" s="130">
        <f t="shared" si="64"/>
        <v>0</v>
      </c>
      <c r="EH57" s="75"/>
      <c r="EI57" s="75"/>
      <c r="EJ57" s="130">
        <f t="shared" si="65"/>
        <v>0</v>
      </c>
      <c r="EK57" s="74">
        <f t="shared" si="66"/>
        <v>0</v>
      </c>
      <c r="EL57" s="75">
        <f t="shared" si="67"/>
        <v>0</v>
      </c>
      <c r="EM57" s="130">
        <f t="shared" si="68"/>
        <v>0</v>
      </c>
      <c r="EN57" s="73"/>
      <c r="EO57" s="31"/>
      <c r="EP57" s="130">
        <f t="shared" si="69"/>
        <v>0</v>
      </c>
      <c r="EQ57" s="73"/>
      <c r="ER57" s="31"/>
      <c r="ES57" s="130">
        <f t="shared" si="70"/>
        <v>0</v>
      </c>
      <c r="ET57" s="73"/>
      <c r="EU57" s="31"/>
      <c r="EV57" s="130">
        <f t="shared" si="71"/>
        <v>0</v>
      </c>
      <c r="EW57" s="73"/>
      <c r="EX57" s="31"/>
      <c r="EY57" s="130">
        <f t="shared" si="72"/>
        <v>0</v>
      </c>
      <c r="EZ57" s="73"/>
      <c r="FA57" s="31"/>
      <c r="FB57" s="130">
        <f t="shared" si="73"/>
        <v>0</v>
      </c>
      <c r="FC57" s="73"/>
      <c r="FD57" s="31"/>
      <c r="FE57" s="130">
        <f t="shared" si="74"/>
        <v>0</v>
      </c>
      <c r="FF57" s="73"/>
      <c r="FG57" s="31"/>
      <c r="FH57" s="130">
        <f t="shared" si="75"/>
        <v>0</v>
      </c>
      <c r="FI57" s="73"/>
      <c r="FJ57" s="31"/>
      <c r="FK57" s="130">
        <f t="shared" si="76"/>
        <v>0</v>
      </c>
      <c r="FL57" s="74">
        <f t="shared" si="77"/>
        <v>0</v>
      </c>
      <c r="FM57" s="75">
        <f t="shared" si="1"/>
        <v>0</v>
      </c>
      <c r="FN57" s="130">
        <f t="shared" si="2"/>
        <v>0</v>
      </c>
      <c r="FO57" s="73"/>
      <c r="FP57" s="31"/>
      <c r="FQ57" s="130">
        <f t="shared" si="78"/>
        <v>0</v>
      </c>
      <c r="FR57" s="73"/>
      <c r="FS57" s="31"/>
      <c r="FT57" s="130">
        <f t="shared" si="79"/>
        <v>0</v>
      </c>
      <c r="FU57" s="31"/>
      <c r="FV57" s="31"/>
      <c r="FW57" s="130">
        <f t="shared" si="80"/>
        <v>0</v>
      </c>
      <c r="FX57" s="73"/>
      <c r="FY57" s="31"/>
      <c r="FZ57" s="130">
        <f t="shared" si="81"/>
        <v>0</v>
      </c>
      <c r="GA57" s="73"/>
      <c r="GB57" s="31"/>
      <c r="GC57" s="130">
        <f t="shared" si="82"/>
        <v>0</v>
      </c>
      <c r="GD57" s="73"/>
      <c r="GE57" s="31"/>
      <c r="GF57" s="130">
        <f t="shared" si="83"/>
        <v>0</v>
      </c>
      <c r="GG57" s="73"/>
      <c r="GH57" s="31"/>
      <c r="GI57" s="130">
        <f t="shared" si="84"/>
        <v>0</v>
      </c>
      <c r="GJ57" s="74">
        <f t="shared" si="85"/>
        <v>0</v>
      </c>
      <c r="GK57" s="75">
        <f t="shared" si="86"/>
        <v>0</v>
      </c>
      <c r="GL57" s="130">
        <f t="shared" si="87"/>
        <v>0</v>
      </c>
      <c r="GM57" s="73"/>
      <c r="GN57" s="31"/>
      <c r="GO57" s="130">
        <f t="shared" si="88"/>
        <v>0</v>
      </c>
      <c r="GP57" s="73"/>
      <c r="GQ57" s="31"/>
      <c r="GR57" s="130">
        <f t="shared" si="89"/>
        <v>0</v>
      </c>
      <c r="GS57" s="73"/>
      <c r="GT57" s="31"/>
      <c r="GU57" s="130">
        <f t="shared" si="90"/>
        <v>0</v>
      </c>
      <c r="GV57" s="73"/>
      <c r="GW57" s="31"/>
      <c r="GX57" s="130">
        <f t="shared" si="91"/>
        <v>0</v>
      </c>
      <c r="GY57" s="74">
        <f t="shared" si="92"/>
        <v>0</v>
      </c>
      <c r="GZ57" s="75">
        <f t="shared" si="93"/>
        <v>0</v>
      </c>
      <c r="HA57" s="130">
        <f t="shared" si="94"/>
        <v>0</v>
      </c>
      <c r="HB57" s="31"/>
      <c r="HC57" s="31"/>
      <c r="HD57" s="130">
        <f t="shared" si="95"/>
        <v>0</v>
      </c>
      <c r="HE57" s="73"/>
      <c r="HF57" s="31"/>
      <c r="HG57" s="130">
        <f t="shared" si="96"/>
        <v>0</v>
      </c>
      <c r="HH57" s="74">
        <f t="shared" si="97"/>
        <v>0</v>
      </c>
      <c r="HI57" s="75">
        <f t="shared" si="98"/>
        <v>0</v>
      </c>
      <c r="HJ57" s="130">
        <f t="shared" si="99"/>
        <v>0</v>
      </c>
      <c r="HK57" s="74">
        <f t="shared" si="100"/>
        <v>0</v>
      </c>
      <c r="HL57" s="31">
        <f t="shared" si="101"/>
        <v>0</v>
      </c>
      <c r="HM57" s="130">
        <f t="shared" si="102"/>
        <v>0</v>
      </c>
      <c r="HN57" s="73"/>
      <c r="HO57" s="31"/>
      <c r="HP57" s="130">
        <f t="shared" si="103"/>
        <v>0</v>
      </c>
      <c r="HQ57" s="73"/>
      <c r="HR57" s="31"/>
      <c r="HS57" s="130">
        <f t="shared" si="104"/>
        <v>0</v>
      </c>
      <c r="HT57" s="73"/>
      <c r="HU57" s="31"/>
      <c r="HV57" s="130">
        <f t="shared" si="105"/>
        <v>0</v>
      </c>
      <c r="HW57" s="73"/>
      <c r="HX57" s="31"/>
      <c r="HY57" s="130">
        <f t="shared" si="106"/>
        <v>0</v>
      </c>
      <c r="HZ57" s="73"/>
      <c r="IA57" s="31"/>
      <c r="IB57" s="130">
        <f t="shared" si="107"/>
        <v>0</v>
      </c>
      <c r="IC57" s="73"/>
      <c r="ID57" s="31"/>
      <c r="IE57" s="130">
        <f t="shared" si="108"/>
        <v>0</v>
      </c>
      <c r="IF57" s="73"/>
      <c r="IG57" s="31"/>
      <c r="IH57" s="130">
        <f t="shared" si="109"/>
        <v>0</v>
      </c>
      <c r="II57" s="74">
        <f t="shared" si="110"/>
        <v>0</v>
      </c>
      <c r="IJ57" s="75">
        <f t="shared" si="111"/>
        <v>0</v>
      </c>
      <c r="IK57" s="130">
        <f t="shared" si="112"/>
        <v>0</v>
      </c>
      <c r="IL57" s="73"/>
      <c r="IM57" s="31"/>
      <c r="IN57" s="130">
        <f t="shared" si="113"/>
        <v>0</v>
      </c>
      <c r="IO57" s="73"/>
      <c r="IP57" s="31"/>
      <c r="IQ57" s="130">
        <f t="shared" si="114"/>
        <v>0</v>
      </c>
      <c r="IR57" s="74">
        <f t="shared" si="115"/>
        <v>0</v>
      </c>
      <c r="IS57" s="75">
        <f t="shared" si="116"/>
        <v>0</v>
      </c>
      <c r="IT57" s="130">
        <f t="shared" si="117"/>
        <v>0</v>
      </c>
      <c r="IU57" s="73"/>
      <c r="IV57" s="31"/>
      <c r="IW57" s="130">
        <f t="shared" si="118"/>
        <v>0</v>
      </c>
      <c r="IX57" s="73"/>
      <c r="IY57" s="31"/>
      <c r="IZ57" s="130">
        <f t="shared" si="119"/>
        <v>0</v>
      </c>
      <c r="JA57" s="74">
        <f t="shared" si="120"/>
        <v>0</v>
      </c>
      <c r="JB57" s="75">
        <f t="shared" si="121"/>
        <v>0</v>
      </c>
      <c r="JC57" s="130">
        <f t="shared" si="122"/>
        <v>0</v>
      </c>
      <c r="JD57" s="73"/>
      <c r="JE57" s="31"/>
      <c r="JF57" s="130">
        <f t="shared" si="123"/>
        <v>0</v>
      </c>
      <c r="JG57" s="73"/>
      <c r="JH57" s="31"/>
      <c r="JI57" s="130">
        <f t="shared" si="124"/>
        <v>0</v>
      </c>
      <c r="JJ57" s="74">
        <f t="shared" si="125"/>
        <v>0</v>
      </c>
      <c r="JK57" s="75">
        <f t="shared" si="126"/>
        <v>0</v>
      </c>
      <c r="JL57" s="130">
        <f t="shared" si="127"/>
        <v>0</v>
      </c>
      <c r="JM57" s="73"/>
      <c r="JN57" s="31"/>
      <c r="JO57" s="130">
        <f t="shared" si="128"/>
        <v>0</v>
      </c>
      <c r="JP57" s="73"/>
      <c r="JQ57" s="31"/>
      <c r="JR57" s="130">
        <f t="shared" si="129"/>
        <v>0</v>
      </c>
      <c r="JS57" s="73"/>
      <c r="JT57" s="31"/>
      <c r="JU57" s="130">
        <f t="shared" si="130"/>
        <v>0</v>
      </c>
      <c r="JV57" s="73"/>
      <c r="JW57" s="31"/>
      <c r="JX57" s="130">
        <f t="shared" si="131"/>
        <v>0</v>
      </c>
      <c r="JY57" s="74">
        <f t="shared" si="132"/>
        <v>0</v>
      </c>
      <c r="JZ57" s="75">
        <f t="shared" si="133"/>
        <v>0</v>
      </c>
      <c r="KA57" s="130">
        <f t="shared" si="134"/>
        <v>0</v>
      </c>
      <c r="KB57" s="73"/>
      <c r="KC57" s="31"/>
      <c r="KD57" s="130">
        <f t="shared" si="135"/>
        <v>0</v>
      </c>
      <c r="KE57" s="73"/>
      <c r="KF57" s="31"/>
      <c r="KG57" s="130">
        <f t="shared" si="136"/>
        <v>0</v>
      </c>
      <c r="KH57" s="73"/>
      <c r="KI57" s="31"/>
      <c r="KJ57" s="130">
        <f t="shared" si="137"/>
        <v>0</v>
      </c>
      <c r="KK57" s="74">
        <f t="shared" si="138"/>
        <v>0</v>
      </c>
      <c r="KL57" s="75">
        <f t="shared" si="139"/>
        <v>0</v>
      </c>
      <c r="KM57" s="130">
        <f t="shared" si="140"/>
        <v>0</v>
      </c>
      <c r="KN57" s="73"/>
      <c r="KO57" s="31"/>
      <c r="KP57" s="130">
        <f t="shared" si="141"/>
        <v>0</v>
      </c>
      <c r="KQ57" s="73"/>
      <c r="KR57" s="31"/>
      <c r="KS57" s="130">
        <f t="shared" si="142"/>
        <v>0</v>
      </c>
      <c r="KT57" s="74">
        <f t="shared" si="143"/>
        <v>0</v>
      </c>
      <c r="KU57" s="75">
        <f t="shared" si="144"/>
        <v>0</v>
      </c>
      <c r="KV57" s="130">
        <f t="shared" si="145"/>
        <v>0</v>
      </c>
      <c r="KW57" s="73"/>
      <c r="KX57" s="31"/>
      <c r="KY57" s="130">
        <f t="shared" si="146"/>
        <v>0</v>
      </c>
      <c r="KZ57" s="74">
        <f t="shared" si="147"/>
        <v>0</v>
      </c>
      <c r="LA57" s="75">
        <f t="shared" si="148"/>
        <v>0</v>
      </c>
      <c r="LB57" s="130">
        <f t="shared" si="149"/>
        <v>0</v>
      </c>
      <c r="LC57" s="73"/>
      <c r="LD57" s="31"/>
      <c r="LE57" s="130">
        <f t="shared" si="150"/>
        <v>0</v>
      </c>
      <c r="LF57" s="73"/>
      <c r="LG57" s="31"/>
      <c r="LH57" s="130">
        <f t="shared" si="151"/>
        <v>0</v>
      </c>
      <c r="LI57" s="73"/>
      <c r="LJ57" s="31"/>
      <c r="LK57" s="130">
        <f t="shared" si="152"/>
        <v>0</v>
      </c>
      <c r="LL57" s="73">
        <f t="shared" si="153"/>
        <v>0</v>
      </c>
      <c r="LM57" s="31">
        <f t="shared" si="154"/>
        <v>0</v>
      </c>
      <c r="LN57" s="130">
        <f t="shared" si="155"/>
        <v>0</v>
      </c>
      <c r="LO57" s="73"/>
      <c r="LP57" s="31"/>
      <c r="LQ57" s="130">
        <f t="shared" si="156"/>
        <v>0</v>
      </c>
      <c r="LR57" s="73"/>
      <c r="LS57" s="31"/>
      <c r="LT57" s="130">
        <f t="shared" si="157"/>
        <v>0</v>
      </c>
      <c r="LU57" s="73"/>
      <c r="LV57" s="31"/>
      <c r="LW57" s="130">
        <f t="shared" si="158"/>
        <v>0</v>
      </c>
      <c r="LX57" s="73"/>
      <c r="LY57" s="31"/>
      <c r="LZ57" s="130">
        <f t="shared" si="159"/>
        <v>0</v>
      </c>
      <c r="MA57" s="73"/>
      <c r="MB57" s="31"/>
      <c r="MC57" s="130">
        <f t="shared" si="160"/>
        <v>0</v>
      </c>
      <c r="MD57" s="73"/>
      <c r="ME57" s="31"/>
      <c r="MF57" s="130">
        <f t="shared" si="161"/>
        <v>0</v>
      </c>
      <c r="MG57" s="73">
        <f t="shared" si="162"/>
        <v>0</v>
      </c>
      <c r="MH57" s="31">
        <f t="shared" si="163"/>
        <v>0</v>
      </c>
      <c r="MI57" s="130">
        <f t="shared" si="164"/>
        <v>0</v>
      </c>
      <c r="MJ57" s="73"/>
      <c r="MK57" s="31"/>
      <c r="ML57" s="130">
        <f t="shared" si="165"/>
        <v>0</v>
      </c>
      <c r="MM57" s="73"/>
      <c r="MN57" s="31"/>
      <c r="MO57" s="130">
        <f t="shared" si="166"/>
        <v>0</v>
      </c>
      <c r="MP57" s="73"/>
      <c r="MQ57" s="31"/>
      <c r="MR57" s="130">
        <f t="shared" si="167"/>
        <v>0</v>
      </c>
      <c r="MS57" s="73">
        <f t="shared" si="1550"/>
        <v>0</v>
      </c>
      <c r="MT57" s="31">
        <f t="shared" si="1551"/>
        <v>0</v>
      </c>
      <c r="MU57" s="130">
        <f t="shared" si="1549"/>
        <v>0</v>
      </c>
      <c r="MV57" s="73"/>
      <c r="MW57" s="31"/>
      <c r="MX57" s="130">
        <f t="shared" si="168"/>
        <v>0</v>
      </c>
      <c r="MY57" s="73"/>
      <c r="MZ57" s="31"/>
      <c r="NA57" s="130">
        <f t="shared" si="169"/>
        <v>0</v>
      </c>
      <c r="NB57" s="73"/>
      <c r="NC57" s="31"/>
      <c r="ND57" s="130">
        <f t="shared" si="170"/>
        <v>0</v>
      </c>
      <c r="NE57" s="73"/>
      <c r="NF57" s="31"/>
      <c r="NG57" s="130">
        <f t="shared" si="171"/>
        <v>0</v>
      </c>
      <c r="NH57" s="73"/>
      <c r="NI57" s="31"/>
      <c r="NJ57" s="130">
        <f t="shared" si="172"/>
        <v>0</v>
      </c>
      <c r="NK57" s="73"/>
      <c r="NL57" s="31"/>
      <c r="NM57" s="130">
        <f t="shared" si="173"/>
        <v>0</v>
      </c>
      <c r="NN57" s="73"/>
      <c r="NO57" s="31"/>
      <c r="NP57" s="130">
        <f t="shared" si="174"/>
        <v>0</v>
      </c>
      <c r="NQ57" s="73"/>
      <c r="NR57" s="31"/>
      <c r="NS57" s="130">
        <f t="shared" si="175"/>
        <v>0</v>
      </c>
      <c r="NT57" s="31"/>
      <c r="NU57" s="31"/>
      <c r="NV57" s="130">
        <f t="shared" si="176"/>
        <v>0</v>
      </c>
      <c r="NW57" s="73"/>
      <c r="NX57" s="31"/>
      <c r="NY57" s="130">
        <f t="shared" si="177"/>
        <v>0</v>
      </c>
      <c r="NZ57" s="74">
        <f t="shared" si="178"/>
        <v>0</v>
      </c>
      <c r="OA57" s="75">
        <f t="shared" si="179"/>
        <v>0</v>
      </c>
      <c r="OB57" s="130">
        <f t="shared" si="180"/>
        <v>0</v>
      </c>
      <c r="OC57" s="73"/>
      <c r="OD57" s="31"/>
      <c r="OE57" s="130">
        <f t="shared" si="181"/>
        <v>0</v>
      </c>
      <c r="OF57" s="73"/>
      <c r="OG57" s="31"/>
      <c r="OH57" s="130">
        <f t="shared" si="182"/>
        <v>0</v>
      </c>
      <c r="OI57" s="73"/>
      <c r="OJ57" s="31"/>
      <c r="OK57" s="130">
        <f t="shared" si="183"/>
        <v>0</v>
      </c>
      <c r="OL57" s="73"/>
      <c r="OM57" s="31"/>
      <c r="ON57" s="130">
        <f t="shared" si="184"/>
        <v>0</v>
      </c>
      <c r="OO57" s="73">
        <f t="shared" si="185"/>
        <v>0</v>
      </c>
      <c r="OP57" s="31">
        <f t="shared" si="186"/>
        <v>0</v>
      </c>
      <c r="OQ57" s="130">
        <f t="shared" si="187"/>
        <v>0</v>
      </c>
      <c r="OR57" s="73">
        <f t="shared" si="188"/>
        <v>0</v>
      </c>
      <c r="OS57" s="31">
        <f t="shared" si="189"/>
        <v>0</v>
      </c>
      <c r="OT57" s="130">
        <f t="shared" si="190"/>
        <v>0</v>
      </c>
      <c r="OU57" s="73"/>
      <c r="OV57" s="31"/>
      <c r="OW57" s="130">
        <f t="shared" si="191"/>
        <v>0</v>
      </c>
      <c r="OX57" s="31"/>
      <c r="OY57" s="31"/>
      <c r="OZ57" s="130">
        <f t="shared" si="192"/>
        <v>0</v>
      </c>
      <c r="PA57" s="31"/>
      <c r="PB57" s="31"/>
      <c r="PC57" s="130">
        <f t="shared" si="193"/>
        <v>0</v>
      </c>
      <c r="PD57" s="73"/>
      <c r="PE57" s="31"/>
      <c r="PF57" s="130">
        <f t="shared" si="194"/>
        <v>0</v>
      </c>
      <c r="PG57" s="73"/>
      <c r="PH57" s="31"/>
      <c r="PI57" s="130">
        <f t="shared" si="195"/>
        <v>0</v>
      </c>
      <c r="PJ57" s="31"/>
      <c r="PK57" s="31"/>
      <c r="PL57" s="130">
        <f t="shared" si="196"/>
        <v>0</v>
      </c>
      <c r="PM57" s="31"/>
      <c r="PN57" s="31"/>
      <c r="PO57" s="130">
        <f t="shared" si="197"/>
        <v>0</v>
      </c>
      <c r="PP57" s="31"/>
      <c r="PQ57" s="31"/>
      <c r="PR57" s="130">
        <f t="shared" si="198"/>
        <v>0</v>
      </c>
      <c r="PS57" s="73">
        <f t="shared" si="199"/>
        <v>0</v>
      </c>
      <c r="PT57" s="31">
        <f t="shared" si="200"/>
        <v>0</v>
      </c>
      <c r="PU57" s="130">
        <f t="shared" si="201"/>
        <v>0</v>
      </c>
      <c r="PV57" s="73"/>
      <c r="PW57" s="31"/>
      <c r="PX57" s="130">
        <f t="shared" si="202"/>
        <v>0</v>
      </c>
      <c r="PY57" s="73"/>
      <c r="PZ57" s="31"/>
      <c r="QA57" s="130">
        <f t="shared" si="203"/>
        <v>0</v>
      </c>
      <c r="QB57" s="73"/>
      <c r="QC57" s="31"/>
      <c r="QD57" s="130">
        <f t="shared" si="204"/>
        <v>0</v>
      </c>
      <c r="QE57" s="73">
        <f t="shared" si="205"/>
        <v>0</v>
      </c>
      <c r="QF57" s="31">
        <f t="shared" si="206"/>
        <v>0</v>
      </c>
      <c r="QG57" s="130">
        <f t="shared" si="207"/>
        <v>0</v>
      </c>
      <c r="QH57" s="74">
        <f t="shared" si="208"/>
        <v>0</v>
      </c>
      <c r="QI57" s="75">
        <f t="shared" si="209"/>
        <v>0</v>
      </c>
      <c r="QJ57" s="130">
        <f t="shared" si="210"/>
        <v>0</v>
      </c>
      <c r="QK57" s="73">
        <f t="shared" si="1547"/>
        <v>0</v>
      </c>
      <c r="QL57" s="31">
        <f t="shared" si="1548"/>
        <v>0</v>
      </c>
      <c r="QM57" s="130">
        <f t="shared" si="1548"/>
        <v>0</v>
      </c>
      <c r="QN57" s="73">
        <f t="shared" si="851"/>
        <v>155209</v>
      </c>
      <c r="QO57" s="31">
        <f t="shared" si="852"/>
        <v>0</v>
      </c>
      <c r="QP57" s="130">
        <f t="shared" si="853"/>
        <v>155209</v>
      </c>
      <c r="QQ57" s="76"/>
    </row>
    <row r="58" spans="1:459" s="52" customFormat="1" x14ac:dyDescent="0.25">
      <c r="A58" s="1">
        <v>46</v>
      </c>
      <c r="B58" s="70" t="s">
        <v>298</v>
      </c>
      <c r="C58" s="142"/>
      <c r="D58" s="12"/>
      <c r="E58" s="116">
        <f t="shared" si="10"/>
        <v>0</v>
      </c>
      <c r="F58" s="142"/>
      <c r="G58" s="12"/>
      <c r="H58" s="115">
        <f t="shared" si="11"/>
        <v>0</v>
      </c>
      <c r="I58" s="12"/>
      <c r="J58" s="12"/>
      <c r="K58" s="115">
        <f t="shared" si="12"/>
        <v>0</v>
      </c>
      <c r="L58" s="12"/>
      <c r="M58" s="12"/>
      <c r="N58" s="115">
        <f t="shared" si="13"/>
        <v>0</v>
      </c>
      <c r="O58" s="27"/>
      <c r="P58" s="12"/>
      <c r="Q58" s="115">
        <f t="shared" si="14"/>
        <v>0</v>
      </c>
      <c r="R58" s="12"/>
      <c r="S58" s="12"/>
      <c r="T58" s="115">
        <f t="shared" si="15"/>
        <v>0</v>
      </c>
      <c r="U58" s="12"/>
      <c r="V58" s="12"/>
      <c r="W58" s="115">
        <f t="shared" si="16"/>
        <v>0</v>
      </c>
      <c r="X58" s="12"/>
      <c r="Y58" s="12"/>
      <c r="Z58" s="115">
        <f t="shared" si="17"/>
        <v>0</v>
      </c>
      <c r="AA58" s="27">
        <f t="shared" si="18"/>
        <v>0</v>
      </c>
      <c r="AB58" s="12">
        <f t="shared" si="18"/>
        <v>0</v>
      </c>
      <c r="AC58" s="115">
        <f t="shared" si="19"/>
        <v>0</v>
      </c>
      <c r="AD58" s="12"/>
      <c r="AE58" s="12"/>
      <c r="AF58" s="116">
        <f t="shared" si="20"/>
        <v>0</v>
      </c>
      <c r="AG58" s="11">
        <f t="shared" si="21"/>
        <v>0</v>
      </c>
      <c r="AH58" s="13">
        <f t="shared" si="22"/>
        <v>0</v>
      </c>
      <c r="AI58" s="116">
        <f t="shared" si="22"/>
        <v>0</v>
      </c>
      <c r="AJ58" s="12"/>
      <c r="AK58" s="12"/>
      <c r="AL58" s="116">
        <f t="shared" si="23"/>
        <v>0</v>
      </c>
      <c r="AM58" s="27"/>
      <c r="AN58" s="12"/>
      <c r="AO58" s="116">
        <f t="shared" si="24"/>
        <v>0</v>
      </c>
      <c r="AP58" s="12"/>
      <c r="AQ58" s="12"/>
      <c r="AR58" s="116">
        <f t="shared" si="25"/>
        <v>0</v>
      </c>
      <c r="AS58" s="27"/>
      <c r="AT58" s="12"/>
      <c r="AU58" s="116">
        <f t="shared" si="26"/>
        <v>0</v>
      </c>
      <c r="AV58" s="12"/>
      <c r="AW58" s="12"/>
      <c r="AX58" s="116">
        <f t="shared" si="27"/>
        <v>0</v>
      </c>
      <c r="AY58" s="27"/>
      <c r="AZ58" s="12"/>
      <c r="BA58" s="116">
        <f t="shared" si="28"/>
        <v>0</v>
      </c>
      <c r="BB58" s="12"/>
      <c r="BC58" s="12"/>
      <c r="BD58" s="116">
        <f t="shared" si="29"/>
        <v>0</v>
      </c>
      <c r="BE58" s="12"/>
      <c r="BF58" s="12"/>
      <c r="BG58" s="116">
        <f t="shared" si="30"/>
        <v>0</v>
      </c>
      <c r="BH58" s="27"/>
      <c r="BI58" s="12"/>
      <c r="BJ58" s="116">
        <f t="shared" si="31"/>
        <v>0</v>
      </c>
      <c r="BK58" s="27"/>
      <c r="BL58" s="12"/>
      <c r="BM58" s="116">
        <f t="shared" si="32"/>
        <v>0</v>
      </c>
      <c r="BN58" s="12"/>
      <c r="BO58" s="12"/>
      <c r="BP58" s="116">
        <f t="shared" si="33"/>
        <v>0</v>
      </c>
      <c r="BQ58" s="12"/>
      <c r="BR58" s="12"/>
      <c r="BS58" s="116">
        <f t="shared" si="34"/>
        <v>0</v>
      </c>
      <c r="BT58" s="12"/>
      <c r="BU58" s="12"/>
      <c r="BV58" s="116">
        <f t="shared" si="35"/>
        <v>0</v>
      </c>
      <c r="BW58" s="11">
        <f t="shared" si="36"/>
        <v>0</v>
      </c>
      <c r="BX58" s="13">
        <f t="shared" si="37"/>
        <v>0</v>
      </c>
      <c r="BY58" s="116">
        <f t="shared" si="38"/>
        <v>0</v>
      </c>
      <c r="BZ58" s="12"/>
      <c r="CA58" s="12"/>
      <c r="CB58" s="116">
        <f t="shared" si="39"/>
        <v>0</v>
      </c>
      <c r="CC58" s="12"/>
      <c r="CD58" s="12"/>
      <c r="CE58" s="116">
        <f t="shared" si="40"/>
        <v>0</v>
      </c>
      <c r="CF58" s="27"/>
      <c r="CG58" s="12"/>
      <c r="CH58" s="116">
        <f t="shared" si="41"/>
        <v>0</v>
      </c>
      <c r="CI58" s="27"/>
      <c r="CJ58" s="12"/>
      <c r="CK58" s="116">
        <f t="shared" si="42"/>
        <v>0</v>
      </c>
      <c r="CL58" s="27"/>
      <c r="CM58" s="12"/>
      <c r="CN58" s="116">
        <f t="shared" si="43"/>
        <v>0</v>
      </c>
      <c r="CO58" s="27"/>
      <c r="CP58" s="12"/>
      <c r="CQ58" s="116">
        <f t="shared" si="44"/>
        <v>0</v>
      </c>
      <c r="CR58" s="27"/>
      <c r="CS58" s="12"/>
      <c r="CT58" s="116">
        <f t="shared" si="45"/>
        <v>0</v>
      </c>
      <c r="CU58" s="11">
        <f t="shared" si="46"/>
        <v>0</v>
      </c>
      <c r="CV58" s="12">
        <f t="shared" si="47"/>
        <v>0</v>
      </c>
      <c r="CW58" s="116">
        <f t="shared" si="48"/>
        <v>0</v>
      </c>
      <c r="CX58" s="27"/>
      <c r="CY58" s="12"/>
      <c r="CZ58" s="116">
        <f t="shared" si="49"/>
        <v>0</v>
      </c>
      <c r="DA58" s="27"/>
      <c r="DB58" s="12"/>
      <c r="DC58" s="116">
        <f t="shared" si="50"/>
        <v>0</v>
      </c>
      <c r="DD58" s="27"/>
      <c r="DE58" s="12"/>
      <c r="DF58" s="116">
        <f t="shared" si="51"/>
        <v>0</v>
      </c>
      <c r="DG58" s="27"/>
      <c r="DH58" s="12"/>
      <c r="DI58" s="116">
        <f t="shared" si="52"/>
        <v>0</v>
      </c>
      <c r="DJ58" s="27"/>
      <c r="DK58" s="12"/>
      <c r="DL58" s="116">
        <f t="shared" si="53"/>
        <v>0</v>
      </c>
      <c r="DM58" s="27">
        <f t="shared" si="54"/>
        <v>0</v>
      </c>
      <c r="DN58" s="12">
        <f t="shared" si="55"/>
        <v>0</v>
      </c>
      <c r="DO58" s="116">
        <f t="shared" si="56"/>
        <v>0</v>
      </c>
      <c r="DP58" s="27"/>
      <c r="DQ58" s="12"/>
      <c r="DR58" s="116">
        <f t="shared" si="57"/>
        <v>0</v>
      </c>
      <c r="DS58" s="27"/>
      <c r="DT58" s="12"/>
      <c r="DU58" s="116">
        <f t="shared" si="58"/>
        <v>0</v>
      </c>
      <c r="DV58" s="12"/>
      <c r="DW58" s="12"/>
      <c r="DX58" s="116">
        <f t="shared" si="59"/>
        <v>0</v>
      </c>
      <c r="DY58" s="27"/>
      <c r="DZ58" s="12"/>
      <c r="EA58" s="116">
        <f t="shared" si="60"/>
        <v>0</v>
      </c>
      <c r="EB58" s="11">
        <f t="shared" si="61"/>
        <v>0</v>
      </c>
      <c r="EC58" s="13">
        <f t="shared" si="62"/>
        <v>0</v>
      </c>
      <c r="ED58" s="116">
        <f t="shared" si="63"/>
        <v>0</v>
      </c>
      <c r="EE58" s="11"/>
      <c r="EF58" s="13"/>
      <c r="EG58" s="116">
        <f t="shared" si="64"/>
        <v>0</v>
      </c>
      <c r="EH58" s="13"/>
      <c r="EI58" s="13"/>
      <c r="EJ58" s="116">
        <f t="shared" si="65"/>
        <v>0</v>
      </c>
      <c r="EK58" s="11">
        <f t="shared" si="66"/>
        <v>0</v>
      </c>
      <c r="EL58" s="13">
        <f t="shared" si="67"/>
        <v>0</v>
      </c>
      <c r="EM58" s="116">
        <f t="shared" si="68"/>
        <v>0</v>
      </c>
      <c r="EN58" s="27"/>
      <c r="EO58" s="12"/>
      <c r="EP58" s="116">
        <f t="shared" si="69"/>
        <v>0</v>
      </c>
      <c r="EQ58" s="27"/>
      <c r="ER58" s="12"/>
      <c r="ES58" s="116">
        <f t="shared" si="70"/>
        <v>0</v>
      </c>
      <c r="ET58" s="27"/>
      <c r="EU58" s="12"/>
      <c r="EV58" s="116">
        <f t="shared" si="71"/>
        <v>0</v>
      </c>
      <c r="EW58" s="27"/>
      <c r="EX58" s="12"/>
      <c r="EY58" s="116">
        <f t="shared" si="72"/>
        <v>0</v>
      </c>
      <c r="EZ58" s="27"/>
      <c r="FA58" s="12"/>
      <c r="FB58" s="116">
        <f t="shared" si="73"/>
        <v>0</v>
      </c>
      <c r="FC58" s="27"/>
      <c r="FD58" s="12"/>
      <c r="FE58" s="116">
        <f t="shared" si="74"/>
        <v>0</v>
      </c>
      <c r="FF58" s="27"/>
      <c r="FG58" s="12"/>
      <c r="FH58" s="116">
        <f t="shared" si="75"/>
        <v>0</v>
      </c>
      <c r="FI58" s="27"/>
      <c r="FJ58" s="12"/>
      <c r="FK58" s="116">
        <f t="shared" si="76"/>
        <v>0</v>
      </c>
      <c r="FL58" s="11">
        <f t="shared" si="77"/>
        <v>0</v>
      </c>
      <c r="FM58" s="13">
        <f t="shared" si="1"/>
        <v>0</v>
      </c>
      <c r="FN58" s="116">
        <f t="shared" si="2"/>
        <v>0</v>
      </c>
      <c r="FO58" s="27"/>
      <c r="FP58" s="12"/>
      <c r="FQ58" s="116">
        <f t="shared" si="78"/>
        <v>0</v>
      </c>
      <c r="FR58" s="27"/>
      <c r="FS58" s="12"/>
      <c r="FT58" s="116">
        <f t="shared" si="79"/>
        <v>0</v>
      </c>
      <c r="FU58" s="12"/>
      <c r="FV58" s="12"/>
      <c r="FW58" s="116">
        <f t="shared" si="80"/>
        <v>0</v>
      </c>
      <c r="FX58" s="27"/>
      <c r="FY58" s="12"/>
      <c r="FZ58" s="116">
        <f t="shared" si="81"/>
        <v>0</v>
      </c>
      <c r="GA58" s="27"/>
      <c r="GB58" s="12"/>
      <c r="GC58" s="116">
        <f t="shared" si="82"/>
        <v>0</v>
      </c>
      <c r="GD58" s="27"/>
      <c r="GE58" s="12"/>
      <c r="GF58" s="116">
        <f t="shared" si="83"/>
        <v>0</v>
      </c>
      <c r="GG58" s="27"/>
      <c r="GH58" s="12"/>
      <c r="GI58" s="116">
        <f t="shared" si="84"/>
        <v>0</v>
      </c>
      <c r="GJ58" s="11">
        <f t="shared" si="85"/>
        <v>0</v>
      </c>
      <c r="GK58" s="13">
        <f t="shared" si="86"/>
        <v>0</v>
      </c>
      <c r="GL58" s="116">
        <f t="shared" si="87"/>
        <v>0</v>
      </c>
      <c r="GM58" s="27"/>
      <c r="GN58" s="12"/>
      <c r="GO58" s="116">
        <f t="shared" si="88"/>
        <v>0</v>
      </c>
      <c r="GP58" s="27"/>
      <c r="GQ58" s="12"/>
      <c r="GR58" s="116">
        <f t="shared" si="89"/>
        <v>0</v>
      </c>
      <c r="GS58" s="27"/>
      <c r="GT58" s="12"/>
      <c r="GU58" s="116">
        <f t="shared" si="90"/>
        <v>0</v>
      </c>
      <c r="GV58" s="27"/>
      <c r="GW58" s="12"/>
      <c r="GX58" s="116">
        <f t="shared" si="91"/>
        <v>0</v>
      </c>
      <c r="GY58" s="11">
        <f t="shared" si="92"/>
        <v>0</v>
      </c>
      <c r="GZ58" s="13">
        <f t="shared" si="93"/>
        <v>0</v>
      </c>
      <c r="HA58" s="116">
        <f t="shared" si="94"/>
        <v>0</v>
      </c>
      <c r="HB58" s="12"/>
      <c r="HC58" s="12"/>
      <c r="HD58" s="116">
        <f t="shared" si="95"/>
        <v>0</v>
      </c>
      <c r="HE58" s="27"/>
      <c r="HF58" s="12"/>
      <c r="HG58" s="116">
        <f t="shared" si="96"/>
        <v>0</v>
      </c>
      <c r="HH58" s="11">
        <f t="shared" si="97"/>
        <v>0</v>
      </c>
      <c r="HI58" s="13">
        <f t="shared" si="98"/>
        <v>0</v>
      </c>
      <c r="HJ58" s="116">
        <f t="shared" si="99"/>
        <v>0</v>
      </c>
      <c r="HK58" s="11">
        <f t="shared" si="100"/>
        <v>0</v>
      </c>
      <c r="HL58" s="12">
        <f t="shared" si="101"/>
        <v>0</v>
      </c>
      <c r="HM58" s="116">
        <f t="shared" si="102"/>
        <v>0</v>
      </c>
      <c r="HN58" s="27"/>
      <c r="HO58" s="12"/>
      <c r="HP58" s="116">
        <f t="shared" si="103"/>
        <v>0</v>
      </c>
      <c r="HQ58" s="27"/>
      <c r="HR58" s="12"/>
      <c r="HS58" s="116">
        <f t="shared" si="104"/>
        <v>0</v>
      </c>
      <c r="HT58" s="27"/>
      <c r="HU58" s="12"/>
      <c r="HV58" s="116">
        <f t="shared" si="105"/>
        <v>0</v>
      </c>
      <c r="HW58" s="27"/>
      <c r="HX58" s="12"/>
      <c r="HY58" s="116">
        <f t="shared" si="106"/>
        <v>0</v>
      </c>
      <c r="HZ58" s="27"/>
      <c r="IA58" s="12"/>
      <c r="IB58" s="116">
        <f t="shared" si="107"/>
        <v>0</v>
      </c>
      <c r="IC58" s="27"/>
      <c r="ID58" s="12"/>
      <c r="IE58" s="116">
        <f t="shared" si="108"/>
        <v>0</v>
      </c>
      <c r="IF58" s="27"/>
      <c r="IG58" s="12"/>
      <c r="IH58" s="116">
        <f t="shared" si="109"/>
        <v>0</v>
      </c>
      <c r="II58" s="11">
        <f t="shared" si="110"/>
        <v>0</v>
      </c>
      <c r="IJ58" s="13">
        <f t="shared" si="111"/>
        <v>0</v>
      </c>
      <c r="IK58" s="116">
        <f t="shared" si="112"/>
        <v>0</v>
      </c>
      <c r="IL58" s="27"/>
      <c r="IM58" s="12"/>
      <c r="IN58" s="116">
        <f t="shared" si="113"/>
        <v>0</v>
      </c>
      <c r="IO58" s="27"/>
      <c r="IP58" s="12"/>
      <c r="IQ58" s="116">
        <f t="shared" si="114"/>
        <v>0</v>
      </c>
      <c r="IR58" s="11">
        <f t="shared" si="115"/>
        <v>0</v>
      </c>
      <c r="IS58" s="13">
        <f t="shared" si="116"/>
        <v>0</v>
      </c>
      <c r="IT58" s="116">
        <f t="shared" si="117"/>
        <v>0</v>
      </c>
      <c r="IU58" s="27"/>
      <c r="IV58" s="12"/>
      <c r="IW58" s="116">
        <f t="shared" si="118"/>
        <v>0</v>
      </c>
      <c r="IX58" s="27"/>
      <c r="IY58" s="12"/>
      <c r="IZ58" s="116">
        <f t="shared" si="119"/>
        <v>0</v>
      </c>
      <c r="JA58" s="11">
        <f t="shared" si="120"/>
        <v>0</v>
      </c>
      <c r="JB58" s="13">
        <f t="shared" si="121"/>
        <v>0</v>
      </c>
      <c r="JC58" s="116">
        <f t="shared" si="122"/>
        <v>0</v>
      </c>
      <c r="JD58" s="27"/>
      <c r="JE58" s="12"/>
      <c r="JF58" s="116">
        <f t="shared" si="123"/>
        <v>0</v>
      </c>
      <c r="JG58" s="27"/>
      <c r="JH58" s="12"/>
      <c r="JI58" s="116">
        <f t="shared" si="124"/>
        <v>0</v>
      </c>
      <c r="JJ58" s="11">
        <f t="shared" si="125"/>
        <v>0</v>
      </c>
      <c r="JK58" s="13">
        <f t="shared" si="126"/>
        <v>0</v>
      </c>
      <c r="JL58" s="116">
        <f t="shared" si="127"/>
        <v>0</v>
      </c>
      <c r="JM58" s="27"/>
      <c r="JN58" s="12"/>
      <c r="JO58" s="116">
        <f t="shared" si="128"/>
        <v>0</v>
      </c>
      <c r="JP58" s="27"/>
      <c r="JQ58" s="12"/>
      <c r="JR58" s="116">
        <f t="shared" si="129"/>
        <v>0</v>
      </c>
      <c r="JS58" s="27"/>
      <c r="JT58" s="12"/>
      <c r="JU58" s="116">
        <f t="shared" si="130"/>
        <v>0</v>
      </c>
      <c r="JV58" s="27"/>
      <c r="JW58" s="12"/>
      <c r="JX58" s="116">
        <f t="shared" si="131"/>
        <v>0</v>
      </c>
      <c r="JY58" s="11">
        <f t="shared" si="132"/>
        <v>0</v>
      </c>
      <c r="JZ58" s="13">
        <f t="shared" si="133"/>
        <v>0</v>
      </c>
      <c r="KA58" s="116">
        <f t="shared" si="134"/>
        <v>0</v>
      </c>
      <c r="KB58" s="27"/>
      <c r="KC58" s="12"/>
      <c r="KD58" s="116">
        <f t="shared" si="135"/>
        <v>0</v>
      </c>
      <c r="KE58" s="27"/>
      <c r="KF58" s="12"/>
      <c r="KG58" s="116">
        <f t="shared" si="136"/>
        <v>0</v>
      </c>
      <c r="KH58" s="27"/>
      <c r="KI58" s="12"/>
      <c r="KJ58" s="116">
        <f t="shared" si="137"/>
        <v>0</v>
      </c>
      <c r="KK58" s="11">
        <f t="shared" si="138"/>
        <v>0</v>
      </c>
      <c r="KL58" s="13">
        <f t="shared" si="139"/>
        <v>0</v>
      </c>
      <c r="KM58" s="116">
        <f t="shared" si="140"/>
        <v>0</v>
      </c>
      <c r="KN58" s="27"/>
      <c r="KO58" s="12"/>
      <c r="KP58" s="116">
        <f t="shared" si="141"/>
        <v>0</v>
      </c>
      <c r="KQ58" s="27"/>
      <c r="KR58" s="12"/>
      <c r="KS58" s="116">
        <f t="shared" si="142"/>
        <v>0</v>
      </c>
      <c r="KT58" s="11">
        <f t="shared" si="143"/>
        <v>0</v>
      </c>
      <c r="KU58" s="13">
        <f t="shared" si="144"/>
        <v>0</v>
      </c>
      <c r="KV58" s="116">
        <f t="shared" si="145"/>
        <v>0</v>
      </c>
      <c r="KW58" s="27"/>
      <c r="KX58" s="12"/>
      <c r="KY58" s="116">
        <f t="shared" si="146"/>
        <v>0</v>
      </c>
      <c r="KZ58" s="11">
        <f t="shared" si="147"/>
        <v>0</v>
      </c>
      <c r="LA58" s="13">
        <f t="shared" si="148"/>
        <v>0</v>
      </c>
      <c r="LB58" s="116">
        <f t="shared" si="149"/>
        <v>0</v>
      </c>
      <c r="LC58" s="27"/>
      <c r="LD58" s="12"/>
      <c r="LE58" s="116">
        <f t="shared" si="150"/>
        <v>0</v>
      </c>
      <c r="LF58" s="27"/>
      <c r="LG58" s="12"/>
      <c r="LH58" s="116">
        <f t="shared" si="151"/>
        <v>0</v>
      </c>
      <c r="LI58" s="27"/>
      <c r="LJ58" s="12"/>
      <c r="LK58" s="116">
        <f t="shared" si="152"/>
        <v>0</v>
      </c>
      <c r="LL58" s="27">
        <f t="shared" si="153"/>
        <v>0</v>
      </c>
      <c r="LM58" s="12">
        <f t="shared" si="154"/>
        <v>0</v>
      </c>
      <c r="LN58" s="116">
        <f t="shared" si="155"/>
        <v>0</v>
      </c>
      <c r="LO58" s="27"/>
      <c r="LP58" s="12"/>
      <c r="LQ58" s="116">
        <f t="shared" si="156"/>
        <v>0</v>
      </c>
      <c r="LR58" s="27"/>
      <c r="LS58" s="12"/>
      <c r="LT58" s="116">
        <f t="shared" si="157"/>
        <v>0</v>
      </c>
      <c r="LU58" s="27"/>
      <c r="LV58" s="12"/>
      <c r="LW58" s="116">
        <f t="shared" si="158"/>
        <v>0</v>
      </c>
      <c r="LX58" s="27"/>
      <c r="LY58" s="12"/>
      <c r="LZ58" s="116">
        <f t="shared" si="159"/>
        <v>0</v>
      </c>
      <c r="MA58" s="27"/>
      <c r="MB58" s="12"/>
      <c r="MC58" s="116">
        <f t="shared" si="160"/>
        <v>0</v>
      </c>
      <c r="MD58" s="27"/>
      <c r="ME58" s="12"/>
      <c r="MF58" s="116">
        <f t="shared" si="161"/>
        <v>0</v>
      </c>
      <c r="MG58" s="27">
        <f t="shared" si="162"/>
        <v>0</v>
      </c>
      <c r="MH58" s="12">
        <f t="shared" si="163"/>
        <v>0</v>
      </c>
      <c r="MI58" s="116">
        <f t="shared" si="164"/>
        <v>0</v>
      </c>
      <c r="MJ58" s="27"/>
      <c r="MK58" s="12"/>
      <c r="ML58" s="116">
        <f t="shared" si="165"/>
        <v>0</v>
      </c>
      <c r="MM58" s="27"/>
      <c r="MN58" s="12"/>
      <c r="MO58" s="116">
        <f t="shared" si="166"/>
        <v>0</v>
      </c>
      <c r="MP58" s="27"/>
      <c r="MQ58" s="12"/>
      <c r="MR58" s="116">
        <f t="shared" si="167"/>
        <v>0</v>
      </c>
      <c r="MS58" s="27">
        <f t="shared" si="1550"/>
        <v>0</v>
      </c>
      <c r="MT58" s="12">
        <f t="shared" si="1551"/>
        <v>0</v>
      </c>
      <c r="MU58" s="116">
        <f t="shared" si="1549"/>
        <v>0</v>
      </c>
      <c r="MV58" s="27"/>
      <c r="MW58" s="12"/>
      <c r="MX58" s="116">
        <f t="shared" si="168"/>
        <v>0</v>
      </c>
      <c r="MY58" s="27"/>
      <c r="MZ58" s="12"/>
      <c r="NA58" s="116">
        <f t="shared" si="169"/>
        <v>0</v>
      </c>
      <c r="NB58" s="27"/>
      <c r="NC58" s="12"/>
      <c r="ND58" s="116">
        <f t="shared" si="170"/>
        <v>0</v>
      </c>
      <c r="NE58" s="27"/>
      <c r="NF58" s="12"/>
      <c r="NG58" s="116">
        <f t="shared" si="171"/>
        <v>0</v>
      </c>
      <c r="NH58" s="27"/>
      <c r="NI58" s="12"/>
      <c r="NJ58" s="116">
        <f t="shared" si="172"/>
        <v>0</v>
      </c>
      <c r="NK58" s="27"/>
      <c r="NL58" s="12"/>
      <c r="NM58" s="116">
        <f t="shared" si="173"/>
        <v>0</v>
      </c>
      <c r="NN58" s="27"/>
      <c r="NO58" s="12"/>
      <c r="NP58" s="116">
        <f t="shared" si="174"/>
        <v>0</v>
      </c>
      <c r="NQ58" s="27"/>
      <c r="NR58" s="12"/>
      <c r="NS58" s="116">
        <f t="shared" si="175"/>
        <v>0</v>
      </c>
      <c r="NT58" s="12"/>
      <c r="NU58" s="12"/>
      <c r="NV58" s="116">
        <f t="shared" si="176"/>
        <v>0</v>
      </c>
      <c r="NW58" s="27"/>
      <c r="NX58" s="12"/>
      <c r="NY58" s="116">
        <f t="shared" si="177"/>
        <v>0</v>
      </c>
      <c r="NZ58" s="11">
        <f t="shared" si="178"/>
        <v>0</v>
      </c>
      <c r="OA58" s="13">
        <f t="shared" si="179"/>
        <v>0</v>
      </c>
      <c r="OB58" s="116">
        <f t="shared" si="180"/>
        <v>0</v>
      </c>
      <c r="OC58" s="27"/>
      <c r="OD58" s="12"/>
      <c r="OE58" s="116">
        <f t="shared" si="181"/>
        <v>0</v>
      </c>
      <c r="OF58" s="27"/>
      <c r="OG58" s="12"/>
      <c r="OH58" s="116">
        <f t="shared" si="182"/>
        <v>0</v>
      </c>
      <c r="OI58" s="27"/>
      <c r="OJ58" s="12"/>
      <c r="OK58" s="116">
        <f t="shared" si="183"/>
        <v>0</v>
      </c>
      <c r="OL58" s="27">
        <v>35000</v>
      </c>
      <c r="OM58" s="12"/>
      <c r="ON58" s="116">
        <f t="shared" si="184"/>
        <v>35000</v>
      </c>
      <c r="OO58" s="27">
        <f t="shared" si="185"/>
        <v>35000</v>
      </c>
      <c r="OP58" s="12">
        <f t="shared" si="186"/>
        <v>0</v>
      </c>
      <c r="OQ58" s="116">
        <f t="shared" si="187"/>
        <v>35000</v>
      </c>
      <c r="OR58" s="27">
        <f t="shared" si="188"/>
        <v>35000</v>
      </c>
      <c r="OS58" s="12">
        <f t="shared" si="189"/>
        <v>0</v>
      </c>
      <c r="OT58" s="116">
        <f t="shared" si="190"/>
        <v>35000</v>
      </c>
      <c r="OU58" s="27"/>
      <c r="OV58" s="12"/>
      <c r="OW58" s="116">
        <f t="shared" si="191"/>
        <v>0</v>
      </c>
      <c r="OX58" s="12"/>
      <c r="OY58" s="12"/>
      <c r="OZ58" s="116">
        <f t="shared" si="192"/>
        <v>0</v>
      </c>
      <c r="PA58" s="12"/>
      <c r="PB58" s="12"/>
      <c r="PC58" s="116">
        <f t="shared" si="193"/>
        <v>0</v>
      </c>
      <c r="PD58" s="27"/>
      <c r="PE58" s="12"/>
      <c r="PF58" s="116">
        <f t="shared" si="194"/>
        <v>0</v>
      </c>
      <c r="PG58" s="27"/>
      <c r="PH58" s="12"/>
      <c r="PI58" s="116">
        <f t="shared" si="195"/>
        <v>0</v>
      </c>
      <c r="PJ58" s="12"/>
      <c r="PK58" s="12"/>
      <c r="PL58" s="116">
        <f t="shared" si="196"/>
        <v>0</v>
      </c>
      <c r="PM58" s="12"/>
      <c r="PN58" s="12"/>
      <c r="PO58" s="116">
        <f t="shared" si="197"/>
        <v>0</v>
      </c>
      <c r="PP58" s="12"/>
      <c r="PQ58" s="12"/>
      <c r="PR58" s="116">
        <f t="shared" si="198"/>
        <v>0</v>
      </c>
      <c r="PS58" s="27">
        <f t="shared" si="199"/>
        <v>0</v>
      </c>
      <c r="PT58" s="12">
        <f t="shared" si="200"/>
        <v>0</v>
      </c>
      <c r="PU58" s="116">
        <f t="shared" si="201"/>
        <v>0</v>
      </c>
      <c r="PV58" s="27"/>
      <c r="PW58" s="12"/>
      <c r="PX58" s="116">
        <f t="shared" si="202"/>
        <v>0</v>
      </c>
      <c r="PY58" s="27"/>
      <c r="PZ58" s="12"/>
      <c r="QA58" s="116">
        <f t="shared" si="203"/>
        <v>0</v>
      </c>
      <c r="QB58" s="27"/>
      <c r="QC58" s="12"/>
      <c r="QD58" s="116">
        <f t="shared" si="204"/>
        <v>0</v>
      </c>
      <c r="QE58" s="27">
        <f t="shared" si="205"/>
        <v>0</v>
      </c>
      <c r="QF58" s="12">
        <f t="shared" si="206"/>
        <v>0</v>
      </c>
      <c r="QG58" s="116">
        <f t="shared" si="207"/>
        <v>0</v>
      </c>
      <c r="QH58" s="11">
        <f t="shared" si="208"/>
        <v>0</v>
      </c>
      <c r="QI58" s="13">
        <f t="shared" si="209"/>
        <v>0</v>
      </c>
      <c r="QJ58" s="116">
        <f t="shared" si="210"/>
        <v>0</v>
      </c>
      <c r="QK58" s="27">
        <f t="shared" si="1547"/>
        <v>35000</v>
      </c>
      <c r="QL58" s="12">
        <f t="shared" si="1548"/>
        <v>0</v>
      </c>
      <c r="QM58" s="116">
        <f t="shared" si="1548"/>
        <v>35000</v>
      </c>
      <c r="QN58" s="27">
        <f t="shared" si="851"/>
        <v>35000</v>
      </c>
      <c r="QO58" s="12">
        <f t="shared" si="852"/>
        <v>0</v>
      </c>
      <c r="QP58" s="116">
        <f t="shared" si="853"/>
        <v>35000</v>
      </c>
      <c r="QQ58" s="51"/>
    </row>
    <row r="59" spans="1:459" s="52" customFormat="1" x14ac:dyDescent="0.25">
      <c r="A59" s="1">
        <v>47</v>
      </c>
      <c r="B59" s="70" t="s">
        <v>354</v>
      </c>
      <c r="C59" s="142"/>
      <c r="D59" s="12"/>
      <c r="E59" s="116">
        <f t="shared" si="10"/>
        <v>0</v>
      </c>
      <c r="F59" s="142"/>
      <c r="G59" s="12"/>
      <c r="H59" s="115">
        <f t="shared" si="11"/>
        <v>0</v>
      </c>
      <c r="I59" s="12"/>
      <c r="J59" s="12"/>
      <c r="K59" s="115">
        <f t="shared" si="12"/>
        <v>0</v>
      </c>
      <c r="L59" s="12"/>
      <c r="M59" s="12"/>
      <c r="N59" s="115">
        <f t="shared" si="13"/>
        <v>0</v>
      </c>
      <c r="O59" s="27"/>
      <c r="P59" s="12"/>
      <c r="Q59" s="115">
        <f t="shared" si="14"/>
        <v>0</v>
      </c>
      <c r="R59" s="12"/>
      <c r="S59" s="12"/>
      <c r="T59" s="115">
        <f t="shared" si="15"/>
        <v>0</v>
      </c>
      <c r="U59" s="12"/>
      <c r="V59" s="12"/>
      <c r="W59" s="115">
        <f t="shared" si="16"/>
        <v>0</v>
      </c>
      <c r="X59" s="12"/>
      <c r="Y59" s="12"/>
      <c r="Z59" s="115">
        <f t="shared" si="17"/>
        <v>0</v>
      </c>
      <c r="AA59" s="27">
        <f t="shared" ref="AA59" si="1735">F59+I59+L59+O59+R59+U59+X59</f>
        <v>0</v>
      </c>
      <c r="AB59" s="12">
        <f t="shared" ref="AB59" si="1736">G59+J59+M59+P59+S59+V59+Y59</f>
        <v>0</v>
      </c>
      <c r="AC59" s="115">
        <f t="shared" ref="AC59" si="1737">SUM(AA59:AB59)</f>
        <v>0</v>
      </c>
      <c r="AD59" s="12"/>
      <c r="AE59" s="12"/>
      <c r="AF59" s="116">
        <f t="shared" si="20"/>
        <v>0</v>
      </c>
      <c r="AG59" s="11">
        <f t="shared" ref="AG59" si="1738">+AA59+AD59+C59</f>
        <v>0</v>
      </c>
      <c r="AH59" s="13">
        <f t="shared" ref="AH59" si="1739">+AB59+AE59+D59</f>
        <v>0</v>
      </c>
      <c r="AI59" s="116">
        <f t="shared" ref="AI59" si="1740">+AC59+AF59+E59</f>
        <v>0</v>
      </c>
      <c r="AJ59" s="12"/>
      <c r="AK59" s="12"/>
      <c r="AL59" s="116">
        <f t="shared" si="23"/>
        <v>0</v>
      </c>
      <c r="AM59" s="27"/>
      <c r="AN59" s="12"/>
      <c r="AO59" s="116">
        <f t="shared" si="24"/>
        <v>0</v>
      </c>
      <c r="AP59" s="12"/>
      <c r="AQ59" s="12"/>
      <c r="AR59" s="116">
        <f t="shared" si="25"/>
        <v>0</v>
      </c>
      <c r="AS59" s="27"/>
      <c r="AT59" s="12"/>
      <c r="AU59" s="116">
        <f t="shared" si="26"/>
        <v>0</v>
      </c>
      <c r="AV59" s="12"/>
      <c r="AW59" s="12"/>
      <c r="AX59" s="116">
        <f t="shared" si="27"/>
        <v>0</v>
      </c>
      <c r="AY59" s="27"/>
      <c r="AZ59" s="12"/>
      <c r="BA59" s="116">
        <f t="shared" si="28"/>
        <v>0</v>
      </c>
      <c r="BB59" s="12"/>
      <c r="BC59" s="12"/>
      <c r="BD59" s="116">
        <f t="shared" si="29"/>
        <v>0</v>
      </c>
      <c r="BE59" s="12"/>
      <c r="BF59" s="12"/>
      <c r="BG59" s="116">
        <f t="shared" si="30"/>
        <v>0</v>
      </c>
      <c r="BH59" s="27"/>
      <c r="BI59" s="12"/>
      <c r="BJ59" s="116">
        <f t="shared" si="31"/>
        <v>0</v>
      </c>
      <c r="BK59" s="27"/>
      <c r="BL59" s="12"/>
      <c r="BM59" s="116">
        <f t="shared" si="32"/>
        <v>0</v>
      </c>
      <c r="BN59" s="12"/>
      <c r="BO59" s="12"/>
      <c r="BP59" s="116">
        <f t="shared" si="33"/>
        <v>0</v>
      </c>
      <c r="BQ59" s="12"/>
      <c r="BR59" s="12"/>
      <c r="BS59" s="116">
        <f t="shared" si="34"/>
        <v>0</v>
      </c>
      <c r="BT59" s="12"/>
      <c r="BU59" s="12"/>
      <c r="BV59" s="116">
        <f t="shared" si="35"/>
        <v>0</v>
      </c>
      <c r="BW59" s="11">
        <f t="shared" ref="BW59" si="1741">AJ59+AM59+AP59+AS59+AV59+AY59+BB59+BE59+BH59+BK59+BN59+BQ59+BT59</f>
        <v>0</v>
      </c>
      <c r="BX59" s="13">
        <f t="shared" ref="BX59" si="1742">AK59+AN59+AQ59+AT59+AW59+AZ59+BC59+BF59+BI59+BL59+BO59+BR59+BU59</f>
        <v>0</v>
      </c>
      <c r="BY59" s="116">
        <f t="shared" ref="BY59" si="1743">AL59+AO59+AR59+AU59+AX59+BA59+BD59+BG59+BJ59+BM59+BP59+BS59+BV59</f>
        <v>0</v>
      </c>
      <c r="BZ59" s="12"/>
      <c r="CA59" s="12"/>
      <c r="CB59" s="116">
        <f t="shared" si="39"/>
        <v>0</v>
      </c>
      <c r="CC59" s="12"/>
      <c r="CD59" s="12"/>
      <c r="CE59" s="116">
        <f t="shared" si="40"/>
        <v>0</v>
      </c>
      <c r="CF59" s="27"/>
      <c r="CG59" s="12"/>
      <c r="CH59" s="116">
        <f t="shared" si="41"/>
        <v>0</v>
      </c>
      <c r="CI59" s="27"/>
      <c r="CJ59" s="12"/>
      <c r="CK59" s="116">
        <f t="shared" si="42"/>
        <v>0</v>
      </c>
      <c r="CL59" s="27"/>
      <c r="CM59" s="12"/>
      <c r="CN59" s="116">
        <f t="shared" si="43"/>
        <v>0</v>
      </c>
      <c r="CO59" s="27"/>
      <c r="CP59" s="12"/>
      <c r="CQ59" s="116">
        <f t="shared" si="44"/>
        <v>0</v>
      </c>
      <c r="CR59" s="27"/>
      <c r="CS59" s="12"/>
      <c r="CT59" s="116">
        <f t="shared" si="45"/>
        <v>0</v>
      </c>
      <c r="CU59" s="11">
        <f t="shared" ref="CU59" si="1744">BZ59+CC59+CF59+CI59+CL59+CO59+CR59</f>
        <v>0</v>
      </c>
      <c r="CV59" s="12">
        <f t="shared" ref="CV59" si="1745">CA59+CD59+CG59+CJ59+CM59+CP59+CS59</f>
        <v>0</v>
      </c>
      <c r="CW59" s="116">
        <f t="shared" ref="CW59" si="1746">CB59+CE59+CH59+CK59+CN59+CQ59+CT59</f>
        <v>0</v>
      </c>
      <c r="CX59" s="27"/>
      <c r="CY59" s="12"/>
      <c r="CZ59" s="116">
        <f t="shared" si="49"/>
        <v>0</v>
      </c>
      <c r="DA59" s="27"/>
      <c r="DB59" s="12"/>
      <c r="DC59" s="116">
        <f t="shared" si="50"/>
        <v>0</v>
      </c>
      <c r="DD59" s="27"/>
      <c r="DE59" s="12"/>
      <c r="DF59" s="116">
        <f t="shared" si="51"/>
        <v>0</v>
      </c>
      <c r="DG59" s="27"/>
      <c r="DH59" s="12"/>
      <c r="DI59" s="116">
        <f t="shared" si="52"/>
        <v>0</v>
      </c>
      <c r="DJ59" s="27"/>
      <c r="DK59" s="12"/>
      <c r="DL59" s="116">
        <f t="shared" si="53"/>
        <v>0</v>
      </c>
      <c r="DM59" s="27">
        <f t="shared" ref="DM59" si="1747">CX59+DA59+DD59+DG59+DJ59</f>
        <v>0</v>
      </c>
      <c r="DN59" s="12">
        <f t="shared" ref="DN59" si="1748">CY59+DB59+DE59+DH59+DK59</f>
        <v>0</v>
      </c>
      <c r="DO59" s="116">
        <f t="shared" ref="DO59" si="1749">CZ59+DC59+DF59+DI59+DL59</f>
        <v>0</v>
      </c>
      <c r="DP59" s="27"/>
      <c r="DQ59" s="12"/>
      <c r="DR59" s="116">
        <f t="shared" si="57"/>
        <v>0</v>
      </c>
      <c r="DS59" s="27"/>
      <c r="DT59" s="12"/>
      <c r="DU59" s="116">
        <f t="shared" si="58"/>
        <v>0</v>
      </c>
      <c r="DV59" s="12"/>
      <c r="DW59" s="12"/>
      <c r="DX59" s="116">
        <f t="shared" si="59"/>
        <v>0</v>
      </c>
      <c r="DY59" s="27"/>
      <c r="DZ59" s="12"/>
      <c r="EA59" s="116">
        <f t="shared" si="60"/>
        <v>0</v>
      </c>
      <c r="EB59" s="11">
        <f t="shared" ref="EB59" si="1750">DP59+DS59+DV59+DY59</f>
        <v>0</v>
      </c>
      <c r="EC59" s="13">
        <f t="shared" ref="EC59" si="1751">DQ59+DT59+DW59+DZ59</f>
        <v>0</v>
      </c>
      <c r="ED59" s="116">
        <f t="shared" ref="ED59" si="1752">DR59+DU59+DX59+EA59</f>
        <v>0</v>
      </c>
      <c r="EE59" s="11"/>
      <c r="EF59" s="13"/>
      <c r="EG59" s="116">
        <f t="shared" si="64"/>
        <v>0</v>
      </c>
      <c r="EH59" s="13"/>
      <c r="EI59" s="13"/>
      <c r="EJ59" s="116">
        <f t="shared" si="65"/>
        <v>0</v>
      </c>
      <c r="EK59" s="11">
        <f t="shared" ref="EK59" si="1753">EE59+EH59</f>
        <v>0</v>
      </c>
      <c r="EL59" s="13">
        <f t="shared" ref="EL59" si="1754">EF59+EI59</f>
        <v>0</v>
      </c>
      <c r="EM59" s="116">
        <f t="shared" ref="EM59" si="1755">EG59+EJ59</f>
        <v>0</v>
      </c>
      <c r="EN59" s="27"/>
      <c r="EO59" s="12"/>
      <c r="EP59" s="116">
        <f t="shared" si="69"/>
        <v>0</v>
      </c>
      <c r="EQ59" s="27"/>
      <c r="ER59" s="12"/>
      <c r="ES59" s="116">
        <f t="shared" si="70"/>
        <v>0</v>
      </c>
      <c r="ET59" s="27"/>
      <c r="EU59" s="12"/>
      <c r="EV59" s="116">
        <f t="shared" si="71"/>
        <v>0</v>
      </c>
      <c r="EW59" s="27"/>
      <c r="EX59" s="12"/>
      <c r="EY59" s="116">
        <f t="shared" si="72"/>
        <v>0</v>
      </c>
      <c r="EZ59" s="27"/>
      <c r="FA59" s="12"/>
      <c r="FB59" s="116">
        <f t="shared" si="73"/>
        <v>0</v>
      </c>
      <c r="FC59" s="27"/>
      <c r="FD59" s="12"/>
      <c r="FE59" s="116">
        <f t="shared" si="74"/>
        <v>0</v>
      </c>
      <c r="FF59" s="27"/>
      <c r="FG59" s="12"/>
      <c r="FH59" s="116">
        <f t="shared" si="75"/>
        <v>0</v>
      </c>
      <c r="FI59" s="27"/>
      <c r="FJ59" s="12"/>
      <c r="FK59" s="116">
        <f t="shared" si="76"/>
        <v>0</v>
      </c>
      <c r="FL59" s="11">
        <f t="shared" ref="FL59" si="1756">EN59+EQ59+ET59+EW59+EZ59+FC59+FF59+FI59</f>
        <v>0</v>
      </c>
      <c r="FM59" s="13">
        <f t="shared" ref="FM59" si="1757">EO59+ER59+EU59+EX59+FA59+FD59+FG59+FJ59</f>
        <v>0</v>
      </c>
      <c r="FN59" s="116">
        <f t="shared" ref="FN59" si="1758">EP59+ES59+EV59+EY59+FB59+FE59+FH59+FK59</f>
        <v>0</v>
      </c>
      <c r="FO59" s="27"/>
      <c r="FP59" s="12"/>
      <c r="FQ59" s="116">
        <f t="shared" si="78"/>
        <v>0</v>
      </c>
      <c r="FR59" s="27"/>
      <c r="FS59" s="12"/>
      <c r="FT59" s="116">
        <f t="shared" si="79"/>
        <v>0</v>
      </c>
      <c r="FU59" s="12"/>
      <c r="FV59" s="12"/>
      <c r="FW59" s="116">
        <f t="shared" si="80"/>
        <v>0</v>
      </c>
      <c r="FX59" s="27"/>
      <c r="FY59" s="12"/>
      <c r="FZ59" s="116">
        <f t="shared" si="81"/>
        <v>0</v>
      </c>
      <c r="GA59" s="27"/>
      <c r="GB59" s="12"/>
      <c r="GC59" s="116">
        <f t="shared" si="82"/>
        <v>0</v>
      </c>
      <c r="GD59" s="27"/>
      <c r="GE59" s="12"/>
      <c r="GF59" s="116">
        <f t="shared" si="83"/>
        <v>0</v>
      </c>
      <c r="GG59" s="27"/>
      <c r="GH59" s="12"/>
      <c r="GI59" s="116">
        <f t="shared" si="84"/>
        <v>0</v>
      </c>
      <c r="GJ59" s="11">
        <f t="shared" ref="GJ59" si="1759">FO59+FR59+FU59+FX59+GA59+GD59+GG59</f>
        <v>0</v>
      </c>
      <c r="GK59" s="13">
        <f t="shared" ref="GK59" si="1760">FP59+FS59+FV59+FY59+GB59+GE59+GH59</f>
        <v>0</v>
      </c>
      <c r="GL59" s="116">
        <f t="shared" ref="GL59" si="1761">FQ59+FT59+FW59+FZ59+GC59+GF59+GI59</f>
        <v>0</v>
      </c>
      <c r="GM59" s="27"/>
      <c r="GN59" s="12"/>
      <c r="GO59" s="116">
        <f t="shared" si="88"/>
        <v>0</v>
      </c>
      <c r="GP59" s="27"/>
      <c r="GQ59" s="12"/>
      <c r="GR59" s="116">
        <f t="shared" si="89"/>
        <v>0</v>
      </c>
      <c r="GS59" s="27"/>
      <c r="GT59" s="12"/>
      <c r="GU59" s="116">
        <f t="shared" si="90"/>
        <v>0</v>
      </c>
      <c r="GV59" s="27"/>
      <c r="GW59" s="12"/>
      <c r="GX59" s="116">
        <f t="shared" si="91"/>
        <v>0</v>
      </c>
      <c r="GY59" s="11">
        <f t="shared" ref="GY59" si="1762">GM59+GP59+GS59+GV59</f>
        <v>0</v>
      </c>
      <c r="GZ59" s="13">
        <f t="shared" ref="GZ59" si="1763">GN59+GQ59+GT59+GW59</f>
        <v>0</v>
      </c>
      <c r="HA59" s="116">
        <f t="shared" ref="HA59" si="1764">GO59+GR59+GU59+GX59</f>
        <v>0</v>
      </c>
      <c r="HB59" s="12"/>
      <c r="HC59" s="12"/>
      <c r="HD59" s="116">
        <f t="shared" si="95"/>
        <v>0</v>
      </c>
      <c r="HE59" s="27"/>
      <c r="HF59" s="12"/>
      <c r="HG59" s="116">
        <f t="shared" si="96"/>
        <v>0</v>
      </c>
      <c r="HH59" s="11">
        <f t="shared" ref="HH59" si="1765">HB59+HE59</f>
        <v>0</v>
      </c>
      <c r="HI59" s="13">
        <f t="shared" ref="HI59" si="1766">HC59+HF59</f>
        <v>0</v>
      </c>
      <c r="HJ59" s="116">
        <f t="shared" ref="HJ59" si="1767">HD59+HG59</f>
        <v>0</v>
      </c>
      <c r="HK59" s="11">
        <f t="shared" ref="HK59" si="1768">CU59+DM59+EB59+EK59+FL59+GJ59+GY59+HH59</f>
        <v>0</v>
      </c>
      <c r="HL59" s="12">
        <f t="shared" ref="HL59" si="1769">CV59+DN59+EC59+EL59+FM59+GK59+GZ59+HI59</f>
        <v>0</v>
      </c>
      <c r="HM59" s="116">
        <f t="shared" ref="HM59" si="1770">CW59+DO59+ED59+EM59+FN59+GL59+HA59+HJ59</f>
        <v>0</v>
      </c>
      <c r="HN59" s="27"/>
      <c r="HO59" s="12"/>
      <c r="HP59" s="116">
        <f t="shared" si="103"/>
        <v>0</v>
      </c>
      <c r="HQ59" s="27"/>
      <c r="HR59" s="12"/>
      <c r="HS59" s="116">
        <f t="shared" si="104"/>
        <v>0</v>
      </c>
      <c r="HT59" s="27"/>
      <c r="HU59" s="12"/>
      <c r="HV59" s="116">
        <f t="shared" si="105"/>
        <v>0</v>
      </c>
      <c r="HW59" s="27"/>
      <c r="HX59" s="12"/>
      <c r="HY59" s="116">
        <f t="shared" si="106"/>
        <v>0</v>
      </c>
      <c r="HZ59" s="27"/>
      <c r="IA59" s="12"/>
      <c r="IB59" s="116">
        <f t="shared" si="107"/>
        <v>0</v>
      </c>
      <c r="IC59" s="27"/>
      <c r="ID59" s="12"/>
      <c r="IE59" s="116">
        <f t="shared" si="108"/>
        <v>0</v>
      </c>
      <c r="IF59" s="27"/>
      <c r="IG59" s="12"/>
      <c r="IH59" s="116">
        <f t="shared" si="109"/>
        <v>0</v>
      </c>
      <c r="II59" s="11">
        <f t="shared" ref="II59" si="1771">HN59+HQ59+HT59+HW59+HZ59+IC59+IF59</f>
        <v>0</v>
      </c>
      <c r="IJ59" s="13">
        <f t="shared" ref="IJ59" si="1772">HO59+HR59+HU59+HX59+IA59+ID59+IG59</f>
        <v>0</v>
      </c>
      <c r="IK59" s="116">
        <f t="shared" ref="IK59" si="1773">HP59+HS59+HV59+HY59+IB59+IE59+IH59</f>
        <v>0</v>
      </c>
      <c r="IL59" s="27"/>
      <c r="IM59" s="12"/>
      <c r="IN59" s="116">
        <f t="shared" si="113"/>
        <v>0</v>
      </c>
      <c r="IO59" s="27"/>
      <c r="IP59" s="12"/>
      <c r="IQ59" s="116">
        <f t="shared" si="114"/>
        <v>0</v>
      </c>
      <c r="IR59" s="11">
        <f t="shared" ref="IR59" si="1774">IL59+IO59</f>
        <v>0</v>
      </c>
      <c r="IS59" s="13">
        <f t="shared" ref="IS59" si="1775">IM59+IP59</f>
        <v>0</v>
      </c>
      <c r="IT59" s="116">
        <f t="shared" ref="IT59" si="1776">IN59+IQ59</f>
        <v>0</v>
      </c>
      <c r="IU59" s="27"/>
      <c r="IV59" s="12"/>
      <c r="IW59" s="116">
        <f t="shared" si="118"/>
        <v>0</v>
      </c>
      <c r="IX59" s="27"/>
      <c r="IY59" s="12"/>
      <c r="IZ59" s="116">
        <f t="shared" si="119"/>
        <v>0</v>
      </c>
      <c r="JA59" s="11">
        <f t="shared" ref="JA59" si="1777">IU59+IX59</f>
        <v>0</v>
      </c>
      <c r="JB59" s="13">
        <f t="shared" ref="JB59" si="1778">IV59+IY59</f>
        <v>0</v>
      </c>
      <c r="JC59" s="116">
        <f t="shared" ref="JC59" si="1779">IW59+IZ59</f>
        <v>0</v>
      </c>
      <c r="JD59" s="27"/>
      <c r="JE59" s="12"/>
      <c r="JF59" s="116">
        <f t="shared" si="123"/>
        <v>0</v>
      </c>
      <c r="JG59" s="27"/>
      <c r="JH59" s="12"/>
      <c r="JI59" s="116">
        <f t="shared" si="124"/>
        <v>0</v>
      </c>
      <c r="JJ59" s="11">
        <f t="shared" ref="JJ59" si="1780">JD59+JG59</f>
        <v>0</v>
      </c>
      <c r="JK59" s="13">
        <f t="shared" ref="JK59" si="1781">JE59+JH59</f>
        <v>0</v>
      </c>
      <c r="JL59" s="116">
        <f t="shared" ref="JL59" si="1782">JF59+JI59</f>
        <v>0</v>
      </c>
      <c r="JM59" s="27"/>
      <c r="JN59" s="12"/>
      <c r="JO59" s="116">
        <f t="shared" si="128"/>
        <v>0</v>
      </c>
      <c r="JP59" s="27"/>
      <c r="JQ59" s="12"/>
      <c r="JR59" s="116">
        <f t="shared" si="129"/>
        <v>0</v>
      </c>
      <c r="JS59" s="27"/>
      <c r="JT59" s="12"/>
      <c r="JU59" s="116">
        <f t="shared" si="130"/>
        <v>0</v>
      </c>
      <c r="JV59" s="27"/>
      <c r="JW59" s="12"/>
      <c r="JX59" s="116">
        <f t="shared" si="131"/>
        <v>0</v>
      </c>
      <c r="JY59" s="11">
        <f t="shared" ref="JY59" si="1783">JM59+JP59+JS59+JV59</f>
        <v>0</v>
      </c>
      <c r="JZ59" s="13">
        <f t="shared" ref="JZ59" si="1784">JN59+JQ59+JT59+JW59</f>
        <v>0</v>
      </c>
      <c r="KA59" s="116">
        <f t="shared" ref="KA59" si="1785">JO59+JR59+JU59+JX59</f>
        <v>0</v>
      </c>
      <c r="KB59" s="27"/>
      <c r="KC59" s="12"/>
      <c r="KD59" s="116">
        <f t="shared" si="135"/>
        <v>0</v>
      </c>
      <c r="KE59" s="27"/>
      <c r="KF59" s="12"/>
      <c r="KG59" s="116">
        <f t="shared" si="136"/>
        <v>0</v>
      </c>
      <c r="KH59" s="27"/>
      <c r="KI59" s="12"/>
      <c r="KJ59" s="116">
        <f t="shared" si="137"/>
        <v>0</v>
      </c>
      <c r="KK59" s="11">
        <f t="shared" ref="KK59" si="1786">KB59+KE59+KH59</f>
        <v>0</v>
      </c>
      <c r="KL59" s="13">
        <f t="shared" ref="KL59" si="1787">KC59+KF59+KI59</f>
        <v>0</v>
      </c>
      <c r="KM59" s="116">
        <f t="shared" ref="KM59" si="1788">KD59+KG59+KJ59</f>
        <v>0</v>
      </c>
      <c r="KN59" s="27"/>
      <c r="KO59" s="12"/>
      <c r="KP59" s="116">
        <f t="shared" si="141"/>
        <v>0</v>
      </c>
      <c r="KQ59" s="27"/>
      <c r="KR59" s="12"/>
      <c r="KS59" s="116">
        <f t="shared" si="142"/>
        <v>0</v>
      </c>
      <c r="KT59" s="11">
        <f t="shared" ref="KT59" si="1789">KN59+KQ59</f>
        <v>0</v>
      </c>
      <c r="KU59" s="13">
        <f t="shared" ref="KU59" si="1790">KO59+KR59</f>
        <v>0</v>
      </c>
      <c r="KV59" s="116">
        <f t="shared" ref="KV59" si="1791">KP59+KS59</f>
        <v>0</v>
      </c>
      <c r="KW59" s="27"/>
      <c r="KX59" s="12"/>
      <c r="KY59" s="116">
        <f t="shared" si="146"/>
        <v>0</v>
      </c>
      <c r="KZ59" s="11">
        <f t="shared" ref="KZ59" si="1792">II59+IR59+JA59+JJ59+JY59+KK59+KT59+KW59</f>
        <v>0</v>
      </c>
      <c r="LA59" s="13">
        <f t="shared" ref="LA59" si="1793">IJ59+IS59+JB59+JK59+JZ59+KL59+KU59+KX59</f>
        <v>0</v>
      </c>
      <c r="LB59" s="116">
        <f t="shared" ref="LB59" si="1794">IK59+IT59+JC59+JL59+KA59+KM59+KV59+KY59</f>
        <v>0</v>
      </c>
      <c r="LC59" s="27"/>
      <c r="LD59" s="12"/>
      <c r="LE59" s="116">
        <f t="shared" si="150"/>
        <v>0</v>
      </c>
      <c r="LF59" s="27"/>
      <c r="LG59" s="12"/>
      <c r="LH59" s="116">
        <f t="shared" si="151"/>
        <v>0</v>
      </c>
      <c r="LI59" s="27"/>
      <c r="LJ59" s="12"/>
      <c r="LK59" s="116">
        <f t="shared" si="152"/>
        <v>0</v>
      </c>
      <c r="LL59" s="27">
        <f t="shared" ref="LL59" si="1795">LF59+LI59</f>
        <v>0</v>
      </c>
      <c r="LM59" s="12">
        <f t="shared" ref="LM59" si="1796">LG59+LJ59</f>
        <v>0</v>
      </c>
      <c r="LN59" s="116">
        <f t="shared" ref="LN59" si="1797">LH59+LK59</f>
        <v>0</v>
      </c>
      <c r="LO59" s="27"/>
      <c r="LP59" s="12"/>
      <c r="LQ59" s="116">
        <f t="shared" si="156"/>
        <v>0</v>
      </c>
      <c r="LR59" s="27"/>
      <c r="LS59" s="12"/>
      <c r="LT59" s="116">
        <f t="shared" si="157"/>
        <v>0</v>
      </c>
      <c r="LU59" s="27"/>
      <c r="LV59" s="12"/>
      <c r="LW59" s="116">
        <f t="shared" si="158"/>
        <v>0</v>
      </c>
      <c r="LX59" s="27"/>
      <c r="LY59" s="12"/>
      <c r="LZ59" s="116">
        <f t="shared" si="159"/>
        <v>0</v>
      </c>
      <c r="MA59" s="27"/>
      <c r="MB59" s="12"/>
      <c r="MC59" s="116">
        <f t="shared" si="160"/>
        <v>0</v>
      </c>
      <c r="MD59" s="27"/>
      <c r="ME59" s="12"/>
      <c r="MF59" s="116">
        <f t="shared" si="161"/>
        <v>0</v>
      </c>
      <c r="MG59" s="27">
        <f t="shared" ref="MG59" si="1798">LO59+LR59+LU59+LX59+MA59+MD59</f>
        <v>0</v>
      </c>
      <c r="MH59" s="12">
        <f t="shared" ref="MH59" si="1799">LP59+LS59+LV59+LY59+MB59+ME59</f>
        <v>0</v>
      </c>
      <c r="MI59" s="116">
        <f t="shared" ref="MI59" si="1800">LQ59+LT59+LW59+LZ59+MC59+MF59</f>
        <v>0</v>
      </c>
      <c r="MJ59" s="27"/>
      <c r="MK59" s="12"/>
      <c r="ML59" s="116">
        <f t="shared" si="165"/>
        <v>0</v>
      </c>
      <c r="MM59" s="27"/>
      <c r="MN59" s="12"/>
      <c r="MO59" s="116">
        <f t="shared" si="166"/>
        <v>0</v>
      </c>
      <c r="MP59" s="27"/>
      <c r="MQ59" s="12"/>
      <c r="MR59" s="116">
        <f t="shared" si="167"/>
        <v>0</v>
      </c>
      <c r="MS59" s="27">
        <f t="shared" ref="MS59" si="1801">LC59+LL59+MG59+MJ59+MM59+MP59</f>
        <v>0</v>
      </c>
      <c r="MT59" s="12">
        <f t="shared" ref="MT59" si="1802">LD59+LM59+MH59+MK59+MN59+MQ59</f>
        <v>0</v>
      </c>
      <c r="MU59" s="116">
        <f t="shared" ref="MU59" si="1803">LE59+LN59+MI59+ML59+MO59+MR59</f>
        <v>0</v>
      </c>
      <c r="MV59" s="27"/>
      <c r="MW59" s="12"/>
      <c r="MX59" s="116">
        <f t="shared" si="168"/>
        <v>0</v>
      </c>
      <c r="MY59" s="27"/>
      <c r="MZ59" s="12"/>
      <c r="NA59" s="116">
        <f t="shared" si="169"/>
        <v>0</v>
      </c>
      <c r="NB59" s="27"/>
      <c r="NC59" s="12"/>
      <c r="ND59" s="116">
        <f t="shared" si="170"/>
        <v>0</v>
      </c>
      <c r="NE59" s="27"/>
      <c r="NF59" s="12"/>
      <c r="NG59" s="116">
        <f t="shared" si="171"/>
        <v>0</v>
      </c>
      <c r="NH59" s="27"/>
      <c r="NI59" s="12"/>
      <c r="NJ59" s="116">
        <f t="shared" si="172"/>
        <v>0</v>
      </c>
      <c r="NK59" s="27"/>
      <c r="NL59" s="12"/>
      <c r="NM59" s="116">
        <f t="shared" si="173"/>
        <v>0</v>
      </c>
      <c r="NN59" s="27"/>
      <c r="NO59" s="12"/>
      <c r="NP59" s="116">
        <f t="shared" si="174"/>
        <v>0</v>
      </c>
      <c r="NQ59" s="27">
        <v>62505</v>
      </c>
      <c r="NR59" s="12"/>
      <c r="NS59" s="116">
        <f t="shared" si="175"/>
        <v>62505</v>
      </c>
      <c r="NT59" s="12"/>
      <c r="NU59" s="12"/>
      <c r="NV59" s="116">
        <f t="shared" si="176"/>
        <v>0</v>
      </c>
      <c r="NW59" s="27"/>
      <c r="NX59" s="12"/>
      <c r="NY59" s="116">
        <f t="shared" si="177"/>
        <v>0</v>
      </c>
      <c r="NZ59" s="11">
        <f t="shared" ref="NZ59" si="1804">MV59+MY59+NB59+NE59+NH59+NK59+NN59+NQ59+NT59+NW59</f>
        <v>62505</v>
      </c>
      <c r="OA59" s="13">
        <f t="shared" ref="OA59" si="1805">MW59+MZ59+NC59+NF59+NI59+NL59+NO59+NR59+NU59+NX59</f>
        <v>0</v>
      </c>
      <c r="OB59" s="116">
        <f t="shared" ref="OB59" si="1806">MX59+NA59+ND59+NG59+NJ59+NM59+NP59+NS59+NV59+NY59</f>
        <v>62505</v>
      </c>
      <c r="OC59" s="27"/>
      <c r="OD59" s="12"/>
      <c r="OE59" s="116">
        <f t="shared" si="181"/>
        <v>0</v>
      </c>
      <c r="OF59" s="27"/>
      <c r="OG59" s="12"/>
      <c r="OH59" s="116">
        <f t="shared" si="182"/>
        <v>0</v>
      </c>
      <c r="OI59" s="27"/>
      <c r="OJ59" s="12"/>
      <c r="OK59" s="116">
        <f t="shared" si="183"/>
        <v>0</v>
      </c>
      <c r="OL59" s="27"/>
      <c r="OM59" s="12"/>
      <c r="ON59" s="116">
        <f t="shared" si="184"/>
        <v>0</v>
      </c>
      <c r="OO59" s="27">
        <f t="shared" ref="OO59" si="1807">OC59+OF59+OI59+OL59</f>
        <v>0</v>
      </c>
      <c r="OP59" s="12">
        <f t="shared" ref="OP59" si="1808">OD59+OG59+OJ59+OM59</f>
        <v>0</v>
      </c>
      <c r="OQ59" s="116">
        <f t="shared" ref="OQ59" si="1809">OE59+OH59+OK59+ON59</f>
        <v>0</v>
      </c>
      <c r="OR59" s="27">
        <f t="shared" ref="OR59" si="1810">NZ59+OO59</f>
        <v>62505</v>
      </c>
      <c r="OS59" s="12">
        <f t="shared" ref="OS59" si="1811">OA59+OP59</f>
        <v>0</v>
      </c>
      <c r="OT59" s="116">
        <f t="shared" ref="OT59" si="1812">OB59+OQ59</f>
        <v>62505</v>
      </c>
      <c r="OU59" s="27"/>
      <c r="OV59" s="12"/>
      <c r="OW59" s="116">
        <f t="shared" si="191"/>
        <v>0</v>
      </c>
      <c r="OX59" s="12"/>
      <c r="OY59" s="12"/>
      <c r="OZ59" s="116">
        <f t="shared" si="192"/>
        <v>0</v>
      </c>
      <c r="PA59" s="12"/>
      <c r="PB59" s="12"/>
      <c r="PC59" s="116">
        <f t="shared" si="193"/>
        <v>0</v>
      </c>
      <c r="PD59" s="27"/>
      <c r="PE59" s="12"/>
      <c r="PF59" s="116">
        <f t="shared" si="194"/>
        <v>0</v>
      </c>
      <c r="PG59" s="27"/>
      <c r="PH59" s="12"/>
      <c r="PI59" s="116">
        <f t="shared" si="195"/>
        <v>0</v>
      </c>
      <c r="PJ59" s="12"/>
      <c r="PK59" s="12"/>
      <c r="PL59" s="116">
        <f t="shared" si="196"/>
        <v>0</v>
      </c>
      <c r="PM59" s="12"/>
      <c r="PN59" s="12"/>
      <c r="PO59" s="116">
        <f t="shared" si="197"/>
        <v>0</v>
      </c>
      <c r="PP59" s="12"/>
      <c r="PQ59" s="12"/>
      <c r="PR59" s="116">
        <f t="shared" si="198"/>
        <v>0</v>
      </c>
      <c r="PS59" s="27">
        <f t="shared" ref="PS59" si="1813">OU59+OX59+PA59+PD59+PG59+PJ59+PM59++PP59</f>
        <v>0</v>
      </c>
      <c r="PT59" s="12">
        <f t="shared" ref="PT59" si="1814">OV59+OY59+PB59+PE59+PH59+PK59+PN59++PQ59</f>
        <v>0</v>
      </c>
      <c r="PU59" s="116">
        <f t="shared" ref="PU59" si="1815">OW59+OZ59+PC59+PF59+PI59+PL59+PO59++PR59</f>
        <v>0</v>
      </c>
      <c r="PV59" s="27"/>
      <c r="PW59" s="12"/>
      <c r="PX59" s="116">
        <f t="shared" si="202"/>
        <v>0</v>
      </c>
      <c r="PY59" s="27"/>
      <c r="PZ59" s="12"/>
      <c r="QA59" s="116">
        <f t="shared" si="203"/>
        <v>0</v>
      </c>
      <c r="QB59" s="27"/>
      <c r="QC59" s="12"/>
      <c r="QD59" s="116">
        <f t="shared" si="204"/>
        <v>0</v>
      </c>
      <c r="QE59" s="27">
        <f t="shared" ref="QE59" si="1816">PV59+PY59+QB59</f>
        <v>0</v>
      </c>
      <c r="QF59" s="12">
        <f t="shared" ref="QF59" si="1817">PW59+PZ59+QC59</f>
        <v>0</v>
      </c>
      <c r="QG59" s="116">
        <f t="shared" ref="QG59" si="1818">PX59+QA59+QD59</f>
        <v>0</v>
      </c>
      <c r="QH59" s="11">
        <f t="shared" ref="QH59" si="1819">PS59+QE59</f>
        <v>0</v>
      </c>
      <c r="QI59" s="13">
        <f t="shared" ref="QI59" si="1820">PT59+QF59</f>
        <v>0</v>
      </c>
      <c r="QJ59" s="116">
        <f t="shared" ref="QJ59" si="1821">PU59+QG59</f>
        <v>0</v>
      </c>
      <c r="QK59" s="27">
        <f t="shared" ref="QK59" si="1822">HK59+KZ59+MS59+OR59+QH59</f>
        <v>62505</v>
      </c>
      <c r="QL59" s="12">
        <f t="shared" ref="QL59" si="1823">HL59+LA59+MT59+OS59+QI59</f>
        <v>0</v>
      </c>
      <c r="QM59" s="116">
        <f t="shared" ref="QM59" si="1824">HM59+LB59+MU59+OT59+QJ59</f>
        <v>62505</v>
      </c>
      <c r="QN59" s="27">
        <f t="shared" si="851"/>
        <v>62505</v>
      </c>
      <c r="QO59" s="12">
        <f t="shared" si="852"/>
        <v>0</v>
      </c>
      <c r="QP59" s="116">
        <f t="shared" si="853"/>
        <v>62505</v>
      </c>
      <c r="QQ59" s="51"/>
    </row>
    <row r="60" spans="1:459" s="52" customFormat="1" x14ac:dyDescent="0.25">
      <c r="A60" s="1">
        <v>48</v>
      </c>
      <c r="B60" s="70" t="s">
        <v>299</v>
      </c>
      <c r="C60" s="142"/>
      <c r="D60" s="12"/>
      <c r="E60" s="116">
        <f t="shared" si="10"/>
        <v>0</v>
      </c>
      <c r="F60" s="142"/>
      <c r="G60" s="12"/>
      <c r="H60" s="115">
        <f t="shared" si="11"/>
        <v>0</v>
      </c>
      <c r="I60" s="12"/>
      <c r="J60" s="12"/>
      <c r="K60" s="115">
        <f t="shared" si="12"/>
        <v>0</v>
      </c>
      <c r="L60" s="12"/>
      <c r="M60" s="12"/>
      <c r="N60" s="115">
        <f t="shared" si="13"/>
        <v>0</v>
      </c>
      <c r="O60" s="27"/>
      <c r="P60" s="12"/>
      <c r="Q60" s="115">
        <f t="shared" si="14"/>
        <v>0</v>
      </c>
      <c r="R60" s="12"/>
      <c r="S60" s="12"/>
      <c r="T60" s="115">
        <f t="shared" si="15"/>
        <v>0</v>
      </c>
      <c r="U60" s="12"/>
      <c r="V60" s="12"/>
      <c r="W60" s="115">
        <f t="shared" si="16"/>
        <v>0</v>
      </c>
      <c r="X60" s="12"/>
      <c r="Y60" s="12"/>
      <c r="Z60" s="115">
        <f t="shared" si="17"/>
        <v>0</v>
      </c>
      <c r="AA60" s="27">
        <f t="shared" si="18"/>
        <v>0</v>
      </c>
      <c r="AB60" s="12">
        <f t="shared" si="18"/>
        <v>0</v>
      </c>
      <c r="AC60" s="115">
        <f t="shared" si="19"/>
        <v>0</v>
      </c>
      <c r="AD60" s="12"/>
      <c r="AE60" s="12"/>
      <c r="AF60" s="116">
        <f t="shared" si="20"/>
        <v>0</v>
      </c>
      <c r="AG60" s="11">
        <f t="shared" si="21"/>
        <v>0</v>
      </c>
      <c r="AH60" s="13">
        <f t="shared" si="22"/>
        <v>0</v>
      </c>
      <c r="AI60" s="116">
        <f t="shared" si="22"/>
        <v>0</v>
      </c>
      <c r="AJ60" s="12"/>
      <c r="AK60" s="12"/>
      <c r="AL60" s="116">
        <f t="shared" si="23"/>
        <v>0</v>
      </c>
      <c r="AM60" s="27"/>
      <c r="AN60" s="12"/>
      <c r="AO60" s="116">
        <f t="shared" si="24"/>
        <v>0</v>
      </c>
      <c r="AP60" s="12"/>
      <c r="AQ60" s="12"/>
      <c r="AR60" s="116">
        <f t="shared" si="25"/>
        <v>0</v>
      </c>
      <c r="AS60" s="27"/>
      <c r="AT60" s="12"/>
      <c r="AU60" s="116">
        <f t="shared" si="26"/>
        <v>0</v>
      </c>
      <c r="AV60" s="12"/>
      <c r="AW60" s="12"/>
      <c r="AX60" s="116">
        <f t="shared" si="27"/>
        <v>0</v>
      </c>
      <c r="AY60" s="27"/>
      <c r="AZ60" s="12"/>
      <c r="BA60" s="116">
        <f t="shared" si="28"/>
        <v>0</v>
      </c>
      <c r="BB60" s="12"/>
      <c r="BC60" s="12"/>
      <c r="BD60" s="116">
        <f t="shared" si="29"/>
        <v>0</v>
      </c>
      <c r="BE60" s="12"/>
      <c r="BF60" s="12"/>
      <c r="BG60" s="116">
        <f t="shared" si="30"/>
        <v>0</v>
      </c>
      <c r="BH60" s="27"/>
      <c r="BI60" s="12"/>
      <c r="BJ60" s="116">
        <f t="shared" si="31"/>
        <v>0</v>
      </c>
      <c r="BK60" s="27"/>
      <c r="BL60" s="12"/>
      <c r="BM60" s="116">
        <f t="shared" si="32"/>
        <v>0</v>
      </c>
      <c r="BN60" s="12"/>
      <c r="BO60" s="12"/>
      <c r="BP60" s="116">
        <f t="shared" si="33"/>
        <v>0</v>
      </c>
      <c r="BQ60" s="12"/>
      <c r="BR60" s="12"/>
      <c r="BS60" s="116">
        <f t="shared" si="34"/>
        <v>0</v>
      </c>
      <c r="BT60" s="12"/>
      <c r="BU60" s="12"/>
      <c r="BV60" s="116">
        <f t="shared" si="35"/>
        <v>0</v>
      </c>
      <c r="BW60" s="11">
        <f t="shared" si="36"/>
        <v>0</v>
      </c>
      <c r="BX60" s="13">
        <f t="shared" si="37"/>
        <v>0</v>
      </c>
      <c r="BY60" s="116">
        <f t="shared" si="38"/>
        <v>0</v>
      </c>
      <c r="BZ60" s="12"/>
      <c r="CA60" s="12"/>
      <c r="CB60" s="116">
        <f t="shared" si="39"/>
        <v>0</v>
      </c>
      <c r="CC60" s="12"/>
      <c r="CD60" s="12"/>
      <c r="CE60" s="116">
        <f t="shared" si="40"/>
        <v>0</v>
      </c>
      <c r="CF60" s="27"/>
      <c r="CG60" s="12"/>
      <c r="CH60" s="116">
        <f t="shared" si="41"/>
        <v>0</v>
      </c>
      <c r="CI60" s="27"/>
      <c r="CJ60" s="12"/>
      <c r="CK60" s="116">
        <f t="shared" si="42"/>
        <v>0</v>
      </c>
      <c r="CL60" s="27"/>
      <c r="CM60" s="12"/>
      <c r="CN60" s="116">
        <f t="shared" si="43"/>
        <v>0</v>
      </c>
      <c r="CO60" s="27"/>
      <c r="CP60" s="12"/>
      <c r="CQ60" s="116">
        <f t="shared" si="44"/>
        <v>0</v>
      </c>
      <c r="CR60" s="27"/>
      <c r="CS60" s="12"/>
      <c r="CT60" s="116">
        <f t="shared" si="45"/>
        <v>0</v>
      </c>
      <c r="CU60" s="11">
        <f t="shared" si="46"/>
        <v>0</v>
      </c>
      <c r="CV60" s="12">
        <f t="shared" si="47"/>
        <v>0</v>
      </c>
      <c r="CW60" s="116">
        <f t="shared" si="48"/>
        <v>0</v>
      </c>
      <c r="CX60" s="27"/>
      <c r="CY60" s="12"/>
      <c r="CZ60" s="116">
        <f t="shared" si="49"/>
        <v>0</v>
      </c>
      <c r="DA60" s="27"/>
      <c r="DB60" s="12"/>
      <c r="DC60" s="116">
        <f t="shared" si="50"/>
        <v>0</v>
      </c>
      <c r="DD60" s="27"/>
      <c r="DE60" s="12"/>
      <c r="DF60" s="116">
        <f t="shared" si="51"/>
        <v>0</v>
      </c>
      <c r="DG60" s="27"/>
      <c r="DH60" s="12"/>
      <c r="DI60" s="116">
        <f t="shared" si="52"/>
        <v>0</v>
      </c>
      <c r="DJ60" s="27"/>
      <c r="DK60" s="12"/>
      <c r="DL60" s="116">
        <f t="shared" si="53"/>
        <v>0</v>
      </c>
      <c r="DM60" s="27">
        <f t="shared" si="54"/>
        <v>0</v>
      </c>
      <c r="DN60" s="12">
        <f t="shared" si="55"/>
        <v>0</v>
      </c>
      <c r="DO60" s="116">
        <f t="shared" si="56"/>
        <v>0</v>
      </c>
      <c r="DP60" s="27"/>
      <c r="DQ60" s="12"/>
      <c r="DR60" s="116">
        <f t="shared" si="57"/>
        <v>0</v>
      </c>
      <c r="DS60" s="27"/>
      <c r="DT60" s="12"/>
      <c r="DU60" s="116">
        <f t="shared" si="58"/>
        <v>0</v>
      </c>
      <c r="DV60" s="12"/>
      <c r="DW60" s="12"/>
      <c r="DX60" s="116">
        <f t="shared" si="59"/>
        <v>0</v>
      </c>
      <c r="DY60" s="27"/>
      <c r="DZ60" s="12"/>
      <c r="EA60" s="116">
        <f t="shared" si="60"/>
        <v>0</v>
      </c>
      <c r="EB60" s="11">
        <f t="shared" si="61"/>
        <v>0</v>
      </c>
      <c r="EC60" s="13">
        <f t="shared" si="62"/>
        <v>0</v>
      </c>
      <c r="ED60" s="116">
        <f t="shared" si="63"/>
        <v>0</v>
      </c>
      <c r="EE60" s="11"/>
      <c r="EF60" s="13"/>
      <c r="EG60" s="116">
        <f t="shared" si="64"/>
        <v>0</v>
      </c>
      <c r="EH60" s="13"/>
      <c r="EI60" s="13"/>
      <c r="EJ60" s="116">
        <f t="shared" si="65"/>
        <v>0</v>
      </c>
      <c r="EK60" s="11">
        <f t="shared" si="66"/>
        <v>0</v>
      </c>
      <c r="EL60" s="13">
        <f t="shared" si="67"/>
        <v>0</v>
      </c>
      <c r="EM60" s="116">
        <f t="shared" si="68"/>
        <v>0</v>
      </c>
      <c r="EN60" s="27"/>
      <c r="EO60" s="12"/>
      <c r="EP60" s="116">
        <f t="shared" si="69"/>
        <v>0</v>
      </c>
      <c r="EQ60" s="27"/>
      <c r="ER60" s="12"/>
      <c r="ES60" s="116">
        <f t="shared" si="70"/>
        <v>0</v>
      </c>
      <c r="ET60" s="27"/>
      <c r="EU60" s="12"/>
      <c r="EV60" s="116">
        <f t="shared" si="71"/>
        <v>0</v>
      </c>
      <c r="EW60" s="27"/>
      <c r="EX60" s="12"/>
      <c r="EY60" s="116">
        <f t="shared" si="72"/>
        <v>0</v>
      </c>
      <c r="EZ60" s="27"/>
      <c r="FA60" s="12"/>
      <c r="FB60" s="116">
        <f t="shared" si="73"/>
        <v>0</v>
      </c>
      <c r="FC60" s="27"/>
      <c r="FD60" s="12"/>
      <c r="FE60" s="116">
        <f t="shared" si="74"/>
        <v>0</v>
      </c>
      <c r="FF60" s="27"/>
      <c r="FG60" s="12"/>
      <c r="FH60" s="116">
        <f t="shared" si="75"/>
        <v>0</v>
      </c>
      <c r="FI60" s="27"/>
      <c r="FJ60" s="12"/>
      <c r="FK60" s="116">
        <f t="shared" si="76"/>
        <v>0</v>
      </c>
      <c r="FL60" s="11">
        <f t="shared" si="77"/>
        <v>0</v>
      </c>
      <c r="FM60" s="13">
        <f t="shared" si="1"/>
        <v>0</v>
      </c>
      <c r="FN60" s="116">
        <f t="shared" si="2"/>
        <v>0</v>
      </c>
      <c r="FO60" s="27"/>
      <c r="FP60" s="12"/>
      <c r="FQ60" s="116">
        <f t="shared" si="78"/>
        <v>0</v>
      </c>
      <c r="FR60" s="27"/>
      <c r="FS60" s="12"/>
      <c r="FT60" s="116">
        <f t="shared" si="79"/>
        <v>0</v>
      </c>
      <c r="FU60" s="12"/>
      <c r="FV60" s="12"/>
      <c r="FW60" s="116">
        <f t="shared" si="80"/>
        <v>0</v>
      </c>
      <c r="FX60" s="27"/>
      <c r="FY60" s="12"/>
      <c r="FZ60" s="116">
        <f t="shared" si="81"/>
        <v>0</v>
      </c>
      <c r="GA60" s="27"/>
      <c r="GB60" s="12"/>
      <c r="GC60" s="116">
        <f t="shared" si="82"/>
        <v>0</v>
      </c>
      <c r="GD60" s="27"/>
      <c r="GE60" s="12"/>
      <c r="GF60" s="116">
        <f t="shared" si="83"/>
        <v>0</v>
      </c>
      <c r="GG60" s="27"/>
      <c r="GH60" s="12"/>
      <c r="GI60" s="116">
        <f t="shared" si="84"/>
        <v>0</v>
      </c>
      <c r="GJ60" s="11">
        <f t="shared" si="85"/>
        <v>0</v>
      </c>
      <c r="GK60" s="13">
        <f t="shared" si="86"/>
        <v>0</v>
      </c>
      <c r="GL60" s="116">
        <f t="shared" si="87"/>
        <v>0</v>
      </c>
      <c r="GM60" s="27"/>
      <c r="GN60" s="12"/>
      <c r="GO60" s="116">
        <f t="shared" si="88"/>
        <v>0</v>
      </c>
      <c r="GP60" s="27"/>
      <c r="GQ60" s="12"/>
      <c r="GR60" s="116">
        <f t="shared" si="89"/>
        <v>0</v>
      </c>
      <c r="GS60" s="27"/>
      <c r="GT60" s="12"/>
      <c r="GU60" s="116">
        <f t="shared" si="90"/>
        <v>0</v>
      </c>
      <c r="GV60" s="27"/>
      <c r="GW60" s="12"/>
      <c r="GX60" s="116">
        <f t="shared" si="91"/>
        <v>0</v>
      </c>
      <c r="GY60" s="11">
        <f t="shared" si="92"/>
        <v>0</v>
      </c>
      <c r="GZ60" s="13">
        <f t="shared" si="93"/>
        <v>0</v>
      </c>
      <c r="HA60" s="116">
        <f t="shared" si="94"/>
        <v>0</v>
      </c>
      <c r="HB60" s="12"/>
      <c r="HC60" s="12"/>
      <c r="HD60" s="116">
        <f t="shared" si="95"/>
        <v>0</v>
      </c>
      <c r="HE60" s="27"/>
      <c r="HF60" s="12"/>
      <c r="HG60" s="116">
        <f t="shared" si="96"/>
        <v>0</v>
      </c>
      <c r="HH60" s="11">
        <f t="shared" si="97"/>
        <v>0</v>
      </c>
      <c r="HI60" s="13">
        <f t="shared" si="98"/>
        <v>0</v>
      </c>
      <c r="HJ60" s="116">
        <f t="shared" si="99"/>
        <v>0</v>
      </c>
      <c r="HK60" s="11">
        <f t="shared" si="100"/>
        <v>0</v>
      </c>
      <c r="HL60" s="12">
        <f t="shared" si="101"/>
        <v>0</v>
      </c>
      <c r="HM60" s="116">
        <f t="shared" si="102"/>
        <v>0</v>
      </c>
      <c r="HN60" s="27"/>
      <c r="HO60" s="12"/>
      <c r="HP60" s="116">
        <f t="shared" si="103"/>
        <v>0</v>
      </c>
      <c r="HQ60" s="27"/>
      <c r="HR60" s="12"/>
      <c r="HS60" s="116">
        <f t="shared" si="104"/>
        <v>0</v>
      </c>
      <c r="HT60" s="27"/>
      <c r="HU60" s="12"/>
      <c r="HV60" s="116">
        <f t="shared" si="105"/>
        <v>0</v>
      </c>
      <c r="HW60" s="27"/>
      <c r="HX60" s="12"/>
      <c r="HY60" s="116">
        <f t="shared" si="106"/>
        <v>0</v>
      </c>
      <c r="HZ60" s="27"/>
      <c r="IA60" s="12"/>
      <c r="IB60" s="116">
        <f t="shared" si="107"/>
        <v>0</v>
      </c>
      <c r="IC60" s="27"/>
      <c r="ID60" s="12"/>
      <c r="IE60" s="116">
        <f t="shared" si="108"/>
        <v>0</v>
      </c>
      <c r="IF60" s="27"/>
      <c r="IG60" s="12"/>
      <c r="IH60" s="116">
        <f t="shared" si="109"/>
        <v>0</v>
      </c>
      <c r="II60" s="11">
        <f t="shared" si="110"/>
        <v>0</v>
      </c>
      <c r="IJ60" s="13">
        <f t="shared" si="111"/>
        <v>0</v>
      </c>
      <c r="IK60" s="116">
        <f t="shared" si="112"/>
        <v>0</v>
      </c>
      <c r="IL60" s="27"/>
      <c r="IM60" s="12"/>
      <c r="IN60" s="116">
        <f t="shared" si="113"/>
        <v>0</v>
      </c>
      <c r="IO60" s="27"/>
      <c r="IP60" s="12"/>
      <c r="IQ60" s="116">
        <f t="shared" si="114"/>
        <v>0</v>
      </c>
      <c r="IR60" s="11">
        <f t="shared" si="115"/>
        <v>0</v>
      </c>
      <c r="IS60" s="13">
        <f t="shared" si="116"/>
        <v>0</v>
      </c>
      <c r="IT60" s="116">
        <f t="shared" si="117"/>
        <v>0</v>
      </c>
      <c r="IU60" s="27"/>
      <c r="IV60" s="12"/>
      <c r="IW60" s="116">
        <f t="shared" si="118"/>
        <v>0</v>
      </c>
      <c r="IX60" s="27"/>
      <c r="IY60" s="12"/>
      <c r="IZ60" s="116">
        <f t="shared" si="119"/>
        <v>0</v>
      </c>
      <c r="JA60" s="11">
        <f t="shared" si="120"/>
        <v>0</v>
      </c>
      <c r="JB60" s="13">
        <f t="shared" si="121"/>
        <v>0</v>
      </c>
      <c r="JC60" s="116">
        <f t="shared" si="122"/>
        <v>0</v>
      </c>
      <c r="JD60" s="27"/>
      <c r="JE60" s="12"/>
      <c r="JF60" s="116">
        <f t="shared" si="123"/>
        <v>0</v>
      </c>
      <c r="JG60" s="27"/>
      <c r="JH60" s="12"/>
      <c r="JI60" s="116">
        <f t="shared" si="124"/>
        <v>0</v>
      </c>
      <c r="JJ60" s="11">
        <f t="shared" si="125"/>
        <v>0</v>
      </c>
      <c r="JK60" s="13">
        <f t="shared" si="126"/>
        <v>0</v>
      </c>
      <c r="JL60" s="116">
        <f t="shared" si="127"/>
        <v>0</v>
      </c>
      <c r="JM60" s="27"/>
      <c r="JN60" s="12"/>
      <c r="JO60" s="116">
        <f t="shared" si="128"/>
        <v>0</v>
      </c>
      <c r="JP60" s="27"/>
      <c r="JQ60" s="12"/>
      <c r="JR60" s="116">
        <f t="shared" si="129"/>
        <v>0</v>
      </c>
      <c r="JS60" s="27"/>
      <c r="JT60" s="12"/>
      <c r="JU60" s="116">
        <f t="shared" si="130"/>
        <v>0</v>
      </c>
      <c r="JV60" s="27"/>
      <c r="JW60" s="12"/>
      <c r="JX60" s="116">
        <f t="shared" si="131"/>
        <v>0</v>
      </c>
      <c r="JY60" s="11">
        <f t="shared" si="132"/>
        <v>0</v>
      </c>
      <c r="JZ60" s="13">
        <f t="shared" si="133"/>
        <v>0</v>
      </c>
      <c r="KA60" s="116">
        <f t="shared" si="134"/>
        <v>0</v>
      </c>
      <c r="KB60" s="27"/>
      <c r="KC60" s="12"/>
      <c r="KD60" s="116">
        <f t="shared" si="135"/>
        <v>0</v>
      </c>
      <c r="KE60" s="27"/>
      <c r="KF60" s="12"/>
      <c r="KG60" s="116">
        <f t="shared" si="136"/>
        <v>0</v>
      </c>
      <c r="KH60" s="27"/>
      <c r="KI60" s="12"/>
      <c r="KJ60" s="116">
        <f t="shared" si="137"/>
        <v>0</v>
      </c>
      <c r="KK60" s="11">
        <f t="shared" si="138"/>
        <v>0</v>
      </c>
      <c r="KL60" s="13">
        <f t="shared" si="139"/>
        <v>0</v>
      </c>
      <c r="KM60" s="116">
        <f t="shared" si="140"/>
        <v>0</v>
      </c>
      <c r="KN60" s="27"/>
      <c r="KO60" s="12"/>
      <c r="KP60" s="116">
        <f t="shared" si="141"/>
        <v>0</v>
      </c>
      <c r="KQ60" s="27"/>
      <c r="KR60" s="12"/>
      <c r="KS60" s="116">
        <f t="shared" si="142"/>
        <v>0</v>
      </c>
      <c r="KT60" s="11">
        <f t="shared" si="143"/>
        <v>0</v>
      </c>
      <c r="KU60" s="13">
        <f t="shared" si="144"/>
        <v>0</v>
      </c>
      <c r="KV60" s="116">
        <f t="shared" si="145"/>
        <v>0</v>
      </c>
      <c r="KW60" s="27"/>
      <c r="KX60" s="12"/>
      <c r="KY60" s="116">
        <f t="shared" si="146"/>
        <v>0</v>
      </c>
      <c r="KZ60" s="11">
        <f t="shared" si="147"/>
        <v>0</v>
      </c>
      <c r="LA60" s="13">
        <f t="shared" si="148"/>
        <v>0</v>
      </c>
      <c r="LB60" s="116">
        <f t="shared" si="149"/>
        <v>0</v>
      </c>
      <c r="LC60" s="27"/>
      <c r="LD60" s="12"/>
      <c r="LE60" s="116">
        <f t="shared" si="150"/>
        <v>0</v>
      </c>
      <c r="LF60" s="27"/>
      <c r="LG60" s="12"/>
      <c r="LH60" s="116">
        <f t="shared" si="151"/>
        <v>0</v>
      </c>
      <c r="LI60" s="27"/>
      <c r="LJ60" s="12"/>
      <c r="LK60" s="116">
        <f t="shared" si="152"/>
        <v>0</v>
      </c>
      <c r="LL60" s="27">
        <f t="shared" si="153"/>
        <v>0</v>
      </c>
      <c r="LM60" s="12">
        <f t="shared" si="154"/>
        <v>0</v>
      </c>
      <c r="LN60" s="116">
        <f t="shared" si="155"/>
        <v>0</v>
      </c>
      <c r="LO60" s="27"/>
      <c r="LP60" s="12"/>
      <c r="LQ60" s="116">
        <f t="shared" si="156"/>
        <v>0</v>
      </c>
      <c r="LR60" s="27"/>
      <c r="LS60" s="12"/>
      <c r="LT60" s="116">
        <f t="shared" si="157"/>
        <v>0</v>
      </c>
      <c r="LU60" s="27"/>
      <c r="LV60" s="12"/>
      <c r="LW60" s="116">
        <f t="shared" si="158"/>
        <v>0</v>
      </c>
      <c r="LX60" s="27"/>
      <c r="LY60" s="12"/>
      <c r="LZ60" s="116">
        <f t="shared" si="159"/>
        <v>0</v>
      </c>
      <c r="MA60" s="27"/>
      <c r="MB60" s="12"/>
      <c r="MC60" s="116">
        <f t="shared" si="160"/>
        <v>0</v>
      </c>
      <c r="MD60" s="27"/>
      <c r="ME60" s="12"/>
      <c r="MF60" s="116">
        <f t="shared" si="161"/>
        <v>0</v>
      </c>
      <c r="MG60" s="27">
        <f t="shared" si="162"/>
        <v>0</v>
      </c>
      <c r="MH60" s="12">
        <f t="shared" si="163"/>
        <v>0</v>
      </c>
      <c r="MI60" s="116">
        <f t="shared" si="164"/>
        <v>0</v>
      </c>
      <c r="MJ60" s="27"/>
      <c r="MK60" s="12"/>
      <c r="ML60" s="116">
        <f t="shared" si="165"/>
        <v>0</v>
      </c>
      <c r="MM60" s="27"/>
      <c r="MN60" s="12"/>
      <c r="MO60" s="116">
        <f t="shared" si="166"/>
        <v>0</v>
      </c>
      <c r="MP60" s="27"/>
      <c r="MQ60" s="12"/>
      <c r="MR60" s="116">
        <f t="shared" si="167"/>
        <v>0</v>
      </c>
      <c r="MS60" s="27">
        <f t="shared" si="1550"/>
        <v>0</v>
      </c>
      <c r="MT60" s="12">
        <f t="shared" si="1551"/>
        <v>0</v>
      </c>
      <c r="MU60" s="116">
        <f t="shared" si="1549"/>
        <v>0</v>
      </c>
      <c r="MV60" s="27"/>
      <c r="MW60" s="12"/>
      <c r="MX60" s="116">
        <f t="shared" si="168"/>
        <v>0</v>
      </c>
      <c r="MY60" s="27"/>
      <c r="MZ60" s="12"/>
      <c r="NA60" s="116">
        <f t="shared" si="169"/>
        <v>0</v>
      </c>
      <c r="NB60" s="27"/>
      <c r="NC60" s="12"/>
      <c r="ND60" s="116">
        <f t="shared" si="170"/>
        <v>0</v>
      </c>
      <c r="NE60" s="27"/>
      <c r="NF60" s="12"/>
      <c r="NG60" s="116">
        <f t="shared" si="171"/>
        <v>0</v>
      </c>
      <c r="NH60" s="27"/>
      <c r="NI60" s="12"/>
      <c r="NJ60" s="116">
        <f t="shared" si="172"/>
        <v>0</v>
      </c>
      <c r="NK60" s="27"/>
      <c r="NL60" s="12"/>
      <c r="NM60" s="116">
        <f t="shared" si="173"/>
        <v>0</v>
      </c>
      <c r="NN60" s="27"/>
      <c r="NO60" s="12"/>
      <c r="NP60" s="116">
        <f t="shared" si="174"/>
        <v>0</v>
      </c>
      <c r="NQ60" s="27"/>
      <c r="NR60" s="12"/>
      <c r="NS60" s="116">
        <f t="shared" si="175"/>
        <v>0</v>
      </c>
      <c r="NT60" s="12"/>
      <c r="NU60" s="12"/>
      <c r="NV60" s="116">
        <f t="shared" si="176"/>
        <v>0</v>
      </c>
      <c r="NW60" s="27"/>
      <c r="NX60" s="12"/>
      <c r="NY60" s="116">
        <f t="shared" si="177"/>
        <v>0</v>
      </c>
      <c r="NZ60" s="11">
        <f t="shared" si="178"/>
        <v>0</v>
      </c>
      <c r="OA60" s="13">
        <f t="shared" si="179"/>
        <v>0</v>
      </c>
      <c r="OB60" s="116">
        <f t="shared" si="180"/>
        <v>0</v>
      </c>
      <c r="OC60" s="27"/>
      <c r="OD60" s="12"/>
      <c r="OE60" s="116">
        <f t="shared" si="181"/>
        <v>0</v>
      </c>
      <c r="OF60" s="27"/>
      <c r="OG60" s="12"/>
      <c r="OH60" s="116">
        <f t="shared" si="182"/>
        <v>0</v>
      </c>
      <c r="OI60" s="27"/>
      <c r="OJ60" s="12"/>
      <c r="OK60" s="116">
        <f t="shared" si="183"/>
        <v>0</v>
      </c>
      <c r="OL60" s="27"/>
      <c r="OM60" s="12"/>
      <c r="ON60" s="116">
        <f t="shared" si="184"/>
        <v>0</v>
      </c>
      <c r="OO60" s="27">
        <f t="shared" si="185"/>
        <v>0</v>
      </c>
      <c r="OP60" s="12">
        <f t="shared" si="186"/>
        <v>0</v>
      </c>
      <c r="OQ60" s="116">
        <f t="shared" si="187"/>
        <v>0</v>
      </c>
      <c r="OR60" s="27">
        <f t="shared" si="188"/>
        <v>0</v>
      </c>
      <c r="OS60" s="12">
        <f t="shared" si="189"/>
        <v>0</v>
      </c>
      <c r="OT60" s="116">
        <f t="shared" si="190"/>
        <v>0</v>
      </c>
      <c r="OU60" s="27">
        <v>13524</v>
      </c>
      <c r="OV60" s="12"/>
      <c r="OW60" s="116">
        <f t="shared" si="191"/>
        <v>13524</v>
      </c>
      <c r="OX60" s="12"/>
      <c r="OY60" s="12"/>
      <c r="OZ60" s="116">
        <f t="shared" si="192"/>
        <v>0</v>
      </c>
      <c r="PA60" s="12">
        <v>95</v>
      </c>
      <c r="PB60" s="12"/>
      <c r="PC60" s="116">
        <f t="shared" si="193"/>
        <v>95</v>
      </c>
      <c r="PD60" s="27"/>
      <c r="PE60" s="12"/>
      <c r="PF60" s="116">
        <f t="shared" si="194"/>
        <v>0</v>
      </c>
      <c r="PG60" s="27">
        <v>21600</v>
      </c>
      <c r="PH60" s="12"/>
      <c r="PI60" s="116">
        <f t="shared" si="195"/>
        <v>21600</v>
      </c>
      <c r="PJ60" s="12">
        <v>130671</v>
      </c>
      <c r="PK60" s="12"/>
      <c r="PL60" s="116">
        <f t="shared" si="196"/>
        <v>130671</v>
      </c>
      <c r="PM60" s="12"/>
      <c r="PN60" s="12"/>
      <c r="PO60" s="116">
        <f t="shared" si="197"/>
        <v>0</v>
      </c>
      <c r="PP60" s="12">
        <v>203200</v>
      </c>
      <c r="PQ60" s="12"/>
      <c r="PR60" s="116">
        <f t="shared" si="198"/>
        <v>203200</v>
      </c>
      <c r="PS60" s="27">
        <f t="shared" si="199"/>
        <v>369090</v>
      </c>
      <c r="PT60" s="12">
        <f t="shared" si="200"/>
        <v>0</v>
      </c>
      <c r="PU60" s="116">
        <f t="shared" si="201"/>
        <v>369090</v>
      </c>
      <c r="PV60" s="27"/>
      <c r="PW60" s="12"/>
      <c r="PX60" s="116">
        <f t="shared" si="202"/>
        <v>0</v>
      </c>
      <c r="PY60" s="27"/>
      <c r="PZ60" s="12"/>
      <c r="QA60" s="116">
        <f t="shared" si="203"/>
        <v>0</v>
      </c>
      <c r="QB60" s="27"/>
      <c r="QC60" s="12"/>
      <c r="QD60" s="116">
        <f t="shared" si="204"/>
        <v>0</v>
      </c>
      <c r="QE60" s="27">
        <f t="shared" si="205"/>
        <v>0</v>
      </c>
      <c r="QF60" s="12">
        <f t="shared" si="206"/>
        <v>0</v>
      </c>
      <c r="QG60" s="116">
        <f t="shared" si="207"/>
        <v>0</v>
      </c>
      <c r="QH60" s="11">
        <f t="shared" si="208"/>
        <v>369090</v>
      </c>
      <c r="QI60" s="13">
        <f t="shared" si="209"/>
        <v>0</v>
      </c>
      <c r="QJ60" s="116">
        <f t="shared" si="210"/>
        <v>369090</v>
      </c>
      <c r="QK60" s="27">
        <f t="shared" si="1547"/>
        <v>369090</v>
      </c>
      <c r="QL60" s="12">
        <f t="shared" si="1548"/>
        <v>0</v>
      </c>
      <c r="QM60" s="116">
        <f t="shared" si="1548"/>
        <v>369090</v>
      </c>
      <c r="QN60" s="27">
        <f t="shared" si="851"/>
        <v>369090</v>
      </c>
      <c r="QO60" s="12">
        <f t="shared" si="852"/>
        <v>0</v>
      </c>
      <c r="QP60" s="116">
        <f t="shared" si="853"/>
        <v>369090</v>
      </c>
      <c r="QQ60" s="51"/>
    </row>
    <row r="61" spans="1:459" s="52" customFormat="1" x14ac:dyDescent="0.25">
      <c r="A61" s="1">
        <v>49</v>
      </c>
      <c r="B61" s="70" t="s">
        <v>300</v>
      </c>
      <c r="C61" s="142"/>
      <c r="D61" s="12"/>
      <c r="E61" s="116">
        <f t="shared" si="10"/>
        <v>0</v>
      </c>
      <c r="F61" s="142"/>
      <c r="G61" s="12"/>
      <c r="H61" s="115">
        <f t="shared" si="11"/>
        <v>0</v>
      </c>
      <c r="I61" s="12"/>
      <c r="J61" s="12"/>
      <c r="K61" s="115">
        <f t="shared" si="12"/>
        <v>0</v>
      </c>
      <c r="L61" s="12"/>
      <c r="M61" s="12"/>
      <c r="N61" s="115">
        <f t="shared" si="13"/>
        <v>0</v>
      </c>
      <c r="O61" s="27"/>
      <c r="P61" s="12"/>
      <c r="Q61" s="115">
        <f t="shared" si="14"/>
        <v>0</v>
      </c>
      <c r="R61" s="12"/>
      <c r="S61" s="12"/>
      <c r="T61" s="115">
        <f t="shared" si="15"/>
        <v>0</v>
      </c>
      <c r="U61" s="12"/>
      <c r="V61" s="12"/>
      <c r="W61" s="115">
        <f t="shared" si="16"/>
        <v>0</v>
      </c>
      <c r="X61" s="12"/>
      <c r="Y61" s="12"/>
      <c r="Z61" s="115">
        <f t="shared" si="17"/>
        <v>0</v>
      </c>
      <c r="AA61" s="27">
        <f t="shared" si="18"/>
        <v>0</v>
      </c>
      <c r="AB61" s="12">
        <f t="shared" si="18"/>
        <v>0</v>
      </c>
      <c r="AC61" s="115">
        <f t="shared" si="19"/>
        <v>0</v>
      </c>
      <c r="AD61" s="12"/>
      <c r="AE61" s="12"/>
      <c r="AF61" s="116">
        <f t="shared" si="20"/>
        <v>0</v>
      </c>
      <c r="AG61" s="11">
        <f t="shared" si="21"/>
        <v>0</v>
      </c>
      <c r="AH61" s="13">
        <f t="shared" si="22"/>
        <v>0</v>
      </c>
      <c r="AI61" s="116">
        <f t="shared" si="22"/>
        <v>0</v>
      </c>
      <c r="AJ61" s="12"/>
      <c r="AK61" s="12"/>
      <c r="AL61" s="116">
        <f t="shared" si="23"/>
        <v>0</v>
      </c>
      <c r="AM61" s="27"/>
      <c r="AN61" s="12"/>
      <c r="AO61" s="116">
        <f t="shared" si="24"/>
        <v>0</v>
      </c>
      <c r="AP61" s="12"/>
      <c r="AQ61" s="12"/>
      <c r="AR61" s="116">
        <f t="shared" si="25"/>
        <v>0</v>
      </c>
      <c r="AS61" s="27"/>
      <c r="AT61" s="12"/>
      <c r="AU61" s="116">
        <f t="shared" si="26"/>
        <v>0</v>
      </c>
      <c r="AV61" s="12"/>
      <c r="AW61" s="12"/>
      <c r="AX61" s="116">
        <f t="shared" si="27"/>
        <v>0</v>
      </c>
      <c r="AY61" s="27"/>
      <c r="AZ61" s="12"/>
      <c r="BA61" s="116">
        <f t="shared" si="28"/>
        <v>0</v>
      </c>
      <c r="BB61" s="12"/>
      <c r="BC61" s="12"/>
      <c r="BD61" s="116">
        <f t="shared" si="29"/>
        <v>0</v>
      </c>
      <c r="BE61" s="12"/>
      <c r="BF61" s="12"/>
      <c r="BG61" s="116">
        <f t="shared" si="30"/>
        <v>0</v>
      </c>
      <c r="BH61" s="27"/>
      <c r="BI61" s="12"/>
      <c r="BJ61" s="116">
        <f t="shared" si="31"/>
        <v>0</v>
      </c>
      <c r="BK61" s="27"/>
      <c r="BL61" s="12"/>
      <c r="BM61" s="116">
        <f t="shared" si="32"/>
        <v>0</v>
      </c>
      <c r="BN61" s="12"/>
      <c r="BO61" s="12"/>
      <c r="BP61" s="116">
        <f t="shared" si="33"/>
        <v>0</v>
      </c>
      <c r="BQ61" s="12"/>
      <c r="BR61" s="12"/>
      <c r="BS61" s="116">
        <f t="shared" si="34"/>
        <v>0</v>
      </c>
      <c r="BT61" s="12"/>
      <c r="BU61" s="12"/>
      <c r="BV61" s="116">
        <f t="shared" si="35"/>
        <v>0</v>
      </c>
      <c r="BW61" s="11">
        <f t="shared" si="36"/>
        <v>0</v>
      </c>
      <c r="BX61" s="13">
        <f t="shared" si="37"/>
        <v>0</v>
      </c>
      <c r="BY61" s="116">
        <f t="shared" si="38"/>
        <v>0</v>
      </c>
      <c r="BZ61" s="12"/>
      <c r="CA61" s="12"/>
      <c r="CB61" s="116">
        <f t="shared" si="39"/>
        <v>0</v>
      </c>
      <c r="CC61" s="12"/>
      <c r="CD61" s="12"/>
      <c r="CE61" s="116">
        <f t="shared" si="40"/>
        <v>0</v>
      </c>
      <c r="CF61" s="27"/>
      <c r="CG61" s="12"/>
      <c r="CH61" s="116">
        <f t="shared" si="41"/>
        <v>0</v>
      </c>
      <c r="CI61" s="27"/>
      <c r="CJ61" s="12"/>
      <c r="CK61" s="116">
        <f t="shared" si="42"/>
        <v>0</v>
      </c>
      <c r="CL61" s="27"/>
      <c r="CM61" s="12"/>
      <c r="CN61" s="116">
        <f t="shared" si="43"/>
        <v>0</v>
      </c>
      <c r="CO61" s="27"/>
      <c r="CP61" s="12"/>
      <c r="CQ61" s="116">
        <f t="shared" si="44"/>
        <v>0</v>
      </c>
      <c r="CR61" s="27"/>
      <c r="CS61" s="12"/>
      <c r="CT61" s="116">
        <f t="shared" si="45"/>
        <v>0</v>
      </c>
      <c r="CU61" s="11">
        <f t="shared" si="46"/>
        <v>0</v>
      </c>
      <c r="CV61" s="12">
        <f t="shared" si="47"/>
        <v>0</v>
      </c>
      <c r="CW61" s="116">
        <f t="shared" si="48"/>
        <v>0</v>
      </c>
      <c r="CX61" s="27"/>
      <c r="CY61" s="12"/>
      <c r="CZ61" s="116">
        <f t="shared" si="49"/>
        <v>0</v>
      </c>
      <c r="DA61" s="27"/>
      <c r="DB61" s="12"/>
      <c r="DC61" s="116">
        <f t="shared" si="50"/>
        <v>0</v>
      </c>
      <c r="DD61" s="27"/>
      <c r="DE61" s="12"/>
      <c r="DF61" s="116">
        <f t="shared" si="51"/>
        <v>0</v>
      </c>
      <c r="DG61" s="27"/>
      <c r="DH61" s="12"/>
      <c r="DI61" s="116">
        <f t="shared" si="52"/>
        <v>0</v>
      </c>
      <c r="DJ61" s="27"/>
      <c r="DK61" s="12"/>
      <c r="DL61" s="116">
        <f t="shared" si="53"/>
        <v>0</v>
      </c>
      <c r="DM61" s="27">
        <f t="shared" si="54"/>
        <v>0</v>
      </c>
      <c r="DN61" s="12">
        <f t="shared" si="55"/>
        <v>0</v>
      </c>
      <c r="DO61" s="116">
        <f t="shared" si="56"/>
        <v>0</v>
      </c>
      <c r="DP61" s="27"/>
      <c r="DQ61" s="12"/>
      <c r="DR61" s="116">
        <f t="shared" si="57"/>
        <v>0</v>
      </c>
      <c r="DS61" s="27"/>
      <c r="DT61" s="12"/>
      <c r="DU61" s="116">
        <f t="shared" si="58"/>
        <v>0</v>
      </c>
      <c r="DV61" s="12"/>
      <c r="DW61" s="12"/>
      <c r="DX61" s="116">
        <f t="shared" si="59"/>
        <v>0</v>
      </c>
      <c r="DY61" s="27"/>
      <c r="DZ61" s="12"/>
      <c r="EA61" s="116">
        <f t="shared" si="60"/>
        <v>0</v>
      </c>
      <c r="EB61" s="11">
        <f t="shared" si="61"/>
        <v>0</v>
      </c>
      <c r="EC61" s="13">
        <f t="shared" si="62"/>
        <v>0</v>
      </c>
      <c r="ED61" s="116">
        <f t="shared" si="63"/>
        <v>0</v>
      </c>
      <c r="EE61" s="11"/>
      <c r="EF61" s="13"/>
      <c r="EG61" s="116">
        <f t="shared" si="64"/>
        <v>0</v>
      </c>
      <c r="EH61" s="13"/>
      <c r="EI61" s="13"/>
      <c r="EJ61" s="116">
        <f t="shared" si="65"/>
        <v>0</v>
      </c>
      <c r="EK61" s="11">
        <f t="shared" si="66"/>
        <v>0</v>
      </c>
      <c r="EL61" s="13">
        <f t="shared" si="67"/>
        <v>0</v>
      </c>
      <c r="EM61" s="116">
        <f t="shared" si="68"/>
        <v>0</v>
      </c>
      <c r="EN61" s="27"/>
      <c r="EO61" s="12"/>
      <c r="EP61" s="116">
        <f t="shared" si="69"/>
        <v>0</v>
      </c>
      <c r="EQ61" s="27"/>
      <c r="ER61" s="12"/>
      <c r="ES61" s="116">
        <f t="shared" si="70"/>
        <v>0</v>
      </c>
      <c r="ET61" s="27"/>
      <c r="EU61" s="12"/>
      <c r="EV61" s="116">
        <f t="shared" si="71"/>
        <v>0</v>
      </c>
      <c r="EW61" s="27"/>
      <c r="EX61" s="12"/>
      <c r="EY61" s="116">
        <f t="shared" si="72"/>
        <v>0</v>
      </c>
      <c r="EZ61" s="27"/>
      <c r="FA61" s="12"/>
      <c r="FB61" s="116">
        <f t="shared" si="73"/>
        <v>0</v>
      </c>
      <c r="FC61" s="27"/>
      <c r="FD61" s="12"/>
      <c r="FE61" s="116">
        <f t="shared" si="74"/>
        <v>0</v>
      </c>
      <c r="FF61" s="27"/>
      <c r="FG61" s="12"/>
      <c r="FH61" s="116">
        <f t="shared" si="75"/>
        <v>0</v>
      </c>
      <c r="FI61" s="27"/>
      <c r="FJ61" s="12"/>
      <c r="FK61" s="116">
        <f t="shared" si="76"/>
        <v>0</v>
      </c>
      <c r="FL61" s="11">
        <f t="shared" si="77"/>
        <v>0</v>
      </c>
      <c r="FM61" s="13">
        <f t="shared" si="1"/>
        <v>0</v>
      </c>
      <c r="FN61" s="116">
        <f t="shared" si="2"/>
        <v>0</v>
      </c>
      <c r="FO61" s="27"/>
      <c r="FP61" s="12"/>
      <c r="FQ61" s="116">
        <f t="shared" si="78"/>
        <v>0</v>
      </c>
      <c r="FR61" s="27"/>
      <c r="FS61" s="12"/>
      <c r="FT61" s="116">
        <f t="shared" si="79"/>
        <v>0</v>
      </c>
      <c r="FU61" s="12"/>
      <c r="FV61" s="12"/>
      <c r="FW61" s="116">
        <f t="shared" si="80"/>
        <v>0</v>
      </c>
      <c r="FX61" s="27"/>
      <c r="FY61" s="12"/>
      <c r="FZ61" s="116">
        <f t="shared" si="81"/>
        <v>0</v>
      </c>
      <c r="GA61" s="27"/>
      <c r="GB61" s="12"/>
      <c r="GC61" s="116">
        <f t="shared" si="82"/>
        <v>0</v>
      </c>
      <c r="GD61" s="27"/>
      <c r="GE61" s="12"/>
      <c r="GF61" s="116">
        <f t="shared" si="83"/>
        <v>0</v>
      </c>
      <c r="GG61" s="27"/>
      <c r="GH61" s="12"/>
      <c r="GI61" s="116">
        <f t="shared" si="84"/>
        <v>0</v>
      </c>
      <c r="GJ61" s="11">
        <f t="shared" si="85"/>
        <v>0</v>
      </c>
      <c r="GK61" s="13">
        <f t="shared" si="86"/>
        <v>0</v>
      </c>
      <c r="GL61" s="116">
        <f t="shared" si="87"/>
        <v>0</v>
      </c>
      <c r="GM61" s="27"/>
      <c r="GN61" s="12"/>
      <c r="GO61" s="116">
        <f t="shared" si="88"/>
        <v>0</v>
      </c>
      <c r="GP61" s="27"/>
      <c r="GQ61" s="12"/>
      <c r="GR61" s="116">
        <f t="shared" si="89"/>
        <v>0</v>
      </c>
      <c r="GS61" s="27"/>
      <c r="GT61" s="12"/>
      <c r="GU61" s="116">
        <f t="shared" si="90"/>
        <v>0</v>
      </c>
      <c r="GV61" s="27"/>
      <c r="GW61" s="12"/>
      <c r="GX61" s="116">
        <f t="shared" si="91"/>
        <v>0</v>
      </c>
      <c r="GY61" s="11">
        <f t="shared" si="92"/>
        <v>0</v>
      </c>
      <c r="GZ61" s="13">
        <f t="shared" si="93"/>
        <v>0</v>
      </c>
      <c r="HA61" s="116">
        <f t="shared" si="94"/>
        <v>0</v>
      </c>
      <c r="HB61" s="12"/>
      <c r="HC61" s="12"/>
      <c r="HD61" s="116">
        <f t="shared" si="95"/>
        <v>0</v>
      </c>
      <c r="HE61" s="27"/>
      <c r="HF61" s="12"/>
      <c r="HG61" s="116">
        <f t="shared" si="96"/>
        <v>0</v>
      </c>
      <c r="HH61" s="11">
        <f t="shared" si="97"/>
        <v>0</v>
      </c>
      <c r="HI61" s="13">
        <f t="shared" si="98"/>
        <v>0</v>
      </c>
      <c r="HJ61" s="116">
        <f t="shared" si="99"/>
        <v>0</v>
      </c>
      <c r="HK61" s="11">
        <f t="shared" si="100"/>
        <v>0</v>
      </c>
      <c r="HL61" s="12">
        <f t="shared" si="101"/>
        <v>0</v>
      </c>
      <c r="HM61" s="116">
        <f t="shared" si="102"/>
        <v>0</v>
      </c>
      <c r="HN61" s="27"/>
      <c r="HO61" s="12"/>
      <c r="HP61" s="116">
        <f t="shared" si="103"/>
        <v>0</v>
      </c>
      <c r="HQ61" s="27"/>
      <c r="HR61" s="12"/>
      <c r="HS61" s="116">
        <f t="shared" si="104"/>
        <v>0</v>
      </c>
      <c r="HT61" s="27"/>
      <c r="HU61" s="12"/>
      <c r="HV61" s="116">
        <f t="shared" si="105"/>
        <v>0</v>
      </c>
      <c r="HW61" s="27"/>
      <c r="HX61" s="12"/>
      <c r="HY61" s="116">
        <f t="shared" si="106"/>
        <v>0</v>
      </c>
      <c r="HZ61" s="27"/>
      <c r="IA61" s="12"/>
      <c r="IB61" s="116">
        <f t="shared" si="107"/>
        <v>0</v>
      </c>
      <c r="IC61" s="27"/>
      <c r="ID61" s="12"/>
      <c r="IE61" s="116">
        <f t="shared" si="108"/>
        <v>0</v>
      </c>
      <c r="IF61" s="27"/>
      <c r="IG61" s="12"/>
      <c r="IH61" s="116">
        <f t="shared" si="109"/>
        <v>0</v>
      </c>
      <c r="II61" s="11">
        <f t="shared" si="110"/>
        <v>0</v>
      </c>
      <c r="IJ61" s="13">
        <f t="shared" si="111"/>
        <v>0</v>
      </c>
      <c r="IK61" s="116">
        <f t="shared" si="112"/>
        <v>0</v>
      </c>
      <c r="IL61" s="27"/>
      <c r="IM61" s="12"/>
      <c r="IN61" s="116">
        <f t="shared" si="113"/>
        <v>0</v>
      </c>
      <c r="IO61" s="27"/>
      <c r="IP61" s="12"/>
      <c r="IQ61" s="116">
        <f t="shared" si="114"/>
        <v>0</v>
      </c>
      <c r="IR61" s="11">
        <f t="shared" si="115"/>
        <v>0</v>
      </c>
      <c r="IS61" s="13">
        <f t="shared" si="116"/>
        <v>0</v>
      </c>
      <c r="IT61" s="116">
        <f t="shared" si="117"/>
        <v>0</v>
      </c>
      <c r="IU61" s="27"/>
      <c r="IV61" s="12"/>
      <c r="IW61" s="116">
        <f t="shared" si="118"/>
        <v>0</v>
      </c>
      <c r="IX61" s="27"/>
      <c r="IY61" s="12"/>
      <c r="IZ61" s="116">
        <f t="shared" si="119"/>
        <v>0</v>
      </c>
      <c r="JA61" s="11">
        <f t="shared" si="120"/>
        <v>0</v>
      </c>
      <c r="JB61" s="13">
        <f t="shared" si="121"/>
        <v>0</v>
      </c>
      <c r="JC61" s="116">
        <f t="shared" si="122"/>
        <v>0</v>
      </c>
      <c r="JD61" s="27"/>
      <c r="JE61" s="12"/>
      <c r="JF61" s="116">
        <f t="shared" si="123"/>
        <v>0</v>
      </c>
      <c r="JG61" s="27"/>
      <c r="JH61" s="12"/>
      <c r="JI61" s="116">
        <f t="shared" si="124"/>
        <v>0</v>
      </c>
      <c r="JJ61" s="11">
        <f t="shared" si="125"/>
        <v>0</v>
      </c>
      <c r="JK61" s="13">
        <f t="shared" si="126"/>
        <v>0</v>
      </c>
      <c r="JL61" s="116">
        <f t="shared" si="127"/>
        <v>0</v>
      </c>
      <c r="JM61" s="27"/>
      <c r="JN61" s="12"/>
      <c r="JO61" s="116">
        <f t="shared" si="128"/>
        <v>0</v>
      </c>
      <c r="JP61" s="27"/>
      <c r="JQ61" s="12"/>
      <c r="JR61" s="116">
        <f t="shared" si="129"/>
        <v>0</v>
      </c>
      <c r="JS61" s="27"/>
      <c r="JT61" s="12"/>
      <c r="JU61" s="116">
        <f t="shared" si="130"/>
        <v>0</v>
      </c>
      <c r="JV61" s="27"/>
      <c r="JW61" s="12"/>
      <c r="JX61" s="116">
        <f t="shared" si="131"/>
        <v>0</v>
      </c>
      <c r="JY61" s="11">
        <f t="shared" si="132"/>
        <v>0</v>
      </c>
      <c r="JZ61" s="13">
        <f t="shared" si="133"/>
        <v>0</v>
      </c>
      <c r="KA61" s="116">
        <f t="shared" si="134"/>
        <v>0</v>
      </c>
      <c r="KB61" s="27"/>
      <c r="KC61" s="12"/>
      <c r="KD61" s="116">
        <f t="shared" si="135"/>
        <v>0</v>
      </c>
      <c r="KE61" s="27"/>
      <c r="KF61" s="12"/>
      <c r="KG61" s="116">
        <f t="shared" si="136"/>
        <v>0</v>
      </c>
      <c r="KH61" s="27"/>
      <c r="KI61" s="12"/>
      <c r="KJ61" s="116">
        <f t="shared" si="137"/>
        <v>0</v>
      </c>
      <c r="KK61" s="11">
        <f t="shared" si="138"/>
        <v>0</v>
      </c>
      <c r="KL61" s="13">
        <f t="shared" si="139"/>
        <v>0</v>
      </c>
      <c r="KM61" s="116">
        <f t="shared" si="140"/>
        <v>0</v>
      </c>
      <c r="KN61" s="27"/>
      <c r="KO61" s="12"/>
      <c r="KP61" s="116">
        <f t="shared" si="141"/>
        <v>0</v>
      </c>
      <c r="KQ61" s="27"/>
      <c r="KR61" s="12"/>
      <c r="KS61" s="116">
        <f t="shared" si="142"/>
        <v>0</v>
      </c>
      <c r="KT61" s="11">
        <f t="shared" si="143"/>
        <v>0</v>
      </c>
      <c r="KU61" s="13">
        <f t="shared" si="144"/>
        <v>0</v>
      </c>
      <c r="KV61" s="116">
        <f t="shared" si="145"/>
        <v>0</v>
      </c>
      <c r="KW61" s="27"/>
      <c r="KX61" s="12"/>
      <c r="KY61" s="116">
        <f t="shared" si="146"/>
        <v>0</v>
      </c>
      <c r="KZ61" s="11">
        <f t="shared" si="147"/>
        <v>0</v>
      </c>
      <c r="LA61" s="13">
        <f t="shared" si="148"/>
        <v>0</v>
      </c>
      <c r="LB61" s="116">
        <f t="shared" si="149"/>
        <v>0</v>
      </c>
      <c r="LC61" s="27"/>
      <c r="LD61" s="12"/>
      <c r="LE61" s="116">
        <f t="shared" si="150"/>
        <v>0</v>
      </c>
      <c r="LF61" s="27"/>
      <c r="LG61" s="12"/>
      <c r="LH61" s="116">
        <f t="shared" si="151"/>
        <v>0</v>
      </c>
      <c r="LI61" s="27"/>
      <c r="LJ61" s="12"/>
      <c r="LK61" s="116">
        <f t="shared" si="152"/>
        <v>0</v>
      </c>
      <c r="LL61" s="27">
        <f t="shared" si="153"/>
        <v>0</v>
      </c>
      <c r="LM61" s="12">
        <f t="shared" si="154"/>
        <v>0</v>
      </c>
      <c r="LN61" s="116">
        <f t="shared" si="155"/>
        <v>0</v>
      </c>
      <c r="LO61" s="27"/>
      <c r="LP61" s="12"/>
      <c r="LQ61" s="116">
        <f t="shared" si="156"/>
        <v>0</v>
      </c>
      <c r="LR61" s="27"/>
      <c r="LS61" s="12"/>
      <c r="LT61" s="116">
        <f t="shared" si="157"/>
        <v>0</v>
      </c>
      <c r="LU61" s="27"/>
      <c r="LV61" s="12"/>
      <c r="LW61" s="116">
        <f t="shared" si="158"/>
        <v>0</v>
      </c>
      <c r="LX61" s="27"/>
      <c r="LY61" s="12"/>
      <c r="LZ61" s="116">
        <f t="shared" si="159"/>
        <v>0</v>
      </c>
      <c r="MA61" s="27"/>
      <c r="MB61" s="12"/>
      <c r="MC61" s="116">
        <f t="shared" si="160"/>
        <v>0</v>
      </c>
      <c r="MD61" s="27"/>
      <c r="ME61" s="12"/>
      <c r="MF61" s="116">
        <f t="shared" si="161"/>
        <v>0</v>
      </c>
      <c r="MG61" s="27">
        <f t="shared" si="162"/>
        <v>0</v>
      </c>
      <c r="MH61" s="12">
        <f t="shared" si="163"/>
        <v>0</v>
      </c>
      <c r="MI61" s="116">
        <f t="shared" si="164"/>
        <v>0</v>
      </c>
      <c r="MJ61" s="27"/>
      <c r="MK61" s="12"/>
      <c r="ML61" s="116">
        <f t="shared" si="165"/>
        <v>0</v>
      </c>
      <c r="MM61" s="27"/>
      <c r="MN61" s="12"/>
      <c r="MO61" s="116">
        <f t="shared" si="166"/>
        <v>0</v>
      </c>
      <c r="MP61" s="27"/>
      <c r="MQ61" s="12"/>
      <c r="MR61" s="116">
        <f t="shared" si="167"/>
        <v>0</v>
      </c>
      <c r="MS61" s="27">
        <f t="shared" si="1550"/>
        <v>0</v>
      </c>
      <c r="MT61" s="12">
        <f t="shared" si="1551"/>
        <v>0</v>
      </c>
      <c r="MU61" s="116">
        <f t="shared" si="1549"/>
        <v>0</v>
      </c>
      <c r="MV61" s="27"/>
      <c r="MW61" s="12"/>
      <c r="MX61" s="116">
        <f t="shared" si="168"/>
        <v>0</v>
      </c>
      <c r="MY61" s="27">
        <v>0</v>
      </c>
      <c r="MZ61" s="12">
        <v>0</v>
      </c>
      <c r="NA61" s="116">
        <f t="shared" si="169"/>
        <v>0</v>
      </c>
      <c r="NB61" s="27"/>
      <c r="NC61" s="12"/>
      <c r="ND61" s="116">
        <f t="shared" si="170"/>
        <v>0</v>
      </c>
      <c r="NE61" s="27"/>
      <c r="NF61" s="12"/>
      <c r="NG61" s="116">
        <f t="shared" si="171"/>
        <v>0</v>
      </c>
      <c r="NH61" s="27"/>
      <c r="NI61" s="12"/>
      <c r="NJ61" s="116">
        <f t="shared" si="172"/>
        <v>0</v>
      </c>
      <c r="NK61" s="27"/>
      <c r="NL61" s="12"/>
      <c r="NM61" s="116">
        <f t="shared" si="173"/>
        <v>0</v>
      </c>
      <c r="NN61" s="27">
        <v>72985</v>
      </c>
      <c r="NO61" s="12"/>
      <c r="NP61" s="116">
        <f t="shared" si="174"/>
        <v>72985</v>
      </c>
      <c r="NQ61" s="27"/>
      <c r="NR61" s="12"/>
      <c r="NS61" s="116">
        <f t="shared" si="175"/>
        <v>0</v>
      </c>
      <c r="NT61" s="12"/>
      <c r="NU61" s="12"/>
      <c r="NV61" s="116">
        <f t="shared" si="176"/>
        <v>0</v>
      </c>
      <c r="NW61" s="27"/>
      <c r="NX61" s="12"/>
      <c r="NY61" s="116">
        <f t="shared" si="177"/>
        <v>0</v>
      </c>
      <c r="NZ61" s="11">
        <f t="shared" si="178"/>
        <v>72985</v>
      </c>
      <c r="OA61" s="13">
        <f t="shared" si="179"/>
        <v>0</v>
      </c>
      <c r="OB61" s="116">
        <f t="shared" si="180"/>
        <v>72985</v>
      </c>
      <c r="OC61" s="27"/>
      <c r="OD61" s="12"/>
      <c r="OE61" s="116">
        <f t="shared" si="181"/>
        <v>0</v>
      </c>
      <c r="OF61" s="27"/>
      <c r="OG61" s="12"/>
      <c r="OH61" s="116">
        <f t="shared" si="182"/>
        <v>0</v>
      </c>
      <c r="OI61" s="27"/>
      <c r="OJ61" s="12"/>
      <c r="OK61" s="116">
        <f t="shared" si="183"/>
        <v>0</v>
      </c>
      <c r="OL61" s="27"/>
      <c r="OM61" s="12"/>
      <c r="ON61" s="116">
        <f t="shared" si="184"/>
        <v>0</v>
      </c>
      <c r="OO61" s="27">
        <f t="shared" si="185"/>
        <v>0</v>
      </c>
      <c r="OP61" s="12">
        <f t="shared" si="186"/>
        <v>0</v>
      </c>
      <c r="OQ61" s="116">
        <f t="shared" si="187"/>
        <v>0</v>
      </c>
      <c r="OR61" s="27">
        <f t="shared" si="188"/>
        <v>72985</v>
      </c>
      <c r="OS61" s="12">
        <f t="shared" si="189"/>
        <v>0</v>
      </c>
      <c r="OT61" s="116">
        <f t="shared" si="190"/>
        <v>72985</v>
      </c>
      <c r="OU61" s="27"/>
      <c r="OV61" s="12"/>
      <c r="OW61" s="116">
        <f t="shared" si="191"/>
        <v>0</v>
      </c>
      <c r="OX61" s="12"/>
      <c r="OY61" s="12"/>
      <c r="OZ61" s="116">
        <f t="shared" si="192"/>
        <v>0</v>
      </c>
      <c r="PA61" s="12"/>
      <c r="PB61" s="12"/>
      <c r="PC61" s="116">
        <f t="shared" si="193"/>
        <v>0</v>
      </c>
      <c r="PD61" s="27"/>
      <c r="PE61" s="12"/>
      <c r="PF61" s="116">
        <f t="shared" si="194"/>
        <v>0</v>
      </c>
      <c r="PG61" s="27"/>
      <c r="PH61" s="12"/>
      <c r="PI61" s="116">
        <f t="shared" si="195"/>
        <v>0</v>
      </c>
      <c r="PJ61" s="12"/>
      <c r="PK61" s="12"/>
      <c r="PL61" s="116">
        <f t="shared" si="196"/>
        <v>0</v>
      </c>
      <c r="PM61" s="12"/>
      <c r="PN61" s="12"/>
      <c r="PO61" s="116">
        <f t="shared" si="197"/>
        <v>0</v>
      </c>
      <c r="PP61" s="12"/>
      <c r="PQ61" s="12"/>
      <c r="PR61" s="116">
        <f t="shared" si="198"/>
        <v>0</v>
      </c>
      <c r="PS61" s="27">
        <f t="shared" si="199"/>
        <v>0</v>
      </c>
      <c r="PT61" s="12">
        <f t="shared" si="200"/>
        <v>0</v>
      </c>
      <c r="PU61" s="116">
        <f t="shared" si="201"/>
        <v>0</v>
      </c>
      <c r="PV61" s="27"/>
      <c r="PW61" s="12"/>
      <c r="PX61" s="116">
        <f t="shared" si="202"/>
        <v>0</v>
      </c>
      <c r="PY61" s="27"/>
      <c r="PZ61" s="12"/>
      <c r="QA61" s="116">
        <f t="shared" si="203"/>
        <v>0</v>
      </c>
      <c r="QB61" s="27"/>
      <c r="QC61" s="12"/>
      <c r="QD61" s="116">
        <f t="shared" si="204"/>
        <v>0</v>
      </c>
      <c r="QE61" s="27">
        <f t="shared" si="205"/>
        <v>0</v>
      </c>
      <c r="QF61" s="12">
        <f t="shared" si="206"/>
        <v>0</v>
      </c>
      <c r="QG61" s="116">
        <f t="shared" si="207"/>
        <v>0</v>
      </c>
      <c r="QH61" s="11">
        <f t="shared" si="208"/>
        <v>0</v>
      </c>
      <c r="QI61" s="13">
        <f t="shared" si="209"/>
        <v>0</v>
      </c>
      <c r="QJ61" s="116">
        <f t="shared" si="210"/>
        <v>0</v>
      </c>
      <c r="QK61" s="27">
        <f t="shared" si="1547"/>
        <v>72985</v>
      </c>
      <c r="QL61" s="12">
        <f t="shared" si="1548"/>
        <v>0</v>
      </c>
      <c r="QM61" s="116">
        <f t="shared" si="1548"/>
        <v>72985</v>
      </c>
      <c r="QN61" s="27">
        <f t="shared" si="851"/>
        <v>72985</v>
      </c>
      <c r="QO61" s="12">
        <f t="shared" si="852"/>
        <v>0</v>
      </c>
      <c r="QP61" s="116">
        <f t="shared" si="853"/>
        <v>72985</v>
      </c>
      <c r="QQ61" s="51"/>
    </row>
    <row r="62" spans="1:459" s="52" customFormat="1" x14ac:dyDescent="0.25">
      <c r="A62" s="1">
        <v>50</v>
      </c>
      <c r="B62" s="70" t="s">
        <v>301</v>
      </c>
      <c r="C62" s="142">
        <v>84071</v>
      </c>
      <c r="D62" s="12"/>
      <c r="E62" s="116">
        <f t="shared" si="10"/>
        <v>84071</v>
      </c>
      <c r="F62" s="142">
        <v>3671</v>
      </c>
      <c r="G62" s="12"/>
      <c r="H62" s="115">
        <f t="shared" si="11"/>
        <v>3671</v>
      </c>
      <c r="I62" s="12">
        <v>4646</v>
      </c>
      <c r="J62" s="12"/>
      <c r="K62" s="115">
        <f t="shared" si="12"/>
        <v>4646</v>
      </c>
      <c r="L62" s="12">
        <v>1887</v>
      </c>
      <c r="M62" s="12"/>
      <c r="N62" s="115">
        <f t="shared" si="13"/>
        <v>1887</v>
      </c>
      <c r="O62" s="27">
        <v>3125</v>
      </c>
      <c r="P62" s="12"/>
      <c r="Q62" s="115">
        <f t="shared" si="14"/>
        <v>3125</v>
      </c>
      <c r="R62" s="12">
        <v>331</v>
      </c>
      <c r="S62" s="12"/>
      <c r="T62" s="115">
        <f t="shared" si="15"/>
        <v>331</v>
      </c>
      <c r="U62" s="12">
        <v>88</v>
      </c>
      <c r="V62" s="12"/>
      <c r="W62" s="115">
        <f t="shared" si="16"/>
        <v>88</v>
      </c>
      <c r="X62" s="12"/>
      <c r="Y62" s="12"/>
      <c r="Z62" s="115">
        <f t="shared" si="17"/>
        <v>0</v>
      </c>
      <c r="AA62" s="27">
        <f t="shared" si="18"/>
        <v>13748</v>
      </c>
      <c r="AB62" s="12">
        <f t="shared" si="18"/>
        <v>0</v>
      </c>
      <c r="AC62" s="115">
        <f t="shared" si="19"/>
        <v>13748</v>
      </c>
      <c r="AD62" s="12">
        <v>24851</v>
      </c>
      <c r="AE62" s="12"/>
      <c r="AF62" s="116">
        <f t="shared" si="20"/>
        <v>24851</v>
      </c>
      <c r="AG62" s="11">
        <f t="shared" si="21"/>
        <v>122670</v>
      </c>
      <c r="AH62" s="13">
        <f t="shared" si="22"/>
        <v>0</v>
      </c>
      <c r="AI62" s="116">
        <f t="shared" si="22"/>
        <v>122670</v>
      </c>
      <c r="AJ62" s="12">
        <v>26865</v>
      </c>
      <c r="AK62" s="12"/>
      <c r="AL62" s="116">
        <f t="shared" si="23"/>
        <v>26865</v>
      </c>
      <c r="AM62" s="27"/>
      <c r="AN62" s="12"/>
      <c r="AO62" s="116">
        <f t="shared" si="24"/>
        <v>0</v>
      </c>
      <c r="AP62" s="12"/>
      <c r="AQ62" s="12"/>
      <c r="AR62" s="116">
        <f t="shared" si="25"/>
        <v>0</v>
      </c>
      <c r="AS62" s="27"/>
      <c r="AT62" s="12"/>
      <c r="AU62" s="116">
        <f t="shared" si="26"/>
        <v>0</v>
      </c>
      <c r="AV62" s="12"/>
      <c r="AW62" s="12"/>
      <c r="AX62" s="116">
        <f t="shared" si="27"/>
        <v>0</v>
      </c>
      <c r="AY62" s="27"/>
      <c r="AZ62" s="12"/>
      <c r="BA62" s="116">
        <f t="shared" si="28"/>
        <v>0</v>
      </c>
      <c r="BB62" s="12"/>
      <c r="BC62" s="12"/>
      <c r="BD62" s="116">
        <f t="shared" si="29"/>
        <v>0</v>
      </c>
      <c r="BE62" s="12"/>
      <c r="BF62" s="12"/>
      <c r="BG62" s="116">
        <f t="shared" si="30"/>
        <v>0</v>
      </c>
      <c r="BH62" s="27"/>
      <c r="BI62" s="12"/>
      <c r="BJ62" s="116">
        <f t="shared" si="31"/>
        <v>0</v>
      </c>
      <c r="BK62" s="27"/>
      <c r="BL62" s="12"/>
      <c r="BM62" s="116">
        <f t="shared" si="32"/>
        <v>0</v>
      </c>
      <c r="BN62" s="12"/>
      <c r="BO62" s="12"/>
      <c r="BP62" s="116">
        <f t="shared" si="33"/>
        <v>0</v>
      </c>
      <c r="BQ62" s="12"/>
      <c r="BR62" s="12"/>
      <c r="BS62" s="116">
        <f t="shared" si="34"/>
        <v>0</v>
      </c>
      <c r="BT62" s="12"/>
      <c r="BU62" s="12"/>
      <c r="BV62" s="116">
        <f t="shared" si="35"/>
        <v>0</v>
      </c>
      <c r="BW62" s="11">
        <f t="shared" si="36"/>
        <v>26865</v>
      </c>
      <c r="BX62" s="13">
        <f t="shared" si="37"/>
        <v>0</v>
      </c>
      <c r="BY62" s="116">
        <f t="shared" si="38"/>
        <v>26865</v>
      </c>
      <c r="BZ62" s="12"/>
      <c r="CA62" s="12"/>
      <c r="CB62" s="116">
        <f t="shared" si="39"/>
        <v>0</v>
      </c>
      <c r="CC62" s="12"/>
      <c r="CD62" s="12"/>
      <c r="CE62" s="116">
        <f t="shared" si="40"/>
        <v>0</v>
      </c>
      <c r="CF62" s="27"/>
      <c r="CG62" s="12"/>
      <c r="CH62" s="116">
        <f t="shared" si="41"/>
        <v>0</v>
      </c>
      <c r="CI62" s="27"/>
      <c r="CJ62" s="12"/>
      <c r="CK62" s="116">
        <f t="shared" si="42"/>
        <v>0</v>
      </c>
      <c r="CL62" s="27"/>
      <c r="CM62" s="12"/>
      <c r="CN62" s="116">
        <f t="shared" si="43"/>
        <v>0</v>
      </c>
      <c r="CO62" s="27"/>
      <c r="CP62" s="12"/>
      <c r="CQ62" s="116">
        <f t="shared" si="44"/>
        <v>0</v>
      </c>
      <c r="CR62" s="27"/>
      <c r="CS62" s="12"/>
      <c r="CT62" s="116">
        <f t="shared" si="45"/>
        <v>0</v>
      </c>
      <c r="CU62" s="11">
        <f t="shared" si="46"/>
        <v>0</v>
      </c>
      <c r="CV62" s="12">
        <f t="shared" si="47"/>
        <v>0</v>
      </c>
      <c r="CW62" s="116">
        <f t="shared" si="48"/>
        <v>0</v>
      </c>
      <c r="CX62" s="27"/>
      <c r="CY62" s="12"/>
      <c r="CZ62" s="116">
        <f t="shared" si="49"/>
        <v>0</v>
      </c>
      <c r="DA62" s="27"/>
      <c r="DB62" s="12"/>
      <c r="DC62" s="116">
        <f t="shared" si="50"/>
        <v>0</v>
      </c>
      <c r="DD62" s="27"/>
      <c r="DE62" s="12"/>
      <c r="DF62" s="116">
        <f t="shared" si="51"/>
        <v>0</v>
      </c>
      <c r="DG62" s="27"/>
      <c r="DH62" s="12"/>
      <c r="DI62" s="116">
        <f t="shared" si="52"/>
        <v>0</v>
      </c>
      <c r="DJ62" s="27"/>
      <c r="DK62" s="12"/>
      <c r="DL62" s="116">
        <f t="shared" si="53"/>
        <v>0</v>
      </c>
      <c r="DM62" s="27">
        <f t="shared" si="54"/>
        <v>0</v>
      </c>
      <c r="DN62" s="12">
        <f t="shared" si="55"/>
        <v>0</v>
      </c>
      <c r="DO62" s="116">
        <f t="shared" si="56"/>
        <v>0</v>
      </c>
      <c r="DP62" s="27"/>
      <c r="DQ62" s="12"/>
      <c r="DR62" s="116">
        <f t="shared" si="57"/>
        <v>0</v>
      </c>
      <c r="DS62" s="27"/>
      <c r="DT62" s="12"/>
      <c r="DU62" s="116">
        <f t="shared" si="58"/>
        <v>0</v>
      </c>
      <c r="DV62" s="12"/>
      <c r="DW62" s="12"/>
      <c r="DX62" s="116">
        <f t="shared" si="59"/>
        <v>0</v>
      </c>
      <c r="DY62" s="27"/>
      <c r="DZ62" s="12"/>
      <c r="EA62" s="116">
        <f t="shared" si="60"/>
        <v>0</v>
      </c>
      <c r="EB62" s="11">
        <f t="shared" si="61"/>
        <v>0</v>
      </c>
      <c r="EC62" s="13">
        <f t="shared" si="62"/>
        <v>0</v>
      </c>
      <c r="ED62" s="116">
        <f t="shared" si="63"/>
        <v>0</v>
      </c>
      <c r="EE62" s="11"/>
      <c r="EF62" s="13"/>
      <c r="EG62" s="116">
        <f t="shared" si="64"/>
        <v>0</v>
      </c>
      <c r="EH62" s="13"/>
      <c r="EI62" s="13"/>
      <c r="EJ62" s="116">
        <f t="shared" si="65"/>
        <v>0</v>
      </c>
      <c r="EK62" s="11">
        <f t="shared" si="66"/>
        <v>0</v>
      </c>
      <c r="EL62" s="13">
        <f t="shared" si="67"/>
        <v>0</v>
      </c>
      <c r="EM62" s="116">
        <f t="shared" si="68"/>
        <v>0</v>
      </c>
      <c r="EN62" s="27"/>
      <c r="EO62" s="12"/>
      <c r="EP62" s="116">
        <f t="shared" si="69"/>
        <v>0</v>
      </c>
      <c r="EQ62" s="27"/>
      <c r="ER62" s="12"/>
      <c r="ES62" s="116">
        <f t="shared" si="70"/>
        <v>0</v>
      </c>
      <c r="ET62" s="27"/>
      <c r="EU62" s="12"/>
      <c r="EV62" s="116">
        <f t="shared" si="71"/>
        <v>0</v>
      </c>
      <c r="EW62" s="27"/>
      <c r="EX62" s="12"/>
      <c r="EY62" s="116">
        <f t="shared" si="72"/>
        <v>0</v>
      </c>
      <c r="EZ62" s="27"/>
      <c r="FA62" s="12"/>
      <c r="FB62" s="116">
        <f t="shared" si="73"/>
        <v>0</v>
      </c>
      <c r="FC62" s="27"/>
      <c r="FD62" s="12"/>
      <c r="FE62" s="116">
        <f t="shared" si="74"/>
        <v>0</v>
      </c>
      <c r="FF62" s="27"/>
      <c r="FG62" s="12"/>
      <c r="FH62" s="116">
        <f t="shared" si="75"/>
        <v>0</v>
      </c>
      <c r="FI62" s="27"/>
      <c r="FJ62" s="12"/>
      <c r="FK62" s="116">
        <f t="shared" si="76"/>
        <v>0</v>
      </c>
      <c r="FL62" s="11">
        <f t="shared" si="77"/>
        <v>0</v>
      </c>
      <c r="FM62" s="13">
        <f t="shared" si="1"/>
        <v>0</v>
      </c>
      <c r="FN62" s="116">
        <f t="shared" si="2"/>
        <v>0</v>
      </c>
      <c r="FO62" s="27"/>
      <c r="FP62" s="12"/>
      <c r="FQ62" s="116">
        <f t="shared" si="78"/>
        <v>0</v>
      </c>
      <c r="FR62" s="27"/>
      <c r="FS62" s="12"/>
      <c r="FT62" s="116">
        <f t="shared" si="79"/>
        <v>0</v>
      </c>
      <c r="FU62" s="12"/>
      <c r="FV62" s="12"/>
      <c r="FW62" s="116">
        <f t="shared" si="80"/>
        <v>0</v>
      </c>
      <c r="FX62" s="27"/>
      <c r="FY62" s="12"/>
      <c r="FZ62" s="116">
        <f t="shared" si="81"/>
        <v>0</v>
      </c>
      <c r="GA62" s="27"/>
      <c r="GB62" s="12"/>
      <c r="GC62" s="116">
        <f t="shared" si="82"/>
        <v>0</v>
      </c>
      <c r="GD62" s="27"/>
      <c r="GE62" s="12"/>
      <c r="GF62" s="116">
        <f t="shared" si="83"/>
        <v>0</v>
      </c>
      <c r="GG62" s="27"/>
      <c r="GH62" s="12"/>
      <c r="GI62" s="116">
        <f t="shared" si="84"/>
        <v>0</v>
      </c>
      <c r="GJ62" s="11">
        <f t="shared" si="85"/>
        <v>0</v>
      </c>
      <c r="GK62" s="13">
        <f t="shared" si="86"/>
        <v>0</v>
      </c>
      <c r="GL62" s="116">
        <f t="shared" si="87"/>
        <v>0</v>
      </c>
      <c r="GM62" s="27"/>
      <c r="GN62" s="12"/>
      <c r="GO62" s="116">
        <f t="shared" si="88"/>
        <v>0</v>
      </c>
      <c r="GP62" s="27"/>
      <c r="GQ62" s="12"/>
      <c r="GR62" s="116">
        <f t="shared" si="89"/>
        <v>0</v>
      </c>
      <c r="GS62" s="27"/>
      <c r="GT62" s="12"/>
      <c r="GU62" s="116">
        <f t="shared" si="90"/>
        <v>0</v>
      </c>
      <c r="GV62" s="27"/>
      <c r="GW62" s="12"/>
      <c r="GX62" s="116">
        <f t="shared" si="91"/>
        <v>0</v>
      </c>
      <c r="GY62" s="11">
        <f t="shared" si="92"/>
        <v>0</v>
      </c>
      <c r="GZ62" s="13">
        <f t="shared" si="93"/>
        <v>0</v>
      </c>
      <c r="HA62" s="116">
        <f t="shared" si="94"/>
        <v>0</v>
      </c>
      <c r="HB62" s="12"/>
      <c r="HC62" s="12"/>
      <c r="HD62" s="116">
        <f t="shared" si="95"/>
        <v>0</v>
      </c>
      <c r="HE62" s="27"/>
      <c r="HF62" s="12"/>
      <c r="HG62" s="116">
        <f t="shared" si="96"/>
        <v>0</v>
      </c>
      <c r="HH62" s="11">
        <f t="shared" si="97"/>
        <v>0</v>
      </c>
      <c r="HI62" s="13">
        <f t="shared" si="98"/>
        <v>0</v>
      </c>
      <c r="HJ62" s="116">
        <f t="shared" si="99"/>
        <v>0</v>
      </c>
      <c r="HK62" s="11">
        <f t="shared" si="100"/>
        <v>0</v>
      </c>
      <c r="HL62" s="12">
        <f t="shared" si="101"/>
        <v>0</v>
      </c>
      <c r="HM62" s="116">
        <f t="shared" si="102"/>
        <v>0</v>
      </c>
      <c r="HN62" s="27"/>
      <c r="HO62" s="12"/>
      <c r="HP62" s="116">
        <f t="shared" si="103"/>
        <v>0</v>
      </c>
      <c r="HQ62" s="27"/>
      <c r="HR62" s="12"/>
      <c r="HS62" s="116">
        <f t="shared" si="104"/>
        <v>0</v>
      </c>
      <c r="HT62" s="27"/>
      <c r="HU62" s="12"/>
      <c r="HV62" s="116">
        <f t="shared" si="105"/>
        <v>0</v>
      </c>
      <c r="HW62" s="27"/>
      <c r="HX62" s="12"/>
      <c r="HY62" s="116">
        <f t="shared" si="106"/>
        <v>0</v>
      </c>
      <c r="HZ62" s="27"/>
      <c r="IA62" s="12"/>
      <c r="IB62" s="116">
        <f t="shared" si="107"/>
        <v>0</v>
      </c>
      <c r="IC62" s="27"/>
      <c r="ID62" s="12"/>
      <c r="IE62" s="116">
        <f t="shared" si="108"/>
        <v>0</v>
      </c>
      <c r="IF62" s="27"/>
      <c r="IG62" s="12"/>
      <c r="IH62" s="116">
        <f t="shared" si="109"/>
        <v>0</v>
      </c>
      <c r="II62" s="11">
        <f t="shared" si="110"/>
        <v>0</v>
      </c>
      <c r="IJ62" s="13">
        <f t="shared" si="111"/>
        <v>0</v>
      </c>
      <c r="IK62" s="116">
        <f t="shared" si="112"/>
        <v>0</v>
      </c>
      <c r="IL62" s="27"/>
      <c r="IM62" s="12"/>
      <c r="IN62" s="116">
        <f t="shared" si="113"/>
        <v>0</v>
      </c>
      <c r="IO62" s="27"/>
      <c r="IP62" s="12"/>
      <c r="IQ62" s="116">
        <f t="shared" si="114"/>
        <v>0</v>
      </c>
      <c r="IR62" s="11">
        <f t="shared" si="115"/>
        <v>0</v>
      </c>
      <c r="IS62" s="13">
        <f t="shared" si="116"/>
        <v>0</v>
      </c>
      <c r="IT62" s="116">
        <f t="shared" si="117"/>
        <v>0</v>
      </c>
      <c r="IU62" s="27"/>
      <c r="IV62" s="12"/>
      <c r="IW62" s="116">
        <f t="shared" si="118"/>
        <v>0</v>
      </c>
      <c r="IX62" s="27"/>
      <c r="IY62" s="12"/>
      <c r="IZ62" s="116">
        <f t="shared" si="119"/>
        <v>0</v>
      </c>
      <c r="JA62" s="11">
        <f t="shared" si="120"/>
        <v>0</v>
      </c>
      <c r="JB62" s="13">
        <f t="shared" si="121"/>
        <v>0</v>
      </c>
      <c r="JC62" s="116">
        <f t="shared" si="122"/>
        <v>0</v>
      </c>
      <c r="JD62" s="27"/>
      <c r="JE62" s="12"/>
      <c r="JF62" s="116">
        <f t="shared" si="123"/>
        <v>0</v>
      </c>
      <c r="JG62" s="27"/>
      <c r="JH62" s="12"/>
      <c r="JI62" s="116">
        <f t="shared" si="124"/>
        <v>0</v>
      </c>
      <c r="JJ62" s="11">
        <f t="shared" si="125"/>
        <v>0</v>
      </c>
      <c r="JK62" s="13">
        <f t="shared" si="126"/>
        <v>0</v>
      </c>
      <c r="JL62" s="116">
        <f t="shared" si="127"/>
        <v>0</v>
      </c>
      <c r="JM62" s="27"/>
      <c r="JN62" s="12"/>
      <c r="JO62" s="116">
        <f t="shared" si="128"/>
        <v>0</v>
      </c>
      <c r="JP62" s="27"/>
      <c r="JQ62" s="12"/>
      <c r="JR62" s="116">
        <f t="shared" si="129"/>
        <v>0</v>
      </c>
      <c r="JS62" s="27"/>
      <c r="JT62" s="12"/>
      <c r="JU62" s="116">
        <f t="shared" si="130"/>
        <v>0</v>
      </c>
      <c r="JV62" s="27"/>
      <c r="JW62" s="12"/>
      <c r="JX62" s="116">
        <f t="shared" si="131"/>
        <v>0</v>
      </c>
      <c r="JY62" s="11">
        <f t="shared" si="132"/>
        <v>0</v>
      </c>
      <c r="JZ62" s="13">
        <f t="shared" si="133"/>
        <v>0</v>
      </c>
      <c r="KA62" s="116">
        <f t="shared" si="134"/>
        <v>0</v>
      </c>
      <c r="KB62" s="27"/>
      <c r="KC62" s="12"/>
      <c r="KD62" s="116">
        <f t="shared" si="135"/>
        <v>0</v>
      </c>
      <c r="KE62" s="27"/>
      <c r="KF62" s="12"/>
      <c r="KG62" s="116">
        <f t="shared" si="136"/>
        <v>0</v>
      </c>
      <c r="KH62" s="27"/>
      <c r="KI62" s="12"/>
      <c r="KJ62" s="116">
        <f t="shared" si="137"/>
        <v>0</v>
      </c>
      <c r="KK62" s="11">
        <f t="shared" si="138"/>
        <v>0</v>
      </c>
      <c r="KL62" s="13">
        <f t="shared" si="139"/>
        <v>0</v>
      </c>
      <c r="KM62" s="116">
        <f t="shared" si="140"/>
        <v>0</v>
      </c>
      <c r="KN62" s="27"/>
      <c r="KO62" s="12"/>
      <c r="KP62" s="116">
        <f t="shared" si="141"/>
        <v>0</v>
      </c>
      <c r="KQ62" s="27"/>
      <c r="KR62" s="12"/>
      <c r="KS62" s="116">
        <f t="shared" si="142"/>
        <v>0</v>
      </c>
      <c r="KT62" s="11">
        <f t="shared" si="143"/>
        <v>0</v>
      </c>
      <c r="KU62" s="13">
        <f t="shared" si="144"/>
        <v>0</v>
      </c>
      <c r="KV62" s="116">
        <f t="shared" si="145"/>
        <v>0</v>
      </c>
      <c r="KW62" s="27"/>
      <c r="KX62" s="12"/>
      <c r="KY62" s="116">
        <f t="shared" si="146"/>
        <v>0</v>
      </c>
      <c r="KZ62" s="11">
        <f t="shared" si="147"/>
        <v>0</v>
      </c>
      <c r="LA62" s="13">
        <f t="shared" si="148"/>
        <v>0</v>
      </c>
      <c r="LB62" s="116">
        <f t="shared" si="149"/>
        <v>0</v>
      </c>
      <c r="LC62" s="27"/>
      <c r="LD62" s="12"/>
      <c r="LE62" s="116">
        <f t="shared" si="150"/>
        <v>0</v>
      </c>
      <c r="LF62" s="27"/>
      <c r="LG62" s="12"/>
      <c r="LH62" s="116">
        <f t="shared" si="151"/>
        <v>0</v>
      </c>
      <c r="LI62" s="27"/>
      <c r="LJ62" s="12"/>
      <c r="LK62" s="116">
        <f t="shared" si="152"/>
        <v>0</v>
      </c>
      <c r="LL62" s="27">
        <f t="shared" si="153"/>
        <v>0</v>
      </c>
      <c r="LM62" s="12">
        <f t="shared" si="154"/>
        <v>0</v>
      </c>
      <c r="LN62" s="116">
        <f t="shared" si="155"/>
        <v>0</v>
      </c>
      <c r="LO62" s="27"/>
      <c r="LP62" s="12"/>
      <c r="LQ62" s="116">
        <f t="shared" si="156"/>
        <v>0</v>
      </c>
      <c r="LR62" s="27"/>
      <c r="LS62" s="12"/>
      <c r="LT62" s="116">
        <f t="shared" si="157"/>
        <v>0</v>
      </c>
      <c r="LU62" s="27"/>
      <c r="LV62" s="12"/>
      <c r="LW62" s="116">
        <f t="shared" si="158"/>
        <v>0</v>
      </c>
      <c r="LX62" s="27"/>
      <c r="LY62" s="12"/>
      <c r="LZ62" s="116">
        <f t="shared" si="159"/>
        <v>0</v>
      </c>
      <c r="MA62" s="27"/>
      <c r="MB62" s="12"/>
      <c r="MC62" s="116">
        <f t="shared" si="160"/>
        <v>0</v>
      </c>
      <c r="MD62" s="27"/>
      <c r="ME62" s="12"/>
      <c r="MF62" s="116">
        <f t="shared" si="161"/>
        <v>0</v>
      </c>
      <c r="MG62" s="27">
        <f t="shared" si="162"/>
        <v>0</v>
      </c>
      <c r="MH62" s="12">
        <f t="shared" si="163"/>
        <v>0</v>
      </c>
      <c r="MI62" s="116">
        <f t="shared" si="164"/>
        <v>0</v>
      </c>
      <c r="MJ62" s="27"/>
      <c r="MK62" s="12"/>
      <c r="ML62" s="116">
        <f t="shared" si="165"/>
        <v>0</v>
      </c>
      <c r="MM62" s="27"/>
      <c r="MN62" s="12"/>
      <c r="MO62" s="116">
        <f t="shared" si="166"/>
        <v>0</v>
      </c>
      <c r="MP62" s="27"/>
      <c r="MQ62" s="12"/>
      <c r="MR62" s="116">
        <f t="shared" si="167"/>
        <v>0</v>
      </c>
      <c r="MS62" s="27">
        <f t="shared" si="1550"/>
        <v>0</v>
      </c>
      <c r="MT62" s="12">
        <f t="shared" si="1551"/>
        <v>0</v>
      </c>
      <c r="MU62" s="116">
        <f t="shared" si="1549"/>
        <v>0</v>
      </c>
      <c r="MV62" s="27"/>
      <c r="MW62" s="12"/>
      <c r="MX62" s="116">
        <f t="shared" si="168"/>
        <v>0</v>
      </c>
      <c r="MY62" s="27"/>
      <c r="MZ62" s="12"/>
      <c r="NA62" s="116">
        <f t="shared" si="169"/>
        <v>0</v>
      </c>
      <c r="NB62" s="27"/>
      <c r="NC62" s="12"/>
      <c r="ND62" s="116">
        <f t="shared" si="170"/>
        <v>0</v>
      </c>
      <c r="NE62" s="27"/>
      <c r="NF62" s="12"/>
      <c r="NG62" s="116">
        <f t="shared" si="171"/>
        <v>0</v>
      </c>
      <c r="NH62" s="27"/>
      <c r="NI62" s="12"/>
      <c r="NJ62" s="116">
        <f t="shared" si="172"/>
        <v>0</v>
      </c>
      <c r="NK62" s="27"/>
      <c r="NL62" s="12"/>
      <c r="NM62" s="116">
        <f t="shared" si="173"/>
        <v>0</v>
      </c>
      <c r="NN62" s="27"/>
      <c r="NO62" s="12"/>
      <c r="NP62" s="116">
        <f t="shared" si="174"/>
        <v>0</v>
      </c>
      <c r="NQ62" s="12">
        <v>638013</v>
      </c>
      <c r="NR62" s="12"/>
      <c r="NS62" s="116">
        <f t="shared" si="175"/>
        <v>638013</v>
      </c>
      <c r="NT62" s="12"/>
      <c r="NU62" s="12"/>
      <c r="NV62" s="116">
        <f t="shared" si="176"/>
        <v>0</v>
      </c>
      <c r="NW62" s="27"/>
      <c r="NX62" s="12"/>
      <c r="NY62" s="116">
        <f t="shared" si="177"/>
        <v>0</v>
      </c>
      <c r="NZ62" s="11">
        <f t="shared" si="178"/>
        <v>638013</v>
      </c>
      <c r="OA62" s="13">
        <f t="shared" si="179"/>
        <v>0</v>
      </c>
      <c r="OB62" s="116">
        <f t="shared" si="180"/>
        <v>638013</v>
      </c>
      <c r="OC62" s="27"/>
      <c r="OD62" s="12"/>
      <c r="OE62" s="116">
        <f t="shared" si="181"/>
        <v>0</v>
      </c>
      <c r="OF62" s="27"/>
      <c r="OG62" s="12"/>
      <c r="OH62" s="116">
        <f t="shared" si="182"/>
        <v>0</v>
      </c>
      <c r="OI62" s="27"/>
      <c r="OJ62" s="12"/>
      <c r="OK62" s="116">
        <f t="shared" si="183"/>
        <v>0</v>
      </c>
      <c r="OL62" s="27"/>
      <c r="OM62" s="12"/>
      <c r="ON62" s="116">
        <f t="shared" si="184"/>
        <v>0</v>
      </c>
      <c r="OO62" s="27">
        <f t="shared" si="185"/>
        <v>0</v>
      </c>
      <c r="OP62" s="12">
        <f t="shared" si="186"/>
        <v>0</v>
      </c>
      <c r="OQ62" s="116">
        <f t="shared" si="187"/>
        <v>0</v>
      </c>
      <c r="OR62" s="27">
        <f t="shared" si="188"/>
        <v>638013</v>
      </c>
      <c r="OS62" s="12">
        <f t="shared" si="189"/>
        <v>0</v>
      </c>
      <c r="OT62" s="116">
        <f t="shared" si="190"/>
        <v>638013</v>
      </c>
      <c r="OU62" s="27"/>
      <c r="OV62" s="12"/>
      <c r="OW62" s="116">
        <f t="shared" si="191"/>
        <v>0</v>
      </c>
      <c r="OX62" s="12"/>
      <c r="OY62" s="12"/>
      <c r="OZ62" s="116">
        <f t="shared" si="192"/>
        <v>0</v>
      </c>
      <c r="PA62" s="12"/>
      <c r="PB62" s="12"/>
      <c r="PC62" s="116">
        <f t="shared" si="193"/>
        <v>0</v>
      </c>
      <c r="PD62" s="27"/>
      <c r="PE62" s="12"/>
      <c r="PF62" s="116">
        <f t="shared" si="194"/>
        <v>0</v>
      </c>
      <c r="PG62" s="27"/>
      <c r="PH62" s="12"/>
      <c r="PI62" s="116">
        <f t="shared" si="195"/>
        <v>0</v>
      </c>
      <c r="PJ62" s="12"/>
      <c r="PK62" s="12"/>
      <c r="PL62" s="116">
        <f t="shared" si="196"/>
        <v>0</v>
      </c>
      <c r="PM62" s="12"/>
      <c r="PN62" s="12"/>
      <c r="PO62" s="116">
        <f t="shared" si="197"/>
        <v>0</v>
      </c>
      <c r="PP62" s="12"/>
      <c r="PQ62" s="12"/>
      <c r="PR62" s="116">
        <f t="shared" si="198"/>
        <v>0</v>
      </c>
      <c r="PS62" s="27">
        <f t="shared" si="199"/>
        <v>0</v>
      </c>
      <c r="PT62" s="12">
        <f t="shared" si="200"/>
        <v>0</v>
      </c>
      <c r="PU62" s="116">
        <f t="shared" si="201"/>
        <v>0</v>
      </c>
      <c r="PV62" s="27"/>
      <c r="PW62" s="12"/>
      <c r="PX62" s="116">
        <f t="shared" si="202"/>
        <v>0</v>
      </c>
      <c r="PY62" s="27"/>
      <c r="PZ62" s="12"/>
      <c r="QA62" s="116">
        <f t="shared" si="203"/>
        <v>0</v>
      </c>
      <c r="QB62" s="27"/>
      <c r="QC62" s="12"/>
      <c r="QD62" s="116">
        <f t="shared" si="204"/>
        <v>0</v>
      </c>
      <c r="QE62" s="27">
        <f t="shared" si="205"/>
        <v>0</v>
      </c>
      <c r="QF62" s="12">
        <f t="shared" si="206"/>
        <v>0</v>
      </c>
      <c r="QG62" s="116">
        <f t="shared" si="207"/>
        <v>0</v>
      </c>
      <c r="QH62" s="11">
        <f t="shared" si="208"/>
        <v>0</v>
      </c>
      <c r="QI62" s="13">
        <f t="shared" si="209"/>
        <v>0</v>
      </c>
      <c r="QJ62" s="116">
        <f t="shared" si="210"/>
        <v>0</v>
      </c>
      <c r="QK62" s="27">
        <f t="shared" si="1547"/>
        <v>638013</v>
      </c>
      <c r="QL62" s="12">
        <f t="shared" si="1548"/>
        <v>0</v>
      </c>
      <c r="QM62" s="116">
        <f t="shared" si="1548"/>
        <v>638013</v>
      </c>
      <c r="QN62" s="27">
        <f t="shared" si="851"/>
        <v>787548</v>
      </c>
      <c r="QO62" s="12">
        <f t="shared" si="852"/>
        <v>0</v>
      </c>
      <c r="QP62" s="116">
        <f t="shared" si="853"/>
        <v>787548</v>
      </c>
      <c r="QQ62" s="51"/>
    </row>
    <row r="63" spans="1:459" s="58" customFormat="1" ht="16.5" thickBot="1" x14ac:dyDescent="0.3">
      <c r="A63" s="5">
        <v>51</v>
      </c>
      <c r="B63" s="83" t="s">
        <v>302</v>
      </c>
      <c r="C63" s="143">
        <v>8700</v>
      </c>
      <c r="D63" s="24"/>
      <c r="E63" s="118">
        <f t="shared" si="10"/>
        <v>8700</v>
      </c>
      <c r="F63" s="143"/>
      <c r="G63" s="24"/>
      <c r="H63" s="117">
        <f t="shared" si="11"/>
        <v>0</v>
      </c>
      <c r="I63" s="24"/>
      <c r="J63" s="24"/>
      <c r="K63" s="117">
        <f t="shared" si="12"/>
        <v>0</v>
      </c>
      <c r="L63" s="24"/>
      <c r="M63" s="24"/>
      <c r="N63" s="117">
        <f t="shared" si="13"/>
        <v>0</v>
      </c>
      <c r="O63" s="28"/>
      <c r="P63" s="24"/>
      <c r="Q63" s="117">
        <f t="shared" si="14"/>
        <v>0</v>
      </c>
      <c r="R63" s="24"/>
      <c r="S63" s="24"/>
      <c r="T63" s="117">
        <f t="shared" si="15"/>
        <v>0</v>
      </c>
      <c r="U63" s="24"/>
      <c r="V63" s="24"/>
      <c r="W63" s="117">
        <f t="shared" si="16"/>
        <v>0</v>
      </c>
      <c r="X63" s="24"/>
      <c r="Y63" s="24"/>
      <c r="Z63" s="117">
        <f t="shared" si="17"/>
        <v>0</v>
      </c>
      <c r="AA63" s="28">
        <f t="shared" si="18"/>
        <v>0</v>
      </c>
      <c r="AB63" s="24">
        <f t="shared" si="18"/>
        <v>0</v>
      </c>
      <c r="AC63" s="117">
        <f t="shared" si="19"/>
        <v>0</v>
      </c>
      <c r="AD63" s="24"/>
      <c r="AE63" s="24"/>
      <c r="AF63" s="118">
        <f t="shared" si="20"/>
        <v>0</v>
      </c>
      <c r="AG63" s="23">
        <f t="shared" si="21"/>
        <v>8700</v>
      </c>
      <c r="AH63" s="29">
        <f t="shared" si="22"/>
        <v>0</v>
      </c>
      <c r="AI63" s="118">
        <f t="shared" si="22"/>
        <v>8700</v>
      </c>
      <c r="AJ63" s="24">
        <v>9403</v>
      </c>
      <c r="AK63" s="24"/>
      <c r="AL63" s="118">
        <f t="shared" si="23"/>
        <v>9403</v>
      </c>
      <c r="AM63" s="28"/>
      <c r="AN63" s="24"/>
      <c r="AO63" s="118">
        <f t="shared" si="24"/>
        <v>0</v>
      </c>
      <c r="AP63" s="24"/>
      <c r="AQ63" s="24"/>
      <c r="AR63" s="118">
        <f t="shared" si="25"/>
        <v>0</v>
      </c>
      <c r="AS63" s="28"/>
      <c r="AT63" s="24"/>
      <c r="AU63" s="118">
        <f t="shared" si="26"/>
        <v>0</v>
      </c>
      <c r="AV63" s="24"/>
      <c r="AW63" s="24"/>
      <c r="AX63" s="118">
        <f t="shared" si="27"/>
        <v>0</v>
      </c>
      <c r="AY63" s="28"/>
      <c r="AZ63" s="24"/>
      <c r="BA63" s="118">
        <f t="shared" si="28"/>
        <v>0</v>
      </c>
      <c r="BB63" s="24"/>
      <c r="BC63" s="24"/>
      <c r="BD63" s="118">
        <f t="shared" si="29"/>
        <v>0</v>
      </c>
      <c r="BE63" s="24"/>
      <c r="BF63" s="24"/>
      <c r="BG63" s="118">
        <f t="shared" si="30"/>
        <v>0</v>
      </c>
      <c r="BH63" s="28"/>
      <c r="BI63" s="24"/>
      <c r="BJ63" s="118">
        <f t="shared" si="31"/>
        <v>0</v>
      </c>
      <c r="BK63" s="28"/>
      <c r="BL63" s="24"/>
      <c r="BM63" s="118">
        <f t="shared" si="32"/>
        <v>0</v>
      </c>
      <c r="BN63" s="24"/>
      <c r="BO63" s="24"/>
      <c r="BP63" s="118">
        <f t="shared" si="33"/>
        <v>0</v>
      </c>
      <c r="BQ63" s="24"/>
      <c r="BR63" s="24"/>
      <c r="BS63" s="118">
        <f t="shared" si="34"/>
        <v>0</v>
      </c>
      <c r="BT63" s="24"/>
      <c r="BU63" s="24"/>
      <c r="BV63" s="118">
        <f t="shared" si="35"/>
        <v>0</v>
      </c>
      <c r="BW63" s="23">
        <f t="shared" si="36"/>
        <v>9403</v>
      </c>
      <c r="BX63" s="29">
        <f t="shared" si="37"/>
        <v>0</v>
      </c>
      <c r="BY63" s="118">
        <f t="shared" si="38"/>
        <v>9403</v>
      </c>
      <c r="BZ63" s="24"/>
      <c r="CA63" s="24"/>
      <c r="CB63" s="118">
        <f t="shared" si="39"/>
        <v>0</v>
      </c>
      <c r="CC63" s="24"/>
      <c r="CD63" s="24"/>
      <c r="CE63" s="118">
        <f t="shared" si="40"/>
        <v>0</v>
      </c>
      <c r="CF63" s="28"/>
      <c r="CG63" s="24"/>
      <c r="CH63" s="118">
        <f t="shared" si="41"/>
        <v>0</v>
      </c>
      <c r="CI63" s="28"/>
      <c r="CJ63" s="24"/>
      <c r="CK63" s="118">
        <f t="shared" si="42"/>
        <v>0</v>
      </c>
      <c r="CL63" s="28"/>
      <c r="CM63" s="24"/>
      <c r="CN63" s="118">
        <f t="shared" si="43"/>
        <v>0</v>
      </c>
      <c r="CO63" s="28"/>
      <c r="CP63" s="24"/>
      <c r="CQ63" s="118">
        <f t="shared" si="44"/>
        <v>0</v>
      </c>
      <c r="CR63" s="28"/>
      <c r="CS63" s="24"/>
      <c r="CT63" s="118">
        <f t="shared" si="45"/>
        <v>0</v>
      </c>
      <c r="CU63" s="23">
        <f t="shared" si="46"/>
        <v>0</v>
      </c>
      <c r="CV63" s="24">
        <f t="shared" si="47"/>
        <v>0</v>
      </c>
      <c r="CW63" s="118">
        <f t="shared" si="48"/>
        <v>0</v>
      </c>
      <c r="CX63" s="28"/>
      <c r="CY63" s="24"/>
      <c r="CZ63" s="118">
        <f t="shared" si="49"/>
        <v>0</v>
      </c>
      <c r="DA63" s="28"/>
      <c r="DB63" s="24"/>
      <c r="DC63" s="118">
        <f t="shared" si="50"/>
        <v>0</v>
      </c>
      <c r="DD63" s="28"/>
      <c r="DE63" s="24"/>
      <c r="DF63" s="118">
        <f t="shared" si="51"/>
        <v>0</v>
      </c>
      <c r="DG63" s="28"/>
      <c r="DH63" s="24"/>
      <c r="DI63" s="118">
        <f t="shared" si="52"/>
        <v>0</v>
      </c>
      <c r="DJ63" s="28"/>
      <c r="DK63" s="24"/>
      <c r="DL63" s="118">
        <f t="shared" si="53"/>
        <v>0</v>
      </c>
      <c r="DM63" s="28">
        <f t="shared" si="54"/>
        <v>0</v>
      </c>
      <c r="DN63" s="24">
        <f t="shared" si="55"/>
        <v>0</v>
      </c>
      <c r="DO63" s="118">
        <f t="shared" si="56"/>
        <v>0</v>
      </c>
      <c r="DP63" s="28"/>
      <c r="DQ63" s="24"/>
      <c r="DR63" s="118">
        <f t="shared" si="57"/>
        <v>0</v>
      </c>
      <c r="DS63" s="28"/>
      <c r="DT63" s="24"/>
      <c r="DU63" s="118">
        <f t="shared" si="58"/>
        <v>0</v>
      </c>
      <c r="DV63" s="24"/>
      <c r="DW63" s="24"/>
      <c r="DX63" s="118">
        <f t="shared" si="59"/>
        <v>0</v>
      </c>
      <c r="DY63" s="28"/>
      <c r="DZ63" s="24"/>
      <c r="EA63" s="118">
        <f t="shared" si="60"/>
        <v>0</v>
      </c>
      <c r="EB63" s="23">
        <f t="shared" si="61"/>
        <v>0</v>
      </c>
      <c r="EC63" s="29">
        <f t="shared" si="62"/>
        <v>0</v>
      </c>
      <c r="ED63" s="118">
        <f t="shared" si="63"/>
        <v>0</v>
      </c>
      <c r="EE63" s="23"/>
      <c r="EF63" s="29"/>
      <c r="EG63" s="118">
        <f t="shared" si="64"/>
        <v>0</v>
      </c>
      <c r="EH63" s="29"/>
      <c r="EI63" s="29"/>
      <c r="EJ63" s="118">
        <f t="shared" si="65"/>
        <v>0</v>
      </c>
      <c r="EK63" s="23">
        <f t="shared" si="66"/>
        <v>0</v>
      </c>
      <c r="EL63" s="29">
        <f t="shared" si="67"/>
        <v>0</v>
      </c>
      <c r="EM63" s="118">
        <f t="shared" si="68"/>
        <v>0</v>
      </c>
      <c r="EN63" s="28"/>
      <c r="EO63" s="24"/>
      <c r="EP63" s="118">
        <f t="shared" si="69"/>
        <v>0</v>
      </c>
      <c r="EQ63" s="28"/>
      <c r="ER63" s="24"/>
      <c r="ES63" s="118">
        <f t="shared" si="70"/>
        <v>0</v>
      </c>
      <c r="ET63" s="28"/>
      <c r="EU63" s="24"/>
      <c r="EV63" s="118">
        <f t="shared" si="71"/>
        <v>0</v>
      </c>
      <c r="EW63" s="28"/>
      <c r="EX63" s="24"/>
      <c r="EY63" s="118">
        <f t="shared" si="72"/>
        <v>0</v>
      </c>
      <c r="EZ63" s="28"/>
      <c r="FA63" s="24"/>
      <c r="FB63" s="118">
        <f t="shared" si="73"/>
        <v>0</v>
      </c>
      <c r="FC63" s="28"/>
      <c r="FD63" s="24"/>
      <c r="FE63" s="118">
        <f t="shared" si="74"/>
        <v>0</v>
      </c>
      <c r="FF63" s="28"/>
      <c r="FG63" s="24"/>
      <c r="FH63" s="118">
        <f t="shared" si="75"/>
        <v>0</v>
      </c>
      <c r="FI63" s="28"/>
      <c r="FJ63" s="24"/>
      <c r="FK63" s="118">
        <f t="shared" si="76"/>
        <v>0</v>
      </c>
      <c r="FL63" s="23">
        <f t="shared" si="77"/>
        <v>0</v>
      </c>
      <c r="FM63" s="29">
        <f t="shared" si="1"/>
        <v>0</v>
      </c>
      <c r="FN63" s="118">
        <f t="shared" si="2"/>
        <v>0</v>
      </c>
      <c r="FO63" s="28"/>
      <c r="FP63" s="24"/>
      <c r="FQ63" s="118">
        <f t="shared" si="78"/>
        <v>0</v>
      </c>
      <c r="FR63" s="28"/>
      <c r="FS63" s="24"/>
      <c r="FT63" s="118">
        <f t="shared" si="79"/>
        <v>0</v>
      </c>
      <c r="FU63" s="24"/>
      <c r="FV63" s="24"/>
      <c r="FW63" s="118">
        <f t="shared" si="80"/>
        <v>0</v>
      </c>
      <c r="FX63" s="28"/>
      <c r="FY63" s="24"/>
      <c r="FZ63" s="118">
        <f t="shared" si="81"/>
        <v>0</v>
      </c>
      <c r="GA63" s="28"/>
      <c r="GB63" s="24"/>
      <c r="GC63" s="118">
        <f t="shared" si="82"/>
        <v>0</v>
      </c>
      <c r="GD63" s="28"/>
      <c r="GE63" s="24"/>
      <c r="GF63" s="118">
        <f t="shared" si="83"/>
        <v>0</v>
      </c>
      <c r="GG63" s="28"/>
      <c r="GH63" s="24"/>
      <c r="GI63" s="118">
        <f t="shared" si="84"/>
        <v>0</v>
      </c>
      <c r="GJ63" s="23">
        <f t="shared" si="85"/>
        <v>0</v>
      </c>
      <c r="GK63" s="29">
        <f t="shared" si="86"/>
        <v>0</v>
      </c>
      <c r="GL63" s="118">
        <f t="shared" si="87"/>
        <v>0</v>
      </c>
      <c r="GM63" s="28"/>
      <c r="GN63" s="24"/>
      <c r="GO63" s="118">
        <f t="shared" si="88"/>
        <v>0</v>
      </c>
      <c r="GP63" s="28"/>
      <c r="GQ63" s="24"/>
      <c r="GR63" s="118">
        <f t="shared" si="89"/>
        <v>0</v>
      </c>
      <c r="GS63" s="28"/>
      <c r="GT63" s="24"/>
      <c r="GU63" s="118">
        <f t="shared" si="90"/>
        <v>0</v>
      </c>
      <c r="GV63" s="28"/>
      <c r="GW63" s="24"/>
      <c r="GX63" s="118">
        <f t="shared" si="91"/>
        <v>0</v>
      </c>
      <c r="GY63" s="23">
        <f t="shared" si="92"/>
        <v>0</v>
      </c>
      <c r="GZ63" s="29">
        <f t="shared" si="93"/>
        <v>0</v>
      </c>
      <c r="HA63" s="118">
        <f t="shared" si="94"/>
        <v>0</v>
      </c>
      <c r="HB63" s="24"/>
      <c r="HC63" s="24"/>
      <c r="HD63" s="118">
        <f t="shared" si="95"/>
        <v>0</v>
      </c>
      <c r="HE63" s="28"/>
      <c r="HF63" s="24"/>
      <c r="HG63" s="118">
        <f t="shared" si="96"/>
        <v>0</v>
      </c>
      <c r="HH63" s="23">
        <f t="shared" si="97"/>
        <v>0</v>
      </c>
      <c r="HI63" s="29">
        <f t="shared" si="98"/>
        <v>0</v>
      </c>
      <c r="HJ63" s="118">
        <f t="shared" si="99"/>
        <v>0</v>
      </c>
      <c r="HK63" s="23">
        <f t="shared" si="100"/>
        <v>0</v>
      </c>
      <c r="HL63" s="24">
        <f t="shared" si="101"/>
        <v>0</v>
      </c>
      <c r="HM63" s="118">
        <f t="shared" si="102"/>
        <v>0</v>
      </c>
      <c r="HN63" s="28"/>
      <c r="HO63" s="24"/>
      <c r="HP63" s="118">
        <f t="shared" si="103"/>
        <v>0</v>
      </c>
      <c r="HQ63" s="28"/>
      <c r="HR63" s="24"/>
      <c r="HS63" s="118">
        <f t="shared" si="104"/>
        <v>0</v>
      </c>
      <c r="HT63" s="28"/>
      <c r="HU63" s="24"/>
      <c r="HV63" s="118">
        <f t="shared" si="105"/>
        <v>0</v>
      </c>
      <c r="HW63" s="28"/>
      <c r="HX63" s="24"/>
      <c r="HY63" s="118">
        <f t="shared" si="106"/>
        <v>0</v>
      </c>
      <c r="HZ63" s="28"/>
      <c r="IA63" s="24"/>
      <c r="IB63" s="118">
        <f t="shared" si="107"/>
        <v>0</v>
      </c>
      <c r="IC63" s="28"/>
      <c r="ID63" s="24"/>
      <c r="IE63" s="118">
        <f t="shared" si="108"/>
        <v>0</v>
      </c>
      <c r="IF63" s="28"/>
      <c r="IG63" s="24"/>
      <c r="IH63" s="118">
        <f t="shared" si="109"/>
        <v>0</v>
      </c>
      <c r="II63" s="23">
        <f t="shared" si="110"/>
        <v>0</v>
      </c>
      <c r="IJ63" s="29">
        <f t="shared" si="111"/>
        <v>0</v>
      </c>
      <c r="IK63" s="118">
        <f t="shared" si="112"/>
        <v>0</v>
      </c>
      <c r="IL63" s="28"/>
      <c r="IM63" s="24"/>
      <c r="IN63" s="118">
        <f t="shared" si="113"/>
        <v>0</v>
      </c>
      <c r="IO63" s="28"/>
      <c r="IP63" s="24"/>
      <c r="IQ63" s="118">
        <f t="shared" si="114"/>
        <v>0</v>
      </c>
      <c r="IR63" s="23">
        <f t="shared" si="115"/>
        <v>0</v>
      </c>
      <c r="IS63" s="29">
        <f t="shared" si="116"/>
        <v>0</v>
      </c>
      <c r="IT63" s="118">
        <f t="shared" si="117"/>
        <v>0</v>
      </c>
      <c r="IU63" s="28"/>
      <c r="IV63" s="24"/>
      <c r="IW63" s="118">
        <f t="shared" si="118"/>
        <v>0</v>
      </c>
      <c r="IX63" s="28"/>
      <c r="IY63" s="24"/>
      <c r="IZ63" s="118">
        <f t="shared" si="119"/>
        <v>0</v>
      </c>
      <c r="JA63" s="23">
        <f t="shared" si="120"/>
        <v>0</v>
      </c>
      <c r="JB63" s="29">
        <f t="shared" si="121"/>
        <v>0</v>
      </c>
      <c r="JC63" s="118">
        <f t="shared" si="122"/>
        <v>0</v>
      </c>
      <c r="JD63" s="28"/>
      <c r="JE63" s="24"/>
      <c r="JF63" s="118">
        <f t="shared" si="123"/>
        <v>0</v>
      </c>
      <c r="JG63" s="28"/>
      <c r="JH63" s="24"/>
      <c r="JI63" s="118">
        <f t="shared" si="124"/>
        <v>0</v>
      </c>
      <c r="JJ63" s="23">
        <f t="shared" si="125"/>
        <v>0</v>
      </c>
      <c r="JK63" s="29">
        <f t="shared" si="126"/>
        <v>0</v>
      </c>
      <c r="JL63" s="118">
        <f t="shared" si="127"/>
        <v>0</v>
      </c>
      <c r="JM63" s="28"/>
      <c r="JN63" s="24"/>
      <c r="JO63" s="118">
        <f t="shared" si="128"/>
        <v>0</v>
      </c>
      <c r="JP63" s="28"/>
      <c r="JQ63" s="24"/>
      <c r="JR63" s="118">
        <f t="shared" si="129"/>
        <v>0</v>
      </c>
      <c r="JS63" s="28"/>
      <c r="JT63" s="24"/>
      <c r="JU63" s="118">
        <f t="shared" si="130"/>
        <v>0</v>
      </c>
      <c r="JV63" s="28"/>
      <c r="JW63" s="24"/>
      <c r="JX63" s="118">
        <f t="shared" si="131"/>
        <v>0</v>
      </c>
      <c r="JY63" s="23">
        <f t="shared" si="132"/>
        <v>0</v>
      </c>
      <c r="JZ63" s="29">
        <f t="shared" si="133"/>
        <v>0</v>
      </c>
      <c r="KA63" s="118">
        <f t="shared" si="134"/>
        <v>0</v>
      </c>
      <c r="KB63" s="28"/>
      <c r="KC63" s="24"/>
      <c r="KD63" s="118">
        <f t="shared" si="135"/>
        <v>0</v>
      </c>
      <c r="KE63" s="28"/>
      <c r="KF63" s="24"/>
      <c r="KG63" s="118">
        <f t="shared" si="136"/>
        <v>0</v>
      </c>
      <c r="KH63" s="28"/>
      <c r="KI63" s="24"/>
      <c r="KJ63" s="118">
        <f t="shared" si="137"/>
        <v>0</v>
      </c>
      <c r="KK63" s="23">
        <f t="shared" si="138"/>
        <v>0</v>
      </c>
      <c r="KL63" s="29">
        <f t="shared" si="139"/>
        <v>0</v>
      </c>
      <c r="KM63" s="118">
        <f t="shared" si="140"/>
        <v>0</v>
      </c>
      <c r="KN63" s="28"/>
      <c r="KO63" s="24"/>
      <c r="KP63" s="118">
        <f t="shared" si="141"/>
        <v>0</v>
      </c>
      <c r="KQ63" s="28"/>
      <c r="KR63" s="24"/>
      <c r="KS63" s="118">
        <f t="shared" si="142"/>
        <v>0</v>
      </c>
      <c r="KT63" s="23">
        <f t="shared" si="143"/>
        <v>0</v>
      </c>
      <c r="KU63" s="29">
        <f t="shared" si="144"/>
        <v>0</v>
      </c>
      <c r="KV63" s="118">
        <f t="shared" si="145"/>
        <v>0</v>
      </c>
      <c r="KW63" s="28"/>
      <c r="KX63" s="24"/>
      <c r="KY63" s="118">
        <f t="shared" si="146"/>
        <v>0</v>
      </c>
      <c r="KZ63" s="23">
        <f t="shared" si="147"/>
        <v>0</v>
      </c>
      <c r="LA63" s="29">
        <f t="shared" si="148"/>
        <v>0</v>
      </c>
      <c r="LB63" s="118">
        <f t="shared" si="149"/>
        <v>0</v>
      </c>
      <c r="LC63" s="28"/>
      <c r="LD63" s="24"/>
      <c r="LE63" s="118">
        <f t="shared" si="150"/>
        <v>0</v>
      </c>
      <c r="LF63" s="28"/>
      <c r="LG63" s="24"/>
      <c r="LH63" s="118">
        <f t="shared" si="151"/>
        <v>0</v>
      </c>
      <c r="LI63" s="28"/>
      <c r="LJ63" s="24"/>
      <c r="LK63" s="118">
        <f t="shared" si="152"/>
        <v>0</v>
      </c>
      <c r="LL63" s="28">
        <f t="shared" si="153"/>
        <v>0</v>
      </c>
      <c r="LM63" s="24">
        <f t="shared" si="154"/>
        <v>0</v>
      </c>
      <c r="LN63" s="118">
        <f t="shared" si="155"/>
        <v>0</v>
      </c>
      <c r="LO63" s="28"/>
      <c r="LP63" s="24"/>
      <c r="LQ63" s="118">
        <f t="shared" si="156"/>
        <v>0</v>
      </c>
      <c r="LR63" s="28"/>
      <c r="LS63" s="24"/>
      <c r="LT63" s="118">
        <f t="shared" si="157"/>
        <v>0</v>
      </c>
      <c r="LU63" s="28"/>
      <c r="LV63" s="24"/>
      <c r="LW63" s="118">
        <f t="shared" si="158"/>
        <v>0</v>
      </c>
      <c r="LX63" s="28"/>
      <c r="LY63" s="24"/>
      <c r="LZ63" s="118">
        <f t="shared" si="159"/>
        <v>0</v>
      </c>
      <c r="MA63" s="28"/>
      <c r="MB63" s="24"/>
      <c r="MC63" s="118">
        <f t="shared" si="160"/>
        <v>0</v>
      </c>
      <c r="MD63" s="28"/>
      <c r="ME63" s="24"/>
      <c r="MF63" s="118">
        <f t="shared" si="161"/>
        <v>0</v>
      </c>
      <c r="MG63" s="28">
        <f t="shared" si="162"/>
        <v>0</v>
      </c>
      <c r="MH63" s="24">
        <f t="shared" si="163"/>
        <v>0</v>
      </c>
      <c r="MI63" s="118">
        <f t="shared" si="164"/>
        <v>0</v>
      </c>
      <c r="MJ63" s="28"/>
      <c r="MK63" s="24"/>
      <c r="ML63" s="118">
        <f t="shared" si="165"/>
        <v>0</v>
      </c>
      <c r="MM63" s="28"/>
      <c r="MN63" s="24"/>
      <c r="MO63" s="118">
        <f t="shared" si="166"/>
        <v>0</v>
      </c>
      <c r="MP63" s="28"/>
      <c r="MQ63" s="24"/>
      <c r="MR63" s="118">
        <f t="shared" si="167"/>
        <v>0</v>
      </c>
      <c r="MS63" s="28">
        <f t="shared" si="1550"/>
        <v>0</v>
      </c>
      <c r="MT63" s="24">
        <f t="shared" si="1551"/>
        <v>0</v>
      </c>
      <c r="MU63" s="118">
        <f t="shared" si="1549"/>
        <v>0</v>
      </c>
      <c r="MV63" s="28"/>
      <c r="MW63" s="24"/>
      <c r="MX63" s="118">
        <f t="shared" si="168"/>
        <v>0</v>
      </c>
      <c r="MY63" s="28"/>
      <c r="MZ63" s="24"/>
      <c r="NA63" s="118">
        <f t="shared" si="169"/>
        <v>0</v>
      </c>
      <c r="NB63" s="28"/>
      <c r="NC63" s="24"/>
      <c r="ND63" s="118">
        <f t="shared" si="170"/>
        <v>0</v>
      </c>
      <c r="NE63" s="28"/>
      <c r="NF63" s="24"/>
      <c r="NG63" s="118">
        <f t="shared" si="171"/>
        <v>0</v>
      </c>
      <c r="NH63" s="28"/>
      <c r="NI63" s="24"/>
      <c r="NJ63" s="118">
        <f t="shared" si="172"/>
        <v>0</v>
      </c>
      <c r="NK63" s="28"/>
      <c r="NL63" s="24"/>
      <c r="NM63" s="118">
        <f t="shared" si="173"/>
        <v>0</v>
      </c>
      <c r="NN63" s="28"/>
      <c r="NO63" s="24"/>
      <c r="NP63" s="118">
        <f t="shared" si="174"/>
        <v>0</v>
      </c>
      <c r="NQ63" s="24">
        <v>6343931</v>
      </c>
      <c r="NR63" s="24"/>
      <c r="NS63" s="118">
        <f t="shared" si="175"/>
        <v>6343931</v>
      </c>
      <c r="NT63" s="24"/>
      <c r="NU63" s="24"/>
      <c r="NV63" s="118">
        <f t="shared" si="176"/>
        <v>0</v>
      </c>
      <c r="NW63" s="28"/>
      <c r="NX63" s="24"/>
      <c r="NY63" s="118">
        <f t="shared" si="177"/>
        <v>0</v>
      </c>
      <c r="NZ63" s="23">
        <f t="shared" si="178"/>
        <v>6343931</v>
      </c>
      <c r="OA63" s="29">
        <f t="shared" si="179"/>
        <v>0</v>
      </c>
      <c r="OB63" s="118">
        <f t="shared" si="180"/>
        <v>6343931</v>
      </c>
      <c r="OC63" s="28"/>
      <c r="OD63" s="24"/>
      <c r="OE63" s="118">
        <f t="shared" si="181"/>
        <v>0</v>
      </c>
      <c r="OF63" s="28"/>
      <c r="OG63" s="24"/>
      <c r="OH63" s="118">
        <f t="shared" si="182"/>
        <v>0</v>
      </c>
      <c r="OI63" s="28"/>
      <c r="OJ63" s="24"/>
      <c r="OK63" s="118">
        <f t="shared" si="183"/>
        <v>0</v>
      </c>
      <c r="OL63" s="28"/>
      <c r="OM63" s="24"/>
      <c r="ON63" s="118">
        <f t="shared" si="184"/>
        <v>0</v>
      </c>
      <c r="OO63" s="28">
        <f t="shared" si="185"/>
        <v>0</v>
      </c>
      <c r="OP63" s="24">
        <f t="shared" si="186"/>
        <v>0</v>
      </c>
      <c r="OQ63" s="118">
        <f t="shared" si="187"/>
        <v>0</v>
      </c>
      <c r="OR63" s="28">
        <f t="shared" si="188"/>
        <v>6343931</v>
      </c>
      <c r="OS63" s="24">
        <f t="shared" si="189"/>
        <v>0</v>
      </c>
      <c r="OT63" s="118">
        <f t="shared" si="190"/>
        <v>6343931</v>
      </c>
      <c r="OU63" s="28"/>
      <c r="OV63" s="24"/>
      <c r="OW63" s="118">
        <f t="shared" si="191"/>
        <v>0</v>
      </c>
      <c r="OX63" s="24"/>
      <c r="OY63" s="24"/>
      <c r="OZ63" s="118">
        <f t="shared" si="192"/>
        <v>0</v>
      </c>
      <c r="PA63" s="24"/>
      <c r="PB63" s="24"/>
      <c r="PC63" s="118">
        <f t="shared" si="193"/>
        <v>0</v>
      </c>
      <c r="PD63" s="28"/>
      <c r="PE63" s="24"/>
      <c r="PF63" s="118">
        <f t="shared" si="194"/>
        <v>0</v>
      </c>
      <c r="PG63" s="28"/>
      <c r="PH63" s="24"/>
      <c r="PI63" s="118">
        <f t="shared" si="195"/>
        <v>0</v>
      </c>
      <c r="PJ63" s="24"/>
      <c r="PK63" s="24"/>
      <c r="PL63" s="118">
        <f t="shared" si="196"/>
        <v>0</v>
      </c>
      <c r="PM63" s="24"/>
      <c r="PN63" s="24"/>
      <c r="PO63" s="118">
        <f t="shared" si="197"/>
        <v>0</v>
      </c>
      <c r="PP63" s="24"/>
      <c r="PQ63" s="24"/>
      <c r="PR63" s="118">
        <f t="shared" si="198"/>
        <v>0</v>
      </c>
      <c r="PS63" s="28">
        <f t="shared" si="199"/>
        <v>0</v>
      </c>
      <c r="PT63" s="24">
        <f t="shared" si="200"/>
        <v>0</v>
      </c>
      <c r="PU63" s="118">
        <f t="shared" si="201"/>
        <v>0</v>
      </c>
      <c r="PV63" s="28"/>
      <c r="PW63" s="24"/>
      <c r="PX63" s="118">
        <f t="shared" si="202"/>
        <v>0</v>
      </c>
      <c r="PY63" s="28"/>
      <c r="PZ63" s="24"/>
      <c r="QA63" s="118">
        <f t="shared" si="203"/>
        <v>0</v>
      </c>
      <c r="QB63" s="28"/>
      <c r="QC63" s="24"/>
      <c r="QD63" s="118">
        <f t="shared" si="204"/>
        <v>0</v>
      </c>
      <c r="QE63" s="28">
        <f t="shared" si="205"/>
        <v>0</v>
      </c>
      <c r="QF63" s="24">
        <f t="shared" si="206"/>
        <v>0</v>
      </c>
      <c r="QG63" s="118">
        <f t="shared" si="207"/>
        <v>0</v>
      </c>
      <c r="QH63" s="23">
        <f t="shared" si="208"/>
        <v>0</v>
      </c>
      <c r="QI63" s="29">
        <f t="shared" si="209"/>
        <v>0</v>
      </c>
      <c r="QJ63" s="118">
        <f t="shared" si="210"/>
        <v>0</v>
      </c>
      <c r="QK63" s="28">
        <f t="shared" si="1547"/>
        <v>6343931</v>
      </c>
      <c r="QL63" s="24">
        <f t="shared" si="1548"/>
        <v>0</v>
      </c>
      <c r="QM63" s="118">
        <f t="shared" si="1548"/>
        <v>6343931</v>
      </c>
      <c r="QN63" s="28">
        <f t="shared" si="851"/>
        <v>6362034</v>
      </c>
      <c r="QO63" s="24">
        <f t="shared" si="852"/>
        <v>0</v>
      </c>
      <c r="QP63" s="118">
        <f t="shared" si="853"/>
        <v>6362034</v>
      </c>
      <c r="QQ63" s="57"/>
    </row>
    <row r="64" spans="1:459" s="82" customFormat="1" ht="16.5" thickBot="1" x14ac:dyDescent="0.3">
      <c r="A64" s="79">
        <v>52</v>
      </c>
      <c r="B64" s="85" t="s">
        <v>364</v>
      </c>
      <c r="C64" s="144">
        <f>C62+C63</f>
        <v>92771</v>
      </c>
      <c r="D64" s="35">
        <f>D62+D63</f>
        <v>0</v>
      </c>
      <c r="E64" s="120">
        <f t="shared" si="10"/>
        <v>92771</v>
      </c>
      <c r="F64" s="144">
        <f>F62+F63</f>
        <v>3671</v>
      </c>
      <c r="G64" s="35">
        <f>G62+G63</f>
        <v>0</v>
      </c>
      <c r="H64" s="119">
        <f t="shared" si="11"/>
        <v>3671</v>
      </c>
      <c r="I64" s="35">
        <f>I62+I63</f>
        <v>4646</v>
      </c>
      <c r="J64" s="35">
        <f>J62+J63</f>
        <v>0</v>
      </c>
      <c r="K64" s="119">
        <f t="shared" si="12"/>
        <v>4646</v>
      </c>
      <c r="L64" s="35">
        <f>L62+L63</f>
        <v>1887</v>
      </c>
      <c r="M64" s="35">
        <f>M62+M63</f>
        <v>0</v>
      </c>
      <c r="N64" s="119">
        <f t="shared" si="13"/>
        <v>1887</v>
      </c>
      <c r="O64" s="86">
        <f>O62+O63</f>
        <v>3125</v>
      </c>
      <c r="P64" s="35">
        <f>P62+P63</f>
        <v>0</v>
      </c>
      <c r="Q64" s="119">
        <f t="shared" si="14"/>
        <v>3125</v>
      </c>
      <c r="R64" s="35">
        <f>R62+R63</f>
        <v>331</v>
      </c>
      <c r="S64" s="35">
        <f>S62+S63</f>
        <v>0</v>
      </c>
      <c r="T64" s="119">
        <f t="shared" si="15"/>
        <v>331</v>
      </c>
      <c r="U64" s="35">
        <f>U62+U63</f>
        <v>88</v>
      </c>
      <c r="V64" s="35">
        <f>V62+V63</f>
        <v>0</v>
      </c>
      <c r="W64" s="119">
        <f t="shared" si="16"/>
        <v>88</v>
      </c>
      <c r="X64" s="35">
        <f>X62+X63</f>
        <v>0</v>
      </c>
      <c r="Y64" s="35">
        <f>Y62+Y63</f>
        <v>0</v>
      </c>
      <c r="Z64" s="119">
        <f t="shared" si="17"/>
        <v>0</v>
      </c>
      <c r="AA64" s="86">
        <f t="shared" si="18"/>
        <v>13748</v>
      </c>
      <c r="AB64" s="35">
        <f t="shared" si="18"/>
        <v>0</v>
      </c>
      <c r="AC64" s="119">
        <f t="shared" si="19"/>
        <v>13748</v>
      </c>
      <c r="AD64" s="35">
        <f>AD62+AD63</f>
        <v>24851</v>
      </c>
      <c r="AE64" s="35">
        <f>AE62+AE63</f>
        <v>0</v>
      </c>
      <c r="AF64" s="120">
        <f t="shared" si="20"/>
        <v>24851</v>
      </c>
      <c r="AG64" s="34">
        <f t="shared" si="21"/>
        <v>131370</v>
      </c>
      <c r="AH64" s="36">
        <f t="shared" si="22"/>
        <v>0</v>
      </c>
      <c r="AI64" s="120">
        <f t="shared" si="22"/>
        <v>131370</v>
      </c>
      <c r="AJ64" s="35">
        <f>AJ62+AJ63</f>
        <v>36268</v>
      </c>
      <c r="AK64" s="35">
        <f>AK62+AK63</f>
        <v>0</v>
      </c>
      <c r="AL64" s="120">
        <f t="shared" si="23"/>
        <v>36268</v>
      </c>
      <c r="AM64" s="86">
        <f>AM62+AM63</f>
        <v>0</v>
      </c>
      <c r="AN64" s="35">
        <f>AN62+AN63</f>
        <v>0</v>
      </c>
      <c r="AO64" s="120">
        <f t="shared" si="24"/>
        <v>0</v>
      </c>
      <c r="AP64" s="35">
        <f>AP62+AP63</f>
        <v>0</v>
      </c>
      <c r="AQ64" s="35">
        <f>AQ62+AQ63</f>
        <v>0</v>
      </c>
      <c r="AR64" s="120">
        <f t="shared" si="25"/>
        <v>0</v>
      </c>
      <c r="AS64" s="86">
        <f>AS62+AS63</f>
        <v>0</v>
      </c>
      <c r="AT64" s="35">
        <f>AT62+AT63</f>
        <v>0</v>
      </c>
      <c r="AU64" s="120">
        <f t="shared" si="26"/>
        <v>0</v>
      </c>
      <c r="AV64" s="35">
        <f>AV62+AV63</f>
        <v>0</v>
      </c>
      <c r="AW64" s="35">
        <f>AW62+AW63</f>
        <v>0</v>
      </c>
      <c r="AX64" s="120">
        <f t="shared" si="27"/>
        <v>0</v>
      </c>
      <c r="AY64" s="86">
        <f>AY62+AY63</f>
        <v>0</v>
      </c>
      <c r="AZ64" s="35">
        <f>AZ62+AZ63</f>
        <v>0</v>
      </c>
      <c r="BA64" s="120">
        <f t="shared" si="28"/>
        <v>0</v>
      </c>
      <c r="BB64" s="35">
        <f>BB62+BB63</f>
        <v>0</v>
      </c>
      <c r="BC64" s="35">
        <f>BC62+BC63</f>
        <v>0</v>
      </c>
      <c r="BD64" s="120">
        <f t="shared" si="29"/>
        <v>0</v>
      </c>
      <c r="BE64" s="35">
        <f>BE62+BE63</f>
        <v>0</v>
      </c>
      <c r="BF64" s="35">
        <f>BF62+BF63</f>
        <v>0</v>
      </c>
      <c r="BG64" s="120">
        <f t="shared" si="30"/>
        <v>0</v>
      </c>
      <c r="BH64" s="86">
        <f>BH62+BH63</f>
        <v>0</v>
      </c>
      <c r="BI64" s="35">
        <f>BI62+BI63</f>
        <v>0</v>
      </c>
      <c r="BJ64" s="120">
        <f t="shared" si="31"/>
        <v>0</v>
      </c>
      <c r="BK64" s="86">
        <f>BK62+BK63</f>
        <v>0</v>
      </c>
      <c r="BL64" s="35">
        <f>BL62+BL63</f>
        <v>0</v>
      </c>
      <c r="BM64" s="120">
        <f t="shared" si="32"/>
        <v>0</v>
      </c>
      <c r="BN64" s="35">
        <f>BN62+BN63</f>
        <v>0</v>
      </c>
      <c r="BO64" s="35">
        <f>BO62+BO63</f>
        <v>0</v>
      </c>
      <c r="BP64" s="120">
        <f t="shared" si="33"/>
        <v>0</v>
      </c>
      <c r="BQ64" s="35">
        <f>BQ62+BQ63</f>
        <v>0</v>
      </c>
      <c r="BR64" s="35">
        <f>BR62+BR63</f>
        <v>0</v>
      </c>
      <c r="BS64" s="120">
        <f t="shared" si="34"/>
        <v>0</v>
      </c>
      <c r="BT64" s="35">
        <f>BT62+BT63</f>
        <v>0</v>
      </c>
      <c r="BU64" s="35">
        <f>BU62+BU63</f>
        <v>0</v>
      </c>
      <c r="BV64" s="120">
        <f t="shared" si="35"/>
        <v>0</v>
      </c>
      <c r="BW64" s="34">
        <f t="shared" si="36"/>
        <v>36268</v>
      </c>
      <c r="BX64" s="36">
        <f t="shared" si="37"/>
        <v>0</v>
      </c>
      <c r="BY64" s="120">
        <f t="shared" si="38"/>
        <v>36268</v>
      </c>
      <c r="BZ64" s="35">
        <f>BZ62+BZ63</f>
        <v>0</v>
      </c>
      <c r="CA64" s="35">
        <f>CA62+CA63</f>
        <v>0</v>
      </c>
      <c r="CB64" s="120">
        <f t="shared" si="39"/>
        <v>0</v>
      </c>
      <c r="CC64" s="35">
        <f>CC62+CC63</f>
        <v>0</v>
      </c>
      <c r="CD64" s="35">
        <f>CD62+CD63</f>
        <v>0</v>
      </c>
      <c r="CE64" s="120">
        <f t="shared" si="40"/>
        <v>0</v>
      </c>
      <c r="CF64" s="86">
        <f>CF62+CF63</f>
        <v>0</v>
      </c>
      <c r="CG64" s="35">
        <f>CG62+CG63</f>
        <v>0</v>
      </c>
      <c r="CH64" s="120">
        <f t="shared" si="41"/>
        <v>0</v>
      </c>
      <c r="CI64" s="86">
        <f>CI62+CI63</f>
        <v>0</v>
      </c>
      <c r="CJ64" s="35">
        <f>CJ62+CJ63</f>
        <v>0</v>
      </c>
      <c r="CK64" s="120">
        <f t="shared" si="42"/>
        <v>0</v>
      </c>
      <c r="CL64" s="86">
        <f>CL62+CL63</f>
        <v>0</v>
      </c>
      <c r="CM64" s="35">
        <f>CM62+CM63</f>
        <v>0</v>
      </c>
      <c r="CN64" s="120">
        <f t="shared" si="43"/>
        <v>0</v>
      </c>
      <c r="CO64" s="86">
        <f>CO62+CO63</f>
        <v>0</v>
      </c>
      <c r="CP64" s="35">
        <f>CP62+CP63</f>
        <v>0</v>
      </c>
      <c r="CQ64" s="120">
        <f t="shared" si="44"/>
        <v>0</v>
      </c>
      <c r="CR64" s="86">
        <f>CR62+CR63</f>
        <v>0</v>
      </c>
      <c r="CS64" s="35">
        <f>CS62+CS63</f>
        <v>0</v>
      </c>
      <c r="CT64" s="120">
        <f t="shared" si="45"/>
        <v>0</v>
      </c>
      <c r="CU64" s="34">
        <f t="shared" si="46"/>
        <v>0</v>
      </c>
      <c r="CV64" s="35">
        <f t="shared" si="47"/>
        <v>0</v>
      </c>
      <c r="CW64" s="120">
        <f t="shared" si="48"/>
        <v>0</v>
      </c>
      <c r="CX64" s="86">
        <f>CX62+CX63</f>
        <v>0</v>
      </c>
      <c r="CY64" s="35">
        <f>CY62+CY63</f>
        <v>0</v>
      </c>
      <c r="CZ64" s="120">
        <f t="shared" si="49"/>
        <v>0</v>
      </c>
      <c r="DA64" s="86">
        <f>DA62+DA63</f>
        <v>0</v>
      </c>
      <c r="DB64" s="35">
        <f>DB62+DB63</f>
        <v>0</v>
      </c>
      <c r="DC64" s="120">
        <f t="shared" si="50"/>
        <v>0</v>
      </c>
      <c r="DD64" s="86">
        <f>DD62+DD63</f>
        <v>0</v>
      </c>
      <c r="DE64" s="35">
        <f>DE62+DE63</f>
        <v>0</v>
      </c>
      <c r="DF64" s="120">
        <f t="shared" si="51"/>
        <v>0</v>
      </c>
      <c r="DG64" s="86">
        <f>DG62+DG63</f>
        <v>0</v>
      </c>
      <c r="DH64" s="35">
        <f>DH62+DH63</f>
        <v>0</v>
      </c>
      <c r="DI64" s="120">
        <f t="shared" si="52"/>
        <v>0</v>
      </c>
      <c r="DJ64" s="86">
        <f>DJ62+DJ63</f>
        <v>0</v>
      </c>
      <c r="DK64" s="35">
        <f>DK62+DK63</f>
        <v>0</v>
      </c>
      <c r="DL64" s="120">
        <f t="shared" si="53"/>
        <v>0</v>
      </c>
      <c r="DM64" s="86">
        <f t="shared" si="54"/>
        <v>0</v>
      </c>
      <c r="DN64" s="35">
        <f t="shared" si="55"/>
        <v>0</v>
      </c>
      <c r="DO64" s="120">
        <f t="shared" si="56"/>
        <v>0</v>
      </c>
      <c r="DP64" s="86">
        <f>DP62+DP63</f>
        <v>0</v>
      </c>
      <c r="DQ64" s="35">
        <f>DQ62+DQ63</f>
        <v>0</v>
      </c>
      <c r="DR64" s="120">
        <f t="shared" si="57"/>
        <v>0</v>
      </c>
      <c r="DS64" s="86">
        <f>DS62+DS63</f>
        <v>0</v>
      </c>
      <c r="DT64" s="35">
        <f>DT62+DT63</f>
        <v>0</v>
      </c>
      <c r="DU64" s="120">
        <f t="shared" si="58"/>
        <v>0</v>
      </c>
      <c r="DV64" s="35">
        <f>DV62+DV63</f>
        <v>0</v>
      </c>
      <c r="DW64" s="35">
        <f>DW62+DW63</f>
        <v>0</v>
      </c>
      <c r="DX64" s="120">
        <f t="shared" si="59"/>
        <v>0</v>
      </c>
      <c r="DY64" s="86">
        <f>DY62+DY63</f>
        <v>0</v>
      </c>
      <c r="DZ64" s="35">
        <f>DZ62+DZ63</f>
        <v>0</v>
      </c>
      <c r="EA64" s="120">
        <f t="shared" si="60"/>
        <v>0</v>
      </c>
      <c r="EB64" s="34">
        <f t="shared" si="61"/>
        <v>0</v>
      </c>
      <c r="EC64" s="36">
        <f t="shared" si="62"/>
        <v>0</v>
      </c>
      <c r="ED64" s="120">
        <f t="shared" si="63"/>
        <v>0</v>
      </c>
      <c r="EE64" s="34">
        <f>EE62+EE63</f>
        <v>0</v>
      </c>
      <c r="EF64" s="36">
        <f>EF62+EF63</f>
        <v>0</v>
      </c>
      <c r="EG64" s="120">
        <f t="shared" si="64"/>
        <v>0</v>
      </c>
      <c r="EH64" s="36">
        <f>EH62+EH63</f>
        <v>0</v>
      </c>
      <c r="EI64" s="36">
        <f>EI62+EI63</f>
        <v>0</v>
      </c>
      <c r="EJ64" s="120">
        <f t="shared" si="65"/>
        <v>0</v>
      </c>
      <c r="EK64" s="34">
        <f t="shared" si="66"/>
        <v>0</v>
      </c>
      <c r="EL64" s="36">
        <f t="shared" si="67"/>
        <v>0</v>
      </c>
      <c r="EM64" s="120">
        <f t="shared" si="68"/>
        <v>0</v>
      </c>
      <c r="EN64" s="86">
        <f t="shared" ref="EN64:EO64" si="1825">EN62+EN63</f>
        <v>0</v>
      </c>
      <c r="EO64" s="35">
        <f t="shared" si="1825"/>
        <v>0</v>
      </c>
      <c r="EP64" s="120">
        <f t="shared" si="69"/>
        <v>0</v>
      </c>
      <c r="EQ64" s="86">
        <f t="shared" ref="EQ64:ER64" si="1826">EQ62+EQ63</f>
        <v>0</v>
      </c>
      <c r="ER64" s="35">
        <f t="shared" si="1826"/>
        <v>0</v>
      </c>
      <c r="ES64" s="120">
        <f t="shared" si="70"/>
        <v>0</v>
      </c>
      <c r="ET64" s="86">
        <f t="shared" ref="ET64:EU64" si="1827">ET62+ET63</f>
        <v>0</v>
      </c>
      <c r="EU64" s="35">
        <f t="shared" si="1827"/>
        <v>0</v>
      </c>
      <c r="EV64" s="120">
        <f t="shared" si="71"/>
        <v>0</v>
      </c>
      <c r="EW64" s="86">
        <f t="shared" ref="EW64:EX64" si="1828">EW62+EW63</f>
        <v>0</v>
      </c>
      <c r="EX64" s="35">
        <f t="shared" si="1828"/>
        <v>0</v>
      </c>
      <c r="EY64" s="120">
        <f t="shared" si="72"/>
        <v>0</v>
      </c>
      <c r="EZ64" s="86">
        <f t="shared" ref="EZ64:FA64" si="1829">EZ62+EZ63</f>
        <v>0</v>
      </c>
      <c r="FA64" s="35">
        <f t="shared" si="1829"/>
        <v>0</v>
      </c>
      <c r="FB64" s="120">
        <f t="shared" si="73"/>
        <v>0</v>
      </c>
      <c r="FC64" s="86">
        <f t="shared" ref="FC64:FD64" si="1830">FC62+FC63</f>
        <v>0</v>
      </c>
      <c r="FD64" s="35">
        <f t="shared" si="1830"/>
        <v>0</v>
      </c>
      <c r="FE64" s="120">
        <f t="shared" si="74"/>
        <v>0</v>
      </c>
      <c r="FF64" s="86">
        <f t="shared" ref="FF64:FG64" si="1831">FF62+FF63</f>
        <v>0</v>
      </c>
      <c r="FG64" s="35">
        <f t="shared" si="1831"/>
        <v>0</v>
      </c>
      <c r="FH64" s="120">
        <f t="shared" si="75"/>
        <v>0</v>
      </c>
      <c r="FI64" s="86">
        <f t="shared" ref="FI64:FJ64" si="1832">FI62+FI63</f>
        <v>0</v>
      </c>
      <c r="FJ64" s="35">
        <f t="shared" si="1832"/>
        <v>0</v>
      </c>
      <c r="FK64" s="120">
        <f t="shared" si="76"/>
        <v>0</v>
      </c>
      <c r="FL64" s="34">
        <f t="shared" si="77"/>
        <v>0</v>
      </c>
      <c r="FM64" s="36">
        <f t="shared" si="1"/>
        <v>0</v>
      </c>
      <c r="FN64" s="120">
        <f t="shared" si="2"/>
        <v>0</v>
      </c>
      <c r="FO64" s="86">
        <f t="shared" ref="FO64:FP64" si="1833">FO62+FO63</f>
        <v>0</v>
      </c>
      <c r="FP64" s="35">
        <f t="shared" si="1833"/>
        <v>0</v>
      </c>
      <c r="FQ64" s="120">
        <f t="shared" si="78"/>
        <v>0</v>
      </c>
      <c r="FR64" s="86">
        <f t="shared" ref="FR64:FS64" si="1834">FR62+FR63</f>
        <v>0</v>
      </c>
      <c r="FS64" s="35">
        <f t="shared" si="1834"/>
        <v>0</v>
      </c>
      <c r="FT64" s="120">
        <f t="shared" si="79"/>
        <v>0</v>
      </c>
      <c r="FU64" s="35">
        <f t="shared" ref="FU64" si="1835">FU62+FU63</f>
        <v>0</v>
      </c>
      <c r="FV64" s="35">
        <f t="shared" ref="FV64" si="1836">FV62+FV63</f>
        <v>0</v>
      </c>
      <c r="FW64" s="120">
        <f t="shared" si="80"/>
        <v>0</v>
      </c>
      <c r="FX64" s="86">
        <f t="shared" ref="FX64:FY64" si="1837">FX62+FX63</f>
        <v>0</v>
      </c>
      <c r="FY64" s="35">
        <f t="shared" si="1837"/>
        <v>0</v>
      </c>
      <c r="FZ64" s="120">
        <f t="shared" si="81"/>
        <v>0</v>
      </c>
      <c r="GA64" s="86">
        <f t="shared" ref="GA64:GB64" si="1838">GA62+GA63</f>
        <v>0</v>
      </c>
      <c r="GB64" s="35">
        <f t="shared" si="1838"/>
        <v>0</v>
      </c>
      <c r="GC64" s="120">
        <f t="shared" si="82"/>
        <v>0</v>
      </c>
      <c r="GD64" s="86">
        <f t="shared" ref="GD64:GE64" si="1839">GD62+GD63</f>
        <v>0</v>
      </c>
      <c r="GE64" s="35">
        <f t="shared" si="1839"/>
        <v>0</v>
      </c>
      <c r="GF64" s="120">
        <f t="shared" si="83"/>
        <v>0</v>
      </c>
      <c r="GG64" s="86">
        <f t="shared" ref="GG64:GH64" si="1840">GG62+GG63</f>
        <v>0</v>
      </c>
      <c r="GH64" s="35">
        <f t="shared" si="1840"/>
        <v>0</v>
      </c>
      <c r="GI64" s="120">
        <f t="shared" si="84"/>
        <v>0</v>
      </c>
      <c r="GJ64" s="34">
        <f t="shared" si="85"/>
        <v>0</v>
      </c>
      <c r="GK64" s="36">
        <f t="shared" si="86"/>
        <v>0</v>
      </c>
      <c r="GL64" s="120">
        <f t="shared" si="87"/>
        <v>0</v>
      </c>
      <c r="GM64" s="86">
        <f t="shared" ref="GM64:GN64" si="1841">GM62+GM63</f>
        <v>0</v>
      </c>
      <c r="GN64" s="35">
        <f t="shared" si="1841"/>
        <v>0</v>
      </c>
      <c r="GO64" s="120">
        <f t="shared" si="88"/>
        <v>0</v>
      </c>
      <c r="GP64" s="86">
        <f t="shared" ref="GP64:GQ64" si="1842">GP62+GP63</f>
        <v>0</v>
      </c>
      <c r="GQ64" s="35">
        <f t="shared" si="1842"/>
        <v>0</v>
      </c>
      <c r="GR64" s="120">
        <f t="shared" si="89"/>
        <v>0</v>
      </c>
      <c r="GS64" s="86">
        <f t="shared" ref="GS64:GT64" si="1843">GS62+GS63</f>
        <v>0</v>
      </c>
      <c r="GT64" s="35">
        <f t="shared" si="1843"/>
        <v>0</v>
      </c>
      <c r="GU64" s="120">
        <f t="shared" si="90"/>
        <v>0</v>
      </c>
      <c r="GV64" s="86">
        <f t="shared" ref="GV64:GW64" si="1844">GV62+GV63</f>
        <v>0</v>
      </c>
      <c r="GW64" s="35">
        <f t="shared" si="1844"/>
        <v>0</v>
      </c>
      <c r="GX64" s="120">
        <f t="shared" si="91"/>
        <v>0</v>
      </c>
      <c r="GY64" s="34">
        <f t="shared" si="92"/>
        <v>0</v>
      </c>
      <c r="GZ64" s="36">
        <f t="shared" si="93"/>
        <v>0</v>
      </c>
      <c r="HA64" s="120">
        <f t="shared" si="94"/>
        <v>0</v>
      </c>
      <c r="HB64" s="35">
        <f t="shared" ref="HB64" si="1845">HB62+HB63</f>
        <v>0</v>
      </c>
      <c r="HC64" s="35">
        <f t="shared" ref="HC64" si="1846">HC62+HC63</f>
        <v>0</v>
      </c>
      <c r="HD64" s="120">
        <f t="shared" si="95"/>
        <v>0</v>
      </c>
      <c r="HE64" s="86">
        <f t="shared" ref="HE64:HF64" si="1847">HE62+HE63</f>
        <v>0</v>
      </c>
      <c r="HF64" s="35">
        <f t="shared" si="1847"/>
        <v>0</v>
      </c>
      <c r="HG64" s="120">
        <f t="shared" si="96"/>
        <v>0</v>
      </c>
      <c r="HH64" s="34">
        <f t="shared" si="97"/>
        <v>0</v>
      </c>
      <c r="HI64" s="36">
        <f t="shared" si="98"/>
        <v>0</v>
      </c>
      <c r="HJ64" s="120">
        <f t="shared" si="99"/>
        <v>0</v>
      </c>
      <c r="HK64" s="34">
        <f t="shared" si="100"/>
        <v>0</v>
      </c>
      <c r="HL64" s="35">
        <f t="shared" si="101"/>
        <v>0</v>
      </c>
      <c r="HM64" s="120">
        <f t="shared" si="102"/>
        <v>0</v>
      </c>
      <c r="HN64" s="86">
        <f t="shared" ref="HN64:HO64" si="1848">HN62+HN63</f>
        <v>0</v>
      </c>
      <c r="HO64" s="35">
        <f t="shared" si="1848"/>
        <v>0</v>
      </c>
      <c r="HP64" s="120">
        <f t="shared" si="103"/>
        <v>0</v>
      </c>
      <c r="HQ64" s="86">
        <f t="shared" ref="HQ64:HR64" si="1849">HQ62+HQ63</f>
        <v>0</v>
      </c>
      <c r="HR64" s="35">
        <f t="shared" si="1849"/>
        <v>0</v>
      </c>
      <c r="HS64" s="120">
        <f t="shared" si="104"/>
        <v>0</v>
      </c>
      <c r="HT64" s="86">
        <f t="shared" ref="HT64:HU64" si="1850">HT62+HT63</f>
        <v>0</v>
      </c>
      <c r="HU64" s="35">
        <f t="shared" si="1850"/>
        <v>0</v>
      </c>
      <c r="HV64" s="120">
        <f t="shared" si="105"/>
        <v>0</v>
      </c>
      <c r="HW64" s="86">
        <f t="shared" ref="HW64:HX64" si="1851">HW62+HW63</f>
        <v>0</v>
      </c>
      <c r="HX64" s="35">
        <f t="shared" si="1851"/>
        <v>0</v>
      </c>
      <c r="HY64" s="120">
        <f t="shared" si="106"/>
        <v>0</v>
      </c>
      <c r="HZ64" s="86">
        <f t="shared" ref="HZ64:IA64" si="1852">HZ62+HZ63</f>
        <v>0</v>
      </c>
      <c r="IA64" s="35">
        <f t="shared" si="1852"/>
        <v>0</v>
      </c>
      <c r="IB64" s="120">
        <f t="shared" si="107"/>
        <v>0</v>
      </c>
      <c r="IC64" s="86">
        <f t="shared" ref="IC64:ID64" si="1853">IC62+IC63</f>
        <v>0</v>
      </c>
      <c r="ID64" s="35">
        <f t="shared" si="1853"/>
        <v>0</v>
      </c>
      <c r="IE64" s="120">
        <f t="shared" si="108"/>
        <v>0</v>
      </c>
      <c r="IF64" s="86">
        <f t="shared" ref="IF64:IG64" si="1854">IF62+IF63</f>
        <v>0</v>
      </c>
      <c r="IG64" s="35">
        <f t="shared" si="1854"/>
        <v>0</v>
      </c>
      <c r="IH64" s="120">
        <f t="shared" si="109"/>
        <v>0</v>
      </c>
      <c r="II64" s="34">
        <f t="shared" si="110"/>
        <v>0</v>
      </c>
      <c r="IJ64" s="36">
        <f t="shared" si="111"/>
        <v>0</v>
      </c>
      <c r="IK64" s="120">
        <f t="shared" si="112"/>
        <v>0</v>
      </c>
      <c r="IL64" s="86">
        <f t="shared" ref="IL64:IM64" si="1855">IL62+IL63</f>
        <v>0</v>
      </c>
      <c r="IM64" s="35">
        <f t="shared" si="1855"/>
        <v>0</v>
      </c>
      <c r="IN64" s="120">
        <f t="shared" si="113"/>
        <v>0</v>
      </c>
      <c r="IO64" s="86">
        <f t="shared" ref="IO64:IP64" si="1856">IO62+IO63</f>
        <v>0</v>
      </c>
      <c r="IP64" s="35">
        <f t="shared" si="1856"/>
        <v>0</v>
      </c>
      <c r="IQ64" s="120">
        <f t="shared" si="114"/>
        <v>0</v>
      </c>
      <c r="IR64" s="34">
        <f t="shared" si="115"/>
        <v>0</v>
      </c>
      <c r="IS64" s="36">
        <f t="shared" si="116"/>
        <v>0</v>
      </c>
      <c r="IT64" s="120">
        <f t="shared" si="117"/>
        <v>0</v>
      </c>
      <c r="IU64" s="86">
        <f t="shared" ref="IU64:IV64" si="1857">IU62+IU63</f>
        <v>0</v>
      </c>
      <c r="IV64" s="35">
        <f t="shared" si="1857"/>
        <v>0</v>
      </c>
      <c r="IW64" s="120">
        <f t="shared" si="118"/>
        <v>0</v>
      </c>
      <c r="IX64" s="86">
        <f t="shared" ref="IX64:IY64" si="1858">IX62+IX63</f>
        <v>0</v>
      </c>
      <c r="IY64" s="35">
        <f t="shared" si="1858"/>
        <v>0</v>
      </c>
      <c r="IZ64" s="120">
        <f t="shared" si="119"/>
        <v>0</v>
      </c>
      <c r="JA64" s="34">
        <f t="shared" si="120"/>
        <v>0</v>
      </c>
      <c r="JB64" s="36">
        <f t="shared" si="121"/>
        <v>0</v>
      </c>
      <c r="JC64" s="120">
        <f t="shared" si="122"/>
        <v>0</v>
      </c>
      <c r="JD64" s="86">
        <f t="shared" ref="JD64:JE64" si="1859">JD62+JD63</f>
        <v>0</v>
      </c>
      <c r="JE64" s="35">
        <f t="shared" si="1859"/>
        <v>0</v>
      </c>
      <c r="JF64" s="120">
        <f t="shared" si="123"/>
        <v>0</v>
      </c>
      <c r="JG64" s="86">
        <f t="shared" ref="JG64:JH64" si="1860">JG62+JG63</f>
        <v>0</v>
      </c>
      <c r="JH64" s="35">
        <f t="shared" si="1860"/>
        <v>0</v>
      </c>
      <c r="JI64" s="120">
        <f t="shared" si="124"/>
        <v>0</v>
      </c>
      <c r="JJ64" s="34">
        <f t="shared" si="125"/>
        <v>0</v>
      </c>
      <c r="JK64" s="36">
        <f t="shared" si="126"/>
        <v>0</v>
      </c>
      <c r="JL64" s="120">
        <f t="shared" si="127"/>
        <v>0</v>
      </c>
      <c r="JM64" s="86">
        <f t="shared" ref="JM64:JN64" si="1861">JM62+JM63</f>
        <v>0</v>
      </c>
      <c r="JN64" s="35">
        <f t="shared" si="1861"/>
        <v>0</v>
      </c>
      <c r="JO64" s="120">
        <f t="shared" si="128"/>
        <v>0</v>
      </c>
      <c r="JP64" s="86">
        <f t="shared" ref="JP64:JQ64" si="1862">JP62+JP63</f>
        <v>0</v>
      </c>
      <c r="JQ64" s="35">
        <f t="shared" si="1862"/>
        <v>0</v>
      </c>
      <c r="JR64" s="120">
        <f t="shared" si="129"/>
        <v>0</v>
      </c>
      <c r="JS64" s="86">
        <f t="shared" ref="JS64:JT64" si="1863">JS62+JS63</f>
        <v>0</v>
      </c>
      <c r="JT64" s="35">
        <f t="shared" si="1863"/>
        <v>0</v>
      </c>
      <c r="JU64" s="120">
        <f t="shared" si="130"/>
        <v>0</v>
      </c>
      <c r="JV64" s="86">
        <f t="shared" ref="JV64:JW64" si="1864">JV62+JV63</f>
        <v>0</v>
      </c>
      <c r="JW64" s="35">
        <f t="shared" si="1864"/>
        <v>0</v>
      </c>
      <c r="JX64" s="120">
        <f t="shared" si="131"/>
        <v>0</v>
      </c>
      <c r="JY64" s="34">
        <f t="shared" si="132"/>
        <v>0</v>
      </c>
      <c r="JZ64" s="36">
        <f t="shared" si="133"/>
        <v>0</v>
      </c>
      <c r="KA64" s="120">
        <f t="shared" si="134"/>
        <v>0</v>
      </c>
      <c r="KB64" s="86">
        <f t="shared" ref="KB64:KC64" si="1865">KB62+KB63</f>
        <v>0</v>
      </c>
      <c r="KC64" s="35">
        <f t="shared" si="1865"/>
        <v>0</v>
      </c>
      <c r="KD64" s="120">
        <f t="shared" si="135"/>
        <v>0</v>
      </c>
      <c r="KE64" s="86">
        <f t="shared" ref="KE64:KF64" si="1866">KE62+KE63</f>
        <v>0</v>
      </c>
      <c r="KF64" s="35">
        <f t="shared" si="1866"/>
        <v>0</v>
      </c>
      <c r="KG64" s="120">
        <f t="shared" si="136"/>
        <v>0</v>
      </c>
      <c r="KH64" s="86">
        <f t="shared" ref="KH64:KI64" si="1867">KH62+KH63</f>
        <v>0</v>
      </c>
      <c r="KI64" s="35">
        <f t="shared" si="1867"/>
        <v>0</v>
      </c>
      <c r="KJ64" s="120">
        <f t="shared" si="137"/>
        <v>0</v>
      </c>
      <c r="KK64" s="34">
        <f t="shared" si="138"/>
        <v>0</v>
      </c>
      <c r="KL64" s="36">
        <f t="shared" si="139"/>
        <v>0</v>
      </c>
      <c r="KM64" s="120">
        <f t="shared" si="140"/>
        <v>0</v>
      </c>
      <c r="KN64" s="86">
        <f t="shared" ref="KN64:KO64" si="1868">KN62+KN63</f>
        <v>0</v>
      </c>
      <c r="KO64" s="35">
        <f t="shared" si="1868"/>
        <v>0</v>
      </c>
      <c r="KP64" s="120">
        <f t="shared" si="141"/>
        <v>0</v>
      </c>
      <c r="KQ64" s="86">
        <f t="shared" ref="KQ64:KR64" si="1869">KQ62+KQ63</f>
        <v>0</v>
      </c>
      <c r="KR64" s="35">
        <f t="shared" si="1869"/>
        <v>0</v>
      </c>
      <c r="KS64" s="120">
        <f t="shared" si="142"/>
        <v>0</v>
      </c>
      <c r="KT64" s="34">
        <f t="shared" si="143"/>
        <v>0</v>
      </c>
      <c r="KU64" s="36">
        <f t="shared" si="144"/>
        <v>0</v>
      </c>
      <c r="KV64" s="120">
        <f t="shared" si="145"/>
        <v>0</v>
      </c>
      <c r="KW64" s="86">
        <f t="shared" ref="KW64:KX64" si="1870">KW62+KW63</f>
        <v>0</v>
      </c>
      <c r="KX64" s="35">
        <f t="shared" si="1870"/>
        <v>0</v>
      </c>
      <c r="KY64" s="120">
        <f t="shared" si="146"/>
        <v>0</v>
      </c>
      <c r="KZ64" s="34">
        <f t="shared" si="147"/>
        <v>0</v>
      </c>
      <c r="LA64" s="36">
        <f t="shared" si="148"/>
        <v>0</v>
      </c>
      <c r="LB64" s="120">
        <f t="shared" si="149"/>
        <v>0</v>
      </c>
      <c r="LC64" s="86">
        <f t="shared" ref="LC64:LD64" si="1871">LC62+LC63</f>
        <v>0</v>
      </c>
      <c r="LD64" s="35">
        <f t="shared" si="1871"/>
        <v>0</v>
      </c>
      <c r="LE64" s="120">
        <f t="shared" si="150"/>
        <v>0</v>
      </c>
      <c r="LF64" s="86">
        <f t="shared" ref="LF64:LG64" si="1872">LF62+LF63</f>
        <v>0</v>
      </c>
      <c r="LG64" s="35">
        <f t="shared" si="1872"/>
        <v>0</v>
      </c>
      <c r="LH64" s="120">
        <f t="shared" si="151"/>
        <v>0</v>
      </c>
      <c r="LI64" s="86">
        <f t="shared" ref="LI64:LJ64" si="1873">LI62+LI63</f>
        <v>0</v>
      </c>
      <c r="LJ64" s="35">
        <f t="shared" si="1873"/>
        <v>0</v>
      </c>
      <c r="LK64" s="120">
        <f t="shared" si="152"/>
        <v>0</v>
      </c>
      <c r="LL64" s="86">
        <f t="shared" si="153"/>
        <v>0</v>
      </c>
      <c r="LM64" s="35">
        <f t="shared" si="154"/>
        <v>0</v>
      </c>
      <c r="LN64" s="120">
        <f t="shared" si="155"/>
        <v>0</v>
      </c>
      <c r="LO64" s="86">
        <f t="shared" ref="LO64:LP64" si="1874">LO62+LO63</f>
        <v>0</v>
      </c>
      <c r="LP64" s="35">
        <f t="shared" si="1874"/>
        <v>0</v>
      </c>
      <c r="LQ64" s="120">
        <f t="shared" si="156"/>
        <v>0</v>
      </c>
      <c r="LR64" s="86">
        <f t="shared" ref="LR64:LS64" si="1875">LR62+LR63</f>
        <v>0</v>
      </c>
      <c r="LS64" s="35">
        <f t="shared" si="1875"/>
        <v>0</v>
      </c>
      <c r="LT64" s="120">
        <f t="shared" si="157"/>
        <v>0</v>
      </c>
      <c r="LU64" s="86">
        <f t="shared" ref="LU64:LV64" si="1876">LU62+LU63</f>
        <v>0</v>
      </c>
      <c r="LV64" s="35">
        <f t="shared" si="1876"/>
        <v>0</v>
      </c>
      <c r="LW64" s="120">
        <f t="shared" si="158"/>
        <v>0</v>
      </c>
      <c r="LX64" s="86">
        <f t="shared" ref="LX64:LY64" si="1877">LX62+LX63</f>
        <v>0</v>
      </c>
      <c r="LY64" s="35">
        <f t="shared" si="1877"/>
        <v>0</v>
      </c>
      <c r="LZ64" s="120">
        <f t="shared" si="159"/>
        <v>0</v>
      </c>
      <c r="MA64" s="86">
        <f t="shared" ref="MA64:MB64" si="1878">MA62+MA63</f>
        <v>0</v>
      </c>
      <c r="MB64" s="35">
        <f t="shared" si="1878"/>
        <v>0</v>
      </c>
      <c r="MC64" s="120">
        <f t="shared" si="160"/>
        <v>0</v>
      </c>
      <c r="MD64" s="86">
        <f t="shared" ref="MD64:ME64" si="1879">MD62+MD63</f>
        <v>0</v>
      </c>
      <c r="ME64" s="35">
        <f t="shared" si="1879"/>
        <v>0</v>
      </c>
      <c r="MF64" s="120">
        <f t="shared" si="161"/>
        <v>0</v>
      </c>
      <c r="MG64" s="86">
        <f t="shared" si="162"/>
        <v>0</v>
      </c>
      <c r="MH64" s="35">
        <f t="shared" si="163"/>
        <v>0</v>
      </c>
      <c r="MI64" s="120">
        <f t="shared" si="164"/>
        <v>0</v>
      </c>
      <c r="MJ64" s="86">
        <f t="shared" ref="MJ64:MK64" si="1880">MJ62+MJ63</f>
        <v>0</v>
      </c>
      <c r="MK64" s="35">
        <f t="shared" si="1880"/>
        <v>0</v>
      </c>
      <c r="ML64" s="120">
        <f t="shared" si="165"/>
        <v>0</v>
      </c>
      <c r="MM64" s="86">
        <f t="shared" ref="MM64:MN64" si="1881">MM62+MM63</f>
        <v>0</v>
      </c>
      <c r="MN64" s="35">
        <f t="shared" si="1881"/>
        <v>0</v>
      </c>
      <c r="MO64" s="120">
        <f t="shared" si="166"/>
        <v>0</v>
      </c>
      <c r="MP64" s="86">
        <f t="shared" ref="MP64:MQ64" si="1882">MP62+MP63</f>
        <v>0</v>
      </c>
      <c r="MQ64" s="35">
        <f t="shared" si="1882"/>
        <v>0</v>
      </c>
      <c r="MR64" s="120">
        <f t="shared" si="167"/>
        <v>0</v>
      </c>
      <c r="MS64" s="86">
        <f t="shared" si="1550"/>
        <v>0</v>
      </c>
      <c r="MT64" s="35">
        <f t="shared" si="1551"/>
        <v>0</v>
      </c>
      <c r="MU64" s="120">
        <f t="shared" si="1549"/>
        <v>0</v>
      </c>
      <c r="MV64" s="86">
        <f t="shared" ref="MV64:MW64" si="1883">MV62+MV63</f>
        <v>0</v>
      </c>
      <c r="MW64" s="35">
        <f t="shared" si="1883"/>
        <v>0</v>
      </c>
      <c r="MX64" s="120">
        <f t="shared" si="168"/>
        <v>0</v>
      </c>
      <c r="MY64" s="86">
        <f t="shared" ref="MY64" si="1884">MY62+MY63</f>
        <v>0</v>
      </c>
      <c r="MZ64" s="35">
        <f t="shared" ref="MZ64" si="1885">MZ62+MZ63</f>
        <v>0</v>
      </c>
      <c r="NA64" s="120">
        <f t="shared" si="169"/>
        <v>0</v>
      </c>
      <c r="NB64" s="86">
        <f t="shared" ref="NB64:NC64" si="1886">NB62+NB63</f>
        <v>0</v>
      </c>
      <c r="NC64" s="35">
        <f t="shared" si="1886"/>
        <v>0</v>
      </c>
      <c r="ND64" s="120">
        <f t="shared" si="170"/>
        <v>0</v>
      </c>
      <c r="NE64" s="86">
        <f t="shared" ref="NE64:NF64" si="1887">NE62+NE63</f>
        <v>0</v>
      </c>
      <c r="NF64" s="35">
        <f t="shared" si="1887"/>
        <v>0</v>
      </c>
      <c r="NG64" s="120">
        <f t="shared" si="171"/>
        <v>0</v>
      </c>
      <c r="NH64" s="86">
        <f t="shared" ref="NH64:NI64" si="1888">NH62+NH63</f>
        <v>0</v>
      </c>
      <c r="NI64" s="35">
        <f t="shared" si="1888"/>
        <v>0</v>
      </c>
      <c r="NJ64" s="120">
        <f t="shared" si="172"/>
        <v>0</v>
      </c>
      <c r="NK64" s="86">
        <f t="shared" ref="NK64:NL64" si="1889">NK62+NK63</f>
        <v>0</v>
      </c>
      <c r="NL64" s="35">
        <f t="shared" si="1889"/>
        <v>0</v>
      </c>
      <c r="NM64" s="120">
        <f t="shared" si="173"/>
        <v>0</v>
      </c>
      <c r="NN64" s="86">
        <f t="shared" ref="NN64:NO64" si="1890">NN62+NN63</f>
        <v>0</v>
      </c>
      <c r="NO64" s="35">
        <f t="shared" si="1890"/>
        <v>0</v>
      </c>
      <c r="NP64" s="120">
        <f t="shared" si="174"/>
        <v>0</v>
      </c>
      <c r="NQ64" s="35">
        <f t="shared" ref="NQ64" si="1891">NQ62+NQ63</f>
        <v>6981944</v>
      </c>
      <c r="NR64" s="35">
        <f t="shared" ref="NR64" si="1892">NR62+NR63</f>
        <v>0</v>
      </c>
      <c r="NS64" s="120">
        <f t="shared" si="175"/>
        <v>6981944</v>
      </c>
      <c r="NT64" s="35">
        <f t="shared" ref="NT64" si="1893">NT62+NT63</f>
        <v>0</v>
      </c>
      <c r="NU64" s="35">
        <f t="shared" ref="NU64" si="1894">NU62+NU63</f>
        <v>0</v>
      </c>
      <c r="NV64" s="120">
        <f t="shared" si="176"/>
        <v>0</v>
      </c>
      <c r="NW64" s="86">
        <f t="shared" ref="NW64:NX64" si="1895">NW62+NW63</f>
        <v>0</v>
      </c>
      <c r="NX64" s="35">
        <f t="shared" si="1895"/>
        <v>0</v>
      </c>
      <c r="NY64" s="120">
        <f t="shared" si="177"/>
        <v>0</v>
      </c>
      <c r="NZ64" s="34">
        <f t="shared" si="178"/>
        <v>6981944</v>
      </c>
      <c r="OA64" s="36">
        <f t="shared" si="179"/>
        <v>0</v>
      </c>
      <c r="OB64" s="120">
        <f t="shared" si="180"/>
        <v>6981944</v>
      </c>
      <c r="OC64" s="86">
        <f t="shared" ref="OC64:OD64" si="1896">OC62+OC63</f>
        <v>0</v>
      </c>
      <c r="OD64" s="35">
        <f t="shared" si="1896"/>
        <v>0</v>
      </c>
      <c r="OE64" s="120">
        <f t="shared" si="181"/>
        <v>0</v>
      </c>
      <c r="OF64" s="86">
        <f t="shared" ref="OF64:OG64" si="1897">OF62+OF63</f>
        <v>0</v>
      </c>
      <c r="OG64" s="35">
        <f t="shared" si="1897"/>
        <v>0</v>
      </c>
      <c r="OH64" s="120">
        <f t="shared" si="182"/>
        <v>0</v>
      </c>
      <c r="OI64" s="86">
        <f t="shared" ref="OI64:OJ64" si="1898">OI62+OI63</f>
        <v>0</v>
      </c>
      <c r="OJ64" s="35">
        <f t="shared" si="1898"/>
        <v>0</v>
      </c>
      <c r="OK64" s="120">
        <f t="shared" si="183"/>
        <v>0</v>
      </c>
      <c r="OL64" s="86">
        <f t="shared" ref="OL64:OM64" si="1899">OL62+OL63</f>
        <v>0</v>
      </c>
      <c r="OM64" s="35">
        <f t="shared" si="1899"/>
        <v>0</v>
      </c>
      <c r="ON64" s="120">
        <f t="shared" si="184"/>
        <v>0</v>
      </c>
      <c r="OO64" s="86">
        <f t="shared" si="185"/>
        <v>0</v>
      </c>
      <c r="OP64" s="35">
        <f t="shared" si="186"/>
        <v>0</v>
      </c>
      <c r="OQ64" s="120">
        <f t="shared" si="187"/>
        <v>0</v>
      </c>
      <c r="OR64" s="86">
        <f t="shared" si="188"/>
        <v>6981944</v>
      </c>
      <c r="OS64" s="35">
        <f t="shared" si="189"/>
        <v>0</v>
      </c>
      <c r="OT64" s="120">
        <f t="shared" si="190"/>
        <v>6981944</v>
      </c>
      <c r="OU64" s="86">
        <f t="shared" ref="OU64" si="1900">OU62+OU63</f>
        <v>0</v>
      </c>
      <c r="OV64" s="35">
        <f t="shared" ref="OV64" si="1901">OV62+OV63</f>
        <v>0</v>
      </c>
      <c r="OW64" s="120">
        <f t="shared" si="191"/>
        <v>0</v>
      </c>
      <c r="OX64" s="35">
        <f t="shared" ref="OX64" si="1902">OX62+OX63</f>
        <v>0</v>
      </c>
      <c r="OY64" s="35">
        <f t="shared" ref="OY64" si="1903">OY62+OY63</f>
        <v>0</v>
      </c>
      <c r="OZ64" s="120">
        <f t="shared" si="192"/>
        <v>0</v>
      </c>
      <c r="PA64" s="35">
        <f t="shared" ref="PA64" si="1904">PA62+PA63</f>
        <v>0</v>
      </c>
      <c r="PB64" s="35">
        <f t="shared" ref="PB64" si="1905">PB62+PB63</f>
        <v>0</v>
      </c>
      <c r="PC64" s="120">
        <f t="shared" si="193"/>
        <v>0</v>
      </c>
      <c r="PD64" s="86">
        <f t="shared" ref="PD64:PE64" si="1906">PD62+PD63</f>
        <v>0</v>
      </c>
      <c r="PE64" s="35">
        <f t="shared" si="1906"/>
        <v>0</v>
      </c>
      <c r="PF64" s="120">
        <f t="shared" si="194"/>
        <v>0</v>
      </c>
      <c r="PG64" s="86">
        <f t="shared" ref="PG64" si="1907">PG62+PG63</f>
        <v>0</v>
      </c>
      <c r="PH64" s="35">
        <f t="shared" ref="PH64" si="1908">PH62+PH63</f>
        <v>0</v>
      </c>
      <c r="PI64" s="120">
        <f t="shared" si="195"/>
        <v>0</v>
      </c>
      <c r="PJ64" s="35">
        <f t="shared" ref="PJ64" si="1909">PJ62+PJ63</f>
        <v>0</v>
      </c>
      <c r="PK64" s="35">
        <f t="shared" ref="PK64" si="1910">PK62+PK63</f>
        <v>0</v>
      </c>
      <c r="PL64" s="120">
        <f t="shared" si="196"/>
        <v>0</v>
      </c>
      <c r="PM64" s="35">
        <f t="shared" ref="PM64" si="1911">PM62+PM63</f>
        <v>0</v>
      </c>
      <c r="PN64" s="35">
        <f t="shared" ref="PN64" si="1912">PN62+PN63</f>
        <v>0</v>
      </c>
      <c r="PO64" s="120">
        <f t="shared" si="197"/>
        <v>0</v>
      </c>
      <c r="PP64" s="35">
        <f t="shared" ref="PP64" si="1913">PP62+PP63</f>
        <v>0</v>
      </c>
      <c r="PQ64" s="35">
        <f t="shared" ref="PQ64" si="1914">PQ62+PQ63</f>
        <v>0</v>
      </c>
      <c r="PR64" s="120">
        <f t="shared" si="198"/>
        <v>0</v>
      </c>
      <c r="PS64" s="86">
        <f t="shared" si="199"/>
        <v>0</v>
      </c>
      <c r="PT64" s="35">
        <f t="shared" si="200"/>
        <v>0</v>
      </c>
      <c r="PU64" s="120">
        <f t="shared" si="201"/>
        <v>0</v>
      </c>
      <c r="PV64" s="86">
        <f t="shared" ref="PV64:PW64" si="1915">PV62+PV63</f>
        <v>0</v>
      </c>
      <c r="PW64" s="35">
        <f t="shared" si="1915"/>
        <v>0</v>
      </c>
      <c r="PX64" s="120">
        <f t="shared" si="202"/>
        <v>0</v>
      </c>
      <c r="PY64" s="86">
        <f t="shared" ref="PY64:PZ64" si="1916">PY62+PY63</f>
        <v>0</v>
      </c>
      <c r="PZ64" s="35">
        <f t="shared" si="1916"/>
        <v>0</v>
      </c>
      <c r="QA64" s="120">
        <f t="shared" si="203"/>
        <v>0</v>
      </c>
      <c r="QB64" s="86">
        <f t="shared" ref="QB64:QC64" si="1917">QB62+QB63</f>
        <v>0</v>
      </c>
      <c r="QC64" s="35">
        <f t="shared" si="1917"/>
        <v>0</v>
      </c>
      <c r="QD64" s="120">
        <f t="shared" si="204"/>
        <v>0</v>
      </c>
      <c r="QE64" s="86">
        <f t="shared" si="205"/>
        <v>0</v>
      </c>
      <c r="QF64" s="35">
        <f t="shared" si="206"/>
        <v>0</v>
      </c>
      <c r="QG64" s="120">
        <f t="shared" si="207"/>
        <v>0</v>
      </c>
      <c r="QH64" s="34">
        <f t="shared" si="208"/>
        <v>0</v>
      </c>
      <c r="QI64" s="36">
        <f t="shared" si="209"/>
        <v>0</v>
      </c>
      <c r="QJ64" s="120">
        <f t="shared" si="210"/>
        <v>0</v>
      </c>
      <c r="QK64" s="86">
        <f t="shared" si="1547"/>
        <v>6981944</v>
      </c>
      <c r="QL64" s="35">
        <f t="shared" si="1548"/>
        <v>0</v>
      </c>
      <c r="QM64" s="120">
        <f t="shared" si="1548"/>
        <v>6981944</v>
      </c>
      <c r="QN64" s="86">
        <f t="shared" si="851"/>
        <v>7149582</v>
      </c>
      <c r="QO64" s="35">
        <f t="shared" si="852"/>
        <v>0</v>
      </c>
      <c r="QP64" s="120">
        <f t="shared" si="853"/>
        <v>7149582</v>
      </c>
      <c r="QQ64" s="81"/>
    </row>
    <row r="65" spans="1:459" s="82" customFormat="1" ht="16.5" thickBot="1" x14ac:dyDescent="0.3">
      <c r="A65" s="79">
        <v>53</v>
      </c>
      <c r="B65" s="85" t="s">
        <v>365</v>
      </c>
      <c r="C65" s="144">
        <f>C46+C51+C54+C55+C56+C58+C60+C61+C64+C59</f>
        <v>461160</v>
      </c>
      <c r="D65" s="35">
        <f t="shared" ref="D65:BO65" si="1918">D46+D51+D54+D55+D56+D58+D60+D61+D64+D59</f>
        <v>0</v>
      </c>
      <c r="E65" s="120">
        <f t="shared" si="1918"/>
        <v>461160</v>
      </c>
      <c r="F65" s="144">
        <f t="shared" si="1918"/>
        <v>9856</v>
      </c>
      <c r="G65" s="35">
        <f t="shared" si="1918"/>
        <v>0</v>
      </c>
      <c r="H65" s="119">
        <f t="shared" si="1918"/>
        <v>9856</v>
      </c>
      <c r="I65" s="35">
        <f t="shared" si="1918"/>
        <v>10698</v>
      </c>
      <c r="J65" s="35">
        <f t="shared" si="1918"/>
        <v>0</v>
      </c>
      <c r="K65" s="119">
        <f t="shared" si="1918"/>
        <v>10698</v>
      </c>
      <c r="L65" s="35">
        <f t="shared" si="1918"/>
        <v>7284</v>
      </c>
      <c r="M65" s="35">
        <f t="shared" si="1918"/>
        <v>0</v>
      </c>
      <c r="N65" s="119">
        <f t="shared" si="1918"/>
        <v>7284</v>
      </c>
      <c r="O65" s="86">
        <f t="shared" si="1918"/>
        <v>6371</v>
      </c>
      <c r="P65" s="35">
        <f t="shared" si="1918"/>
        <v>0</v>
      </c>
      <c r="Q65" s="119">
        <f t="shared" si="1918"/>
        <v>6371</v>
      </c>
      <c r="R65" s="35">
        <f t="shared" si="1918"/>
        <v>11137</v>
      </c>
      <c r="S65" s="35">
        <f t="shared" si="1918"/>
        <v>0</v>
      </c>
      <c r="T65" s="119">
        <f t="shared" si="1918"/>
        <v>11137</v>
      </c>
      <c r="U65" s="35">
        <f t="shared" si="1918"/>
        <v>3810</v>
      </c>
      <c r="V65" s="35">
        <f t="shared" si="1918"/>
        <v>0</v>
      </c>
      <c r="W65" s="119">
        <f t="shared" si="1918"/>
        <v>3810</v>
      </c>
      <c r="X65" s="35">
        <f t="shared" si="1918"/>
        <v>6633</v>
      </c>
      <c r="Y65" s="35">
        <f t="shared" si="1918"/>
        <v>0</v>
      </c>
      <c r="Z65" s="119">
        <f t="shared" si="1918"/>
        <v>6633</v>
      </c>
      <c r="AA65" s="86">
        <f t="shared" si="1918"/>
        <v>55789</v>
      </c>
      <c r="AB65" s="35">
        <f t="shared" si="1918"/>
        <v>0</v>
      </c>
      <c r="AC65" s="119">
        <f t="shared" si="1918"/>
        <v>55789</v>
      </c>
      <c r="AD65" s="35">
        <f t="shared" si="1918"/>
        <v>142940</v>
      </c>
      <c r="AE65" s="35">
        <f t="shared" si="1918"/>
        <v>0</v>
      </c>
      <c r="AF65" s="120">
        <f t="shared" si="1918"/>
        <v>142940</v>
      </c>
      <c r="AG65" s="34">
        <f t="shared" si="1918"/>
        <v>659889</v>
      </c>
      <c r="AH65" s="36">
        <f t="shared" si="1918"/>
        <v>0</v>
      </c>
      <c r="AI65" s="120">
        <f t="shared" si="1918"/>
        <v>659889</v>
      </c>
      <c r="AJ65" s="35">
        <f t="shared" si="1918"/>
        <v>60792</v>
      </c>
      <c r="AK65" s="35">
        <f t="shared" si="1918"/>
        <v>0</v>
      </c>
      <c r="AL65" s="120">
        <f t="shared" si="1918"/>
        <v>60792</v>
      </c>
      <c r="AM65" s="86">
        <f t="shared" si="1918"/>
        <v>0</v>
      </c>
      <c r="AN65" s="35">
        <f t="shared" si="1918"/>
        <v>0</v>
      </c>
      <c r="AO65" s="120">
        <f t="shared" si="1918"/>
        <v>0</v>
      </c>
      <c r="AP65" s="35">
        <f t="shared" si="1918"/>
        <v>0</v>
      </c>
      <c r="AQ65" s="35">
        <f t="shared" si="1918"/>
        <v>0</v>
      </c>
      <c r="AR65" s="120">
        <f t="shared" si="1918"/>
        <v>0</v>
      </c>
      <c r="AS65" s="86">
        <f t="shared" si="1918"/>
        <v>0</v>
      </c>
      <c r="AT65" s="35">
        <f t="shared" si="1918"/>
        <v>0</v>
      </c>
      <c r="AU65" s="120">
        <f t="shared" si="1918"/>
        <v>0</v>
      </c>
      <c r="AV65" s="35">
        <f t="shared" si="1918"/>
        <v>0</v>
      </c>
      <c r="AW65" s="35">
        <f t="shared" si="1918"/>
        <v>0</v>
      </c>
      <c r="AX65" s="120">
        <f t="shared" si="1918"/>
        <v>0</v>
      </c>
      <c r="AY65" s="86">
        <f t="shared" si="1918"/>
        <v>0</v>
      </c>
      <c r="AZ65" s="35">
        <f t="shared" si="1918"/>
        <v>0</v>
      </c>
      <c r="BA65" s="120">
        <f t="shared" si="1918"/>
        <v>0</v>
      </c>
      <c r="BB65" s="35">
        <f t="shared" si="1918"/>
        <v>0</v>
      </c>
      <c r="BC65" s="35">
        <f t="shared" si="1918"/>
        <v>0</v>
      </c>
      <c r="BD65" s="120">
        <f t="shared" si="1918"/>
        <v>0</v>
      </c>
      <c r="BE65" s="35">
        <f t="shared" si="1918"/>
        <v>0</v>
      </c>
      <c r="BF65" s="35">
        <f t="shared" si="1918"/>
        <v>0</v>
      </c>
      <c r="BG65" s="120">
        <f t="shared" si="1918"/>
        <v>0</v>
      </c>
      <c r="BH65" s="86">
        <f t="shared" si="1918"/>
        <v>0</v>
      </c>
      <c r="BI65" s="35">
        <f t="shared" si="1918"/>
        <v>0</v>
      </c>
      <c r="BJ65" s="120">
        <f t="shared" si="1918"/>
        <v>0</v>
      </c>
      <c r="BK65" s="86">
        <f t="shared" si="1918"/>
        <v>0</v>
      </c>
      <c r="BL65" s="35">
        <f t="shared" si="1918"/>
        <v>0</v>
      </c>
      <c r="BM65" s="120">
        <f t="shared" si="1918"/>
        <v>0</v>
      </c>
      <c r="BN65" s="35">
        <f t="shared" si="1918"/>
        <v>0</v>
      </c>
      <c r="BO65" s="35">
        <f t="shared" si="1918"/>
        <v>0</v>
      </c>
      <c r="BP65" s="120">
        <f t="shared" ref="BP65:EA65" si="1919">BP46+BP51+BP54+BP55+BP56+BP58+BP60+BP61+BP64+BP59</f>
        <v>0</v>
      </c>
      <c r="BQ65" s="35">
        <f t="shared" si="1919"/>
        <v>0</v>
      </c>
      <c r="BR65" s="35">
        <f t="shared" si="1919"/>
        <v>0</v>
      </c>
      <c r="BS65" s="120">
        <f t="shared" si="1919"/>
        <v>0</v>
      </c>
      <c r="BT65" s="35">
        <f t="shared" si="1919"/>
        <v>0</v>
      </c>
      <c r="BU65" s="35">
        <f t="shared" si="1919"/>
        <v>0</v>
      </c>
      <c r="BV65" s="120">
        <f t="shared" si="1919"/>
        <v>0</v>
      </c>
      <c r="BW65" s="34">
        <f t="shared" si="1919"/>
        <v>60792</v>
      </c>
      <c r="BX65" s="36">
        <f t="shared" si="1919"/>
        <v>0</v>
      </c>
      <c r="BY65" s="120">
        <f t="shared" si="1919"/>
        <v>60792</v>
      </c>
      <c r="BZ65" s="35">
        <f t="shared" si="1919"/>
        <v>0</v>
      </c>
      <c r="CA65" s="35">
        <f t="shared" si="1919"/>
        <v>0</v>
      </c>
      <c r="CB65" s="120">
        <f t="shared" si="1919"/>
        <v>0</v>
      </c>
      <c r="CC65" s="35">
        <f t="shared" si="1919"/>
        <v>0</v>
      </c>
      <c r="CD65" s="35">
        <f t="shared" si="1919"/>
        <v>0</v>
      </c>
      <c r="CE65" s="120">
        <f t="shared" si="1919"/>
        <v>0</v>
      </c>
      <c r="CF65" s="86">
        <f t="shared" si="1919"/>
        <v>0</v>
      </c>
      <c r="CG65" s="35">
        <f t="shared" si="1919"/>
        <v>0</v>
      </c>
      <c r="CH65" s="120">
        <f t="shared" si="1919"/>
        <v>0</v>
      </c>
      <c r="CI65" s="86">
        <f t="shared" si="1919"/>
        <v>0</v>
      </c>
      <c r="CJ65" s="35">
        <f t="shared" si="1919"/>
        <v>0</v>
      </c>
      <c r="CK65" s="120">
        <f t="shared" si="1919"/>
        <v>0</v>
      </c>
      <c r="CL65" s="86">
        <f t="shared" si="1919"/>
        <v>0</v>
      </c>
      <c r="CM65" s="35">
        <f t="shared" si="1919"/>
        <v>0</v>
      </c>
      <c r="CN65" s="120">
        <f t="shared" si="1919"/>
        <v>0</v>
      </c>
      <c r="CO65" s="86">
        <f t="shared" si="1919"/>
        <v>0</v>
      </c>
      <c r="CP65" s="35">
        <f t="shared" si="1919"/>
        <v>0</v>
      </c>
      <c r="CQ65" s="120">
        <f t="shared" si="1919"/>
        <v>0</v>
      </c>
      <c r="CR65" s="86">
        <f t="shared" si="1919"/>
        <v>0</v>
      </c>
      <c r="CS65" s="35">
        <f t="shared" si="1919"/>
        <v>0</v>
      </c>
      <c r="CT65" s="120">
        <f t="shared" si="1919"/>
        <v>0</v>
      </c>
      <c r="CU65" s="34">
        <f t="shared" si="1919"/>
        <v>0</v>
      </c>
      <c r="CV65" s="35">
        <f t="shared" si="1919"/>
        <v>0</v>
      </c>
      <c r="CW65" s="120">
        <f t="shared" si="1919"/>
        <v>0</v>
      </c>
      <c r="CX65" s="86">
        <f t="shared" si="1919"/>
        <v>0</v>
      </c>
      <c r="CY65" s="35">
        <f t="shared" si="1919"/>
        <v>0</v>
      </c>
      <c r="CZ65" s="120">
        <f t="shared" si="1919"/>
        <v>0</v>
      </c>
      <c r="DA65" s="86">
        <f t="shared" si="1919"/>
        <v>0</v>
      </c>
      <c r="DB65" s="35">
        <f t="shared" si="1919"/>
        <v>0</v>
      </c>
      <c r="DC65" s="120">
        <f t="shared" si="1919"/>
        <v>0</v>
      </c>
      <c r="DD65" s="86">
        <f t="shared" si="1919"/>
        <v>0</v>
      </c>
      <c r="DE65" s="35">
        <f t="shared" si="1919"/>
        <v>0</v>
      </c>
      <c r="DF65" s="120">
        <f t="shared" si="1919"/>
        <v>0</v>
      </c>
      <c r="DG65" s="86">
        <f t="shared" si="1919"/>
        <v>0</v>
      </c>
      <c r="DH65" s="35">
        <f t="shared" si="1919"/>
        <v>0</v>
      </c>
      <c r="DI65" s="120">
        <f t="shared" si="1919"/>
        <v>0</v>
      </c>
      <c r="DJ65" s="86">
        <f t="shared" si="1919"/>
        <v>0</v>
      </c>
      <c r="DK65" s="35">
        <f t="shared" si="1919"/>
        <v>0</v>
      </c>
      <c r="DL65" s="120">
        <f t="shared" si="1919"/>
        <v>0</v>
      </c>
      <c r="DM65" s="86">
        <f t="shared" si="1919"/>
        <v>0</v>
      </c>
      <c r="DN65" s="35">
        <f t="shared" si="1919"/>
        <v>0</v>
      </c>
      <c r="DO65" s="120">
        <f t="shared" si="1919"/>
        <v>0</v>
      </c>
      <c r="DP65" s="86">
        <f t="shared" si="1919"/>
        <v>0</v>
      </c>
      <c r="DQ65" s="35">
        <f t="shared" si="1919"/>
        <v>0</v>
      </c>
      <c r="DR65" s="120">
        <f t="shared" si="1919"/>
        <v>0</v>
      </c>
      <c r="DS65" s="86">
        <f t="shared" si="1919"/>
        <v>0</v>
      </c>
      <c r="DT65" s="35">
        <f t="shared" si="1919"/>
        <v>0</v>
      </c>
      <c r="DU65" s="120">
        <f t="shared" si="1919"/>
        <v>0</v>
      </c>
      <c r="DV65" s="35">
        <f t="shared" si="1919"/>
        <v>26983</v>
      </c>
      <c r="DW65" s="35">
        <f t="shared" si="1919"/>
        <v>0</v>
      </c>
      <c r="DX65" s="120">
        <f t="shared" si="1919"/>
        <v>26983</v>
      </c>
      <c r="DY65" s="86">
        <f t="shared" si="1919"/>
        <v>0</v>
      </c>
      <c r="DZ65" s="35">
        <f t="shared" si="1919"/>
        <v>0</v>
      </c>
      <c r="EA65" s="120">
        <f t="shared" si="1919"/>
        <v>0</v>
      </c>
      <c r="EB65" s="34">
        <f t="shared" ref="EB65:GM65" si="1920">EB46+EB51+EB54+EB55+EB56+EB58+EB60+EB61+EB64+EB59</f>
        <v>26983</v>
      </c>
      <c r="EC65" s="36">
        <f t="shared" si="1920"/>
        <v>0</v>
      </c>
      <c r="ED65" s="120">
        <f t="shared" si="1920"/>
        <v>26983</v>
      </c>
      <c r="EE65" s="34">
        <f t="shared" si="1920"/>
        <v>0</v>
      </c>
      <c r="EF65" s="36">
        <f t="shared" si="1920"/>
        <v>0</v>
      </c>
      <c r="EG65" s="120">
        <f t="shared" si="1920"/>
        <v>0</v>
      </c>
      <c r="EH65" s="36">
        <f t="shared" si="1920"/>
        <v>102813</v>
      </c>
      <c r="EI65" s="36">
        <f t="shared" si="1920"/>
        <v>0</v>
      </c>
      <c r="EJ65" s="120">
        <f t="shared" si="1920"/>
        <v>102813</v>
      </c>
      <c r="EK65" s="34">
        <f t="shared" si="1920"/>
        <v>102813</v>
      </c>
      <c r="EL65" s="36">
        <f t="shared" si="1920"/>
        <v>0</v>
      </c>
      <c r="EM65" s="120">
        <f t="shared" si="1920"/>
        <v>102813</v>
      </c>
      <c r="EN65" s="86">
        <f t="shared" si="1920"/>
        <v>0</v>
      </c>
      <c r="EO65" s="35">
        <f t="shared" si="1920"/>
        <v>0</v>
      </c>
      <c r="EP65" s="120">
        <f t="shared" si="1920"/>
        <v>0</v>
      </c>
      <c r="EQ65" s="86">
        <f t="shared" si="1920"/>
        <v>0</v>
      </c>
      <c r="ER65" s="35">
        <f t="shared" si="1920"/>
        <v>0</v>
      </c>
      <c r="ES65" s="120">
        <f t="shared" si="1920"/>
        <v>0</v>
      </c>
      <c r="ET65" s="86">
        <f t="shared" si="1920"/>
        <v>0</v>
      </c>
      <c r="EU65" s="35">
        <f t="shared" si="1920"/>
        <v>0</v>
      </c>
      <c r="EV65" s="120">
        <f t="shared" si="1920"/>
        <v>0</v>
      </c>
      <c r="EW65" s="86">
        <f t="shared" si="1920"/>
        <v>0</v>
      </c>
      <c r="EX65" s="35">
        <f t="shared" si="1920"/>
        <v>0</v>
      </c>
      <c r="EY65" s="120">
        <f t="shared" si="1920"/>
        <v>0</v>
      </c>
      <c r="EZ65" s="86">
        <f t="shared" si="1920"/>
        <v>0</v>
      </c>
      <c r="FA65" s="35">
        <f t="shared" si="1920"/>
        <v>0</v>
      </c>
      <c r="FB65" s="120">
        <f t="shared" si="1920"/>
        <v>0</v>
      </c>
      <c r="FC65" s="86">
        <f t="shared" si="1920"/>
        <v>0</v>
      </c>
      <c r="FD65" s="35">
        <f t="shared" si="1920"/>
        <v>0</v>
      </c>
      <c r="FE65" s="120">
        <f t="shared" si="1920"/>
        <v>0</v>
      </c>
      <c r="FF65" s="86">
        <f t="shared" si="1920"/>
        <v>0</v>
      </c>
      <c r="FG65" s="35">
        <f t="shared" si="1920"/>
        <v>0</v>
      </c>
      <c r="FH65" s="120">
        <f t="shared" si="1920"/>
        <v>0</v>
      </c>
      <c r="FI65" s="86">
        <f t="shared" si="1920"/>
        <v>0</v>
      </c>
      <c r="FJ65" s="35">
        <f t="shared" si="1920"/>
        <v>0</v>
      </c>
      <c r="FK65" s="120">
        <f t="shared" si="1920"/>
        <v>0</v>
      </c>
      <c r="FL65" s="34">
        <f t="shared" si="1920"/>
        <v>0</v>
      </c>
      <c r="FM65" s="36">
        <f t="shared" si="1920"/>
        <v>0</v>
      </c>
      <c r="FN65" s="120">
        <f t="shared" si="1920"/>
        <v>0</v>
      </c>
      <c r="FO65" s="86">
        <f t="shared" si="1920"/>
        <v>0</v>
      </c>
      <c r="FP65" s="35">
        <f t="shared" si="1920"/>
        <v>0</v>
      </c>
      <c r="FQ65" s="120">
        <f t="shared" si="1920"/>
        <v>0</v>
      </c>
      <c r="FR65" s="86">
        <f t="shared" si="1920"/>
        <v>0</v>
      </c>
      <c r="FS65" s="35">
        <f t="shared" si="1920"/>
        <v>0</v>
      </c>
      <c r="FT65" s="120">
        <f t="shared" si="1920"/>
        <v>0</v>
      </c>
      <c r="FU65" s="35">
        <f t="shared" si="1920"/>
        <v>9321</v>
      </c>
      <c r="FV65" s="35">
        <f t="shared" si="1920"/>
        <v>0</v>
      </c>
      <c r="FW65" s="120">
        <f t="shared" si="1920"/>
        <v>9321</v>
      </c>
      <c r="FX65" s="86">
        <f t="shared" si="1920"/>
        <v>0</v>
      </c>
      <c r="FY65" s="35">
        <f t="shared" si="1920"/>
        <v>0</v>
      </c>
      <c r="FZ65" s="120">
        <f t="shared" si="1920"/>
        <v>0</v>
      </c>
      <c r="GA65" s="86">
        <f t="shared" si="1920"/>
        <v>0</v>
      </c>
      <c r="GB65" s="35">
        <f t="shared" si="1920"/>
        <v>0</v>
      </c>
      <c r="GC65" s="120">
        <f t="shared" si="1920"/>
        <v>0</v>
      </c>
      <c r="GD65" s="86">
        <f t="shared" si="1920"/>
        <v>0</v>
      </c>
      <c r="GE65" s="35">
        <f t="shared" si="1920"/>
        <v>0</v>
      </c>
      <c r="GF65" s="120">
        <f t="shared" si="1920"/>
        <v>0</v>
      </c>
      <c r="GG65" s="86">
        <f t="shared" si="1920"/>
        <v>0</v>
      </c>
      <c r="GH65" s="35">
        <f t="shared" si="1920"/>
        <v>0</v>
      </c>
      <c r="GI65" s="120">
        <f t="shared" si="1920"/>
        <v>0</v>
      </c>
      <c r="GJ65" s="34">
        <f t="shared" si="1920"/>
        <v>9321</v>
      </c>
      <c r="GK65" s="36">
        <f t="shared" si="1920"/>
        <v>0</v>
      </c>
      <c r="GL65" s="120">
        <f t="shared" si="1920"/>
        <v>9321</v>
      </c>
      <c r="GM65" s="86">
        <f t="shared" si="1920"/>
        <v>0</v>
      </c>
      <c r="GN65" s="35">
        <f t="shared" ref="GN65:IY65" si="1921">GN46+GN51+GN54+GN55+GN56+GN58+GN60+GN61+GN64+GN59</f>
        <v>0</v>
      </c>
      <c r="GO65" s="120">
        <f t="shared" si="1921"/>
        <v>0</v>
      </c>
      <c r="GP65" s="86">
        <f t="shared" si="1921"/>
        <v>0</v>
      </c>
      <c r="GQ65" s="35">
        <f t="shared" si="1921"/>
        <v>0</v>
      </c>
      <c r="GR65" s="120">
        <f t="shared" si="1921"/>
        <v>0</v>
      </c>
      <c r="GS65" s="86">
        <f t="shared" si="1921"/>
        <v>0</v>
      </c>
      <c r="GT65" s="35">
        <f t="shared" si="1921"/>
        <v>0</v>
      </c>
      <c r="GU65" s="120">
        <f t="shared" si="1921"/>
        <v>0</v>
      </c>
      <c r="GV65" s="86">
        <f t="shared" si="1921"/>
        <v>0</v>
      </c>
      <c r="GW65" s="35">
        <f t="shared" si="1921"/>
        <v>0</v>
      </c>
      <c r="GX65" s="120">
        <f t="shared" si="1921"/>
        <v>0</v>
      </c>
      <c r="GY65" s="34">
        <f t="shared" si="1921"/>
        <v>0</v>
      </c>
      <c r="GZ65" s="36">
        <f t="shared" si="1921"/>
        <v>0</v>
      </c>
      <c r="HA65" s="120">
        <f t="shared" si="1921"/>
        <v>0</v>
      </c>
      <c r="HB65" s="35">
        <f t="shared" si="1921"/>
        <v>180107</v>
      </c>
      <c r="HC65" s="35">
        <f t="shared" si="1921"/>
        <v>0</v>
      </c>
      <c r="HD65" s="120">
        <f t="shared" si="1921"/>
        <v>180107</v>
      </c>
      <c r="HE65" s="86">
        <f t="shared" si="1921"/>
        <v>0</v>
      </c>
      <c r="HF65" s="35">
        <f t="shared" si="1921"/>
        <v>0</v>
      </c>
      <c r="HG65" s="120">
        <f t="shared" si="1921"/>
        <v>0</v>
      </c>
      <c r="HH65" s="34">
        <f t="shared" si="1921"/>
        <v>180107</v>
      </c>
      <c r="HI65" s="36">
        <f t="shared" si="1921"/>
        <v>0</v>
      </c>
      <c r="HJ65" s="120">
        <f t="shared" si="1921"/>
        <v>180107</v>
      </c>
      <c r="HK65" s="34">
        <f t="shared" si="1921"/>
        <v>319224</v>
      </c>
      <c r="HL65" s="35">
        <f t="shared" si="1921"/>
        <v>0</v>
      </c>
      <c r="HM65" s="120">
        <f t="shared" si="1921"/>
        <v>319224</v>
      </c>
      <c r="HN65" s="86">
        <f t="shared" si="1921"/>
        <v>0</v>
      </c>
      <c r="HO65" s="35">
        <f t="shared" si="1921"/>
        <v>0</v>
      </c>
      <c r="HP65" s="120">
        <f t="shared" si="1921"/>
        <v>0</v>
      </c>
      <c r="HQ65" s="86">
        <f t="shared" si="1921"/>
        <v>0</v>
      </c>
      <c r="HR65" s="35">
        <f t="shared" si="1921"/>
        <v>0</v>
      </c>
      <c r="HS65" s="120">
        <f t="shared" si="1921"/>
        <v>0</v>
      </c>
      <c r="HT65" s="86">
        <f t="shared" si="1921"/>
        <v>0</v>
      </c>
      <c r="HU65" s="35">
        <f t="shared" si="1921"/>
        <v>0</v>
      </c>
      <c r="HV65" s="120">
        <f t="shared" si="1921"/>
        <v>0</v>
      </c>
      <c r="HW65" s="86">
        <f t="shared" si="1921"/>
        <v>0</v>
      </c>
      <c r="HX65" s="35">
        <f t="shared" si="1921"/>
        <v>0</v>
      </c>
      <c r="HY65" s="120">
        <f t="shared" si="1921"/>
        <v>0</v>
      </c>
      <c r="HZ65" s="86">
        <f t="shared" si="1921"/>
        <v>0</v>
      </c>
      <c r="IA65" s="35">
        <f t="shared" si="1921"/>
        <v>0</v>
      </c>
      <c r="IB65" s="120">
        <f t="shared" si="1921"/>
        <v>0</v>
      </c>
      <c r="IC65" s="86">
        <f t="shared" si="1921"/>
        <v>0</v>
      </c>
      <c r="ID65" s="35">
        <f t="shared" si="1921"/>
        <v>0</v>
      </c>
      <c r="IE65" s="120">
        <f t="shared" si="1921"/>
        <v>0</v>
      </c>
      <c r="IF65" s="86">
        <f t="shared" si="1921"/>
        <v>0</v>
      </c>
      <c r="IG65" s="35">
        <f t="shared" si="1921"/>
        <v>0</v>
      </c>
      <c r="IH65" s="120">
        <f t="shared" si="1921"/>
        <v>0</v>
      </c>
      <c r="II65" s="34">
        <f t="shared" si="1921"/>
        <v>0</v>
      </c>
      <c r="IJ65" s="36">
        <f t="shared" si="1921"/>
        <v>0</v>
      </c>
      <c r="IK65" s="120">
        <f t="shared" si="1921"/>
        <v>0</v>
      </c>
      <c r="IL65" s="86">
        <f t="shared" si="1921"/>
        <v>0</v>
      </c>
      <c r="IM65" s="35">
        <f t="shared" si="1921"/>
        <v>0</v>
      </c>
      <c r="IN65" s="120">
        <f t="shared" si="1921"/>
        <v>0</v>
      </c>
      <c r="IO65" s="86">
        <f t="shared" si="1921"/>
        <v>0</v>
      </c>
      <c r="IP65" s="35">
        <f t="shared" si="1921"/>
        <v>0</v>
      </c>
      <c r="IQ65" s="120">
        <f t="shared" si="1921"/>
        <v>0</v>
      </c>
      <c r="IR65" s="34">
        <f t="shared" si="1921"/>
        <v>0</v>
      </c>
      <c r="IS65" s="36">
        <f t="shared" si="1921"/>
        <v>0</v>
      </c>
      <c r="IT65" s="120">
        <f t="shared" si="1921"/>
        <v>0</v>
      </c>
      <c r="IU65" s="86">
        <f t="shared" si="1921"/>
        <v>0</v>
      </c>
      <c r="IV65" s="35">
        <f t="shared" si="1921"/>
        <v>0</v>
      </c>
      <c r="IW65" s="120">
        <f t="shared" si="1921"/>
        <v>0</v>
      </c>
      <c r="IX65" s="86">
        <f t="shared" si="1921"/>
        <v>0</v>
      </c>
      <c r="IY65" s="35">
        <f t="shared" si="1921"/>
        <v>0</v>
      </c>
      <c r="IZ65" s="120">
        <f t="shared" ref="IZ65:LK65" si="1922">IZ46+IZ51+IZ54+IZ55+IZ56+IZ58+IZ60+IZ61+IZ64+IZ59</f>
        <v>0</v>
      </c>
      <c r="JA65" s="34">
        <f t="shared" si="1922"/>
        <v>0</v>
      </c>
      <c r="JB65" s="36">
        <f t="shared" si="1922"/>
        <v>0</v>
      </c>
      <c r="JC65" s="120">
        <f t="shared" si="1922"/>
        <v>0</v>
      </c>
      <c r="JD65" s="86">
        <f t="shared" si="1922"/>
        <v>0</v>
      </c>
      <c r="JE65" s="35">
        <f t="shared" si="1922"/>
        <v>0</v>
      </c>
      <c r="JF65" s="120">
        <f t="shared" si="1922"/>
        <v>0</v>
      </c>
      <c r="JG65" s="86">
        <f t="shared" si="1922"/>
        <v>0</v>
      </c>
      <c r="JH65" s="35">
        <f t="shared" si="1922"/>
        <v>0</v>
      </c>
      <c r="JI65" s="120">
        <f t="shared" si="1922"/>
        <v>0</v>
      </c>
      <c r="JJ65" s="34">
        <f t="shared" si="1922"/>
        <v>0</v>
      </c>
      <c r="JK65" s="36">
        <f t="shared" si="1922"/>
        <v>0</v>
      </c>
      <c r="JL65" s="120">
        <f t="shared" si="1922"/>
        <v>0</v>
      </c>
      <c r="JM65" s="86">
        <f t="shared" si="1922"/>
        <v>0</v>
      </c>
      <c r="JN65" s="35">
        <f t="shared" si="1922"/>
        <v>0</v>
      </c>
      <c r="JO65" s="120">
        <f t="shared" si="1922"/>
        <v>0</v>
      </c>
      <c r="JP65" s="86">
        <f t="shared" si="1922"/>
        <v>0</v>
      </c>
      <c r="JQ65" s="35">
        <f t="shared" si="1922"/>
        <v>0</v>
      </c>
      <c r="JR65" s="120">
        <f t="shared" si="1922"/>
        <v>0</v>
      </c>
      <c r="JS65" s="86">
        <f t="shared" si="1922"/>
        <v>0</v>
      </c>
      <c r="JT65" s="35">
        <f t="shared" si="1922"/>
        <v>0</v>
      </c>
      <c r="JU65" s="120">
        <f t="shared" si="1922"/>
        <v>0</v>
      </c>
      <c r="JV65" s="86">
        <f t="shared" si="1922"/>
        <v>0</v>
      </c>
      <c r="JW65" s="35">
        <f t="shared" si="1922"/>
        <v>0</v>
      </c>
      <c r="JX65" s="120">
        <f t="shared" si="1922"/>
        <v>0</v>
      </c>
      <c r="JY65" s="34">
        <f t="shared" si="1922"/>
        <v>0</v>
      </c>
      <c r="JZ65" s="36">
        <f t="shared" si="1922"/>
        <v>0</v>
      </c>
      <c r="KA65" s="120">
        <f t="shared" si="1922"/>
        <v>0</v>
      </c>
      <c r="KB65" s="86">
        <f t="shared" si="1922"/>
        <v>0</v>
      </c>
      <c r="KC65" s="35">
        <f t="shared" si="1922"/>
        <v>0</v>
      </c>
      <c r="KD65" s="120">
        <f t="shared" si="1922"/>
        <v>0</v>
      </c>
      <c r="KE65" s="86">
        <f t="shared" si="1922"/>
        <v>0</v>
      </c>
      <c r="KF65" s="35">
        <f t="shared" si="1922"/>
        <v>0</v>
      </c>
      <c r="KG65" s="120">
        <f t="shared" si="1922"/>
        <v>0</v>
      </c>
      <c r="KH65" s="86">
        <f t="shared" si="1922"/>
        <v>0</v>
      </c>
      <c r="KI65" s="35">
        <f t="shared" si="1922"/>
        <v>0</v>
      </c>
      <c r="KJ65" s="120">
        <f t="shared" si="1922"/>
        <v>0</v>
      </c>
      <c r="KK65" s="34">
        <f t="shared" si="1922"/>
        <v>0</v>
      </c>
      <c r="KL65" s="36">
        <f t="shared" si="1922"/>
        <v>0</v>
      </c>
      <c r="KM65" s="120">
        <f t="shared" si="1922"/>
        <v>0</v>
      </c>
      <c r="KN65" s="86">
        <f t="shared" si="1922"/>
        <v>0</v>
      </c>
      <c r="KO65" s="35">
        <f t="shared" si="1922"/>
        <v>0</v>
      </c>
      <c r="KP65" s="120">
        <f t="shared" si="1922"/>
        <v>0</v>
      </c>
      <c r="KQ65" s="86">
        <f t="shared" si="1922"/>
        <v>0</v>
      </c>
      <c r="KR65" s="35">
        <f t="shared" si="1922"/>
        <v>0</v>
      </c>
      <c r="KS65" s="120">
        <f t="shared" si="1922"/>
        <v>0</v>
      </c>
      <c r="KT65" s="34">
        <f t="shared" si="1922"/>
        <v>0</v>
      </c>
      <c r="KU65" s="36">
        <f t="shared" si="1922"/>
        <v>0</v>
      </c>
      <c r="KV65" s="120">
        <f t="shared" si="1922"/>
        <v>0</v>
      </c>
      <c r="KW65" s="86">
        <f t="shared" si="1922"/>
        <v>0</v>
      </c>
      <c r="KX65" s="35">
        <f t="shared" si="1922"/>
        <v>0</v>
      </c>
      <c r="KY65" s="120">
        <f t="shared" si="1922"/>
        <v>0</v>
      </c>
      <c r="KZ65" s="34">
        <f t="shared" si="1922"/>
        <v>0</v>
      </c>
      <c r="LA65" s="36">
        <f t="shared" si="1922"/>
        <v>0</v>
      </c>
      <c r="LB65" s="120">
        <f t="shared" si="1922"/>
        <v>0</v>
      </c>
      <c r="LC65" s="86">
        <f t="shared" si="1922"/>
        <v>0</v>
      </c>
      <c r="LD65" s="35">
        <f t="shared" si="1922"/>
        <v>0</v>
      </c>
      <c r="LE65" s="120">
        <f t="shared" si="1922"/>
        <v>0</v>
      </c>
      <c r="LF65" s="86">
        <f t="shared" si="1922"/>
        <v>0</v>
      </c>
      <c r="LG65" s="35">
        <f t="shared" si="1922"/>
        <v>0</v>
      </c>
      <c r="LH65" s="120">
        <f t="shared" si="1922"/>
        <v>0</v>
      </c>
      <c r="LI65" s="86">
        <f t="shared" si="1922"/>
        <v>0</v>
      </c>
      <c r="LJ65" s="35">
        <f t="shared" si="1922"/>
        <v>0</v>
      </c>
      <c r="LK65" s="120">
        <f t="shared" si="1922"/>
        <v>0</v>
      </c>
      <c r="LL65" s="86">
        <f t="shared" ref="LL65:NW65" si="1923">LL46+LL51+LL54+LL55+LL56+LL58+LL60+LL61+LL64+LL59</f>
        <v>0</v>
      </c>
      <c r="LM65" s="35">
        <f t="shared" si="1923"/>
        <v>0</v>
      </c>
      <c r="LN65" s="120">
        <f t="shared" si="1923"/>
        <v>0</v>
      </c>
      <c r="LO65" s="86">
        <f t="shared" si="1923"/>
        <v>0</v>
      </c>
      <c r="LP65" s="35">
        <f t="shared" si="1923"/>
        <v>0</v>
      </c>
      <c r="LQ65" s="120">
        <f t="shared" si="1923"/>
        <v>0</v>
      </c>
      <c r="LR65" s="86">
        <f t="shared" si="1923"/>
        <v>0</v>
      </c>
      <c r="LS65" s="35">
        <f t="shared" si="1923"/>
        <v>0</v>
      </c>
      <c r="LT65" s="120">
        <f t="shared" si="1923"/>
        <v>0</v>
      </c>
      <c r="LU65" s="86">
        <f t="shared" si="1923"/>
        <v>0</v>
      </c>
      <c r="LV65" s="35">
        <f t="shared" si="1923"/>
        <v>0</v>
      </c>
      <c r="LW65" s="120">
        <f t="shared" si="1923"/>
        <v>0</v>
      </c>
      <c r="LX65" s="86">
        <f t="shared" si="1923"/>
        <v>0</v>
      </c>
      <c r="LY65" s="35">
        <f t="shared" si="1923"/>
        <v>0</v>
      </c>
      <c r="LZ65" s="120">
        <f t="shared" si="1923"/>
        <v>0</v>
      </c>
      <c r="MA65" s="86">
        <f t="shared" si="1923"/>
        <v>0</v>
      </c>
      <c r="MB65" s="35">
        <f t="shared" si="1923"/>
        <v>0</v>
      </c>
      <c r="MC65" s="120">
        <f t="shared" si="1923"/>
        <v>0</v>
      </c>
      <c r="MD65" s="86">
        <f t="shared" si="1923"/>
        <v>0</v>
      </c>
      <c r="ME65" s="35">
        <f t="shared" si="1923"/>
        <v>0</v>
      </c>
      <c r="MF65" s="120">
        <f t="shared" si="1923"/>
        <v>0</v>
      </c>
      <c r="MG65" s="86">
        <f t="shared" si="1923"/>
        <v>0</v>
      </c>
      <c r="MH65" s="35">
        <f t="shared" si="1923"/>
        <v>0</v>
      </c>
      <c r="MI65" s="120">
        <f t="shared" si="1923"/>
        <v>0</v>
      </c>
      <c r="MJ65" s="86">
        <f t="shared" si="1923"/>
        <v>0</v>
      </c>
      <c r="MK65" s="35">
        <f t="shared" si="1923"/>
        <v>0</v>
      </c>
      <c r="ML65" s="120">
        <f t="shared" si="1923"/>
        <v>0</v>
      </c>
      <c r="MM65" s="86">
        <f t="shared" si="1923"/>
        <v>0</v>
      </c>
      <c r="MN65" s="35">
        <f t="shared" si="1923"/>
        <v>0</v>
      </c>
      <c r="MO65" s="120">
        <f t="shared" si="1923"/>
        <v>0</v>
      </c>
      <c r="MP65" s="86">
        <f t="shared" si="1923"/>
        <v>0</v>
      </c>
      <c r="MQ65" s="35">
        <f t="shared" si="1923"/>
        <v>0</v>
      </c>
      <c r="MR65" s="120">
        <f t="shared" si="1923"/>
        <v>0</v>
      </c>
      <c r="MS65" s="86">
        <f t="shared" si="1923"/>
        <v>0</v>
      </c>
      <c r="MT65" s="35">
        <f t="shared" si="1923"/>
        <v>0</v>
      </c>
      <c r="MU65" s="120">
        <f t="shared" si="1923"/>
        <v>0</v>
      </c>
      <c r="MV65" s="86">
        <f t="shared" si="1923"/>
        <v>0</v>
      </c>
      <c r="MW65" s="35">
        <f t="shared" si="1923"/>
        <v>0</v>
      </c>
      <c r="MX65" s="120">
        <f t="shared" si="1923"/>
        <v>0</v>
      </c>
      <c r="MY65" s="86">
        <f t="shared" si="1923"/>
        <v>1317259</v>
      </c>
      <c r="MZ65" s="35">
        <f t="shared" si="1923"/>
        <v>0</v>
      </c>
      <c r="NA65" s="120">
        <f t="shared" si="1923"/>
        <v>1317259</v>
      </c>
      <c r="NB65" s="86">
        <f t="shared" si="1923"/>
        <v>1365183</v>
      </c>
      <c r="NC65" s="35">
        <f t="shared" si="1923"/>
        <v>15071</v>
      </c>
      <c r="ND65" s="120">
        <f t="shared" si="1923"/>
        <v>1380254</v>
      </c>
      <c r="NE65" s="86">
        <f t="shared" si="1923"/>
        <v>7696</v>
      </c>
      <c r="NF65" s="35">
        <f t="shared" si="1923"/>
        <v>157</v>
      </c>
      <c r="NG65" s="120">
        <f t="shared" si="1923"/>
        <v>7853</v>
      </c>
      <c r="NH65" s="86">
        <f t="shared" si="1923"/>
        <v>0</v>
      </c>
      <c r="NI65" s="35">
        <f t="shared" si="1923"/>
        <v>0</v>
      </c>
      <c r="NJ65" s="120">
        <f t="shared" si="1923"/>
        <v>0</v>
      </c>
      <c r="NK65" s="86">
        <f t="shared" si="1923"/>
        <v>0</v>
      </c>
      <c r="NL65" s="35">
        <f t="shared" si="1923"/>
        <v>0</v>
      </c>
      <c r="NM65" s="120">
        <f t="shared" si="1923"/>
        <v>0</v>
      </c>
      <c r="NN65" s="86">
        <f t="shared" si="1923"/>
        <v>72985</v>
      </c>
      <c r="NO65" s="35">
        <f t="shared" si="1923"/>
        <v>0</v>
      </c>
      <c r="NP65" s="120">
        <f t="shared" si="1923"/>
        <v>72985</v>
      </c>
      <c r="NQ65" s="35">
        <f t="shared" si="1923"/>
        <v>7044449</v>
      </c>
      <c r="NR65" s="35">
        <f t="shared" si="1923"/>
        <v>0</v>
      </c>
      <c r="NS65" s="120">
        <f t="shared" si="1923"/>
        <v>7044449</v>
      </c>
      <c r="NT65" s="35">
        <f t="shared" si="1923"/>
        <v>450000</v>
      </c>
      <c r="NU65" s="35">
        <f t="shared" si="1923"/>
        <v>0</v>
      </c>
      <c r="NV65" s="120">
        <f t="shared" si="1923"/>
        <v>450000</v>
      </c>
      <c r="NW65" s="86">
        <f t="shared" si="1923"/>
        <v>0</v>
      </c>
      <c r="NX65" s="35">
        <f t="shared" ref="NX65:QI65" si="1924">NX46+NX51+NX54+NX55+NX56+NX58+NX60+NX61+NX64+NX59</f>
        <v>0</v>
      </c>
      <c r="NY65" s="120">
        <f t="shared" si="1924"/>
        <v>0</v>
      </c>
      <c r="NZ65" s="34">
        <f t="shared" si="1924"/>
        <v>10257572</v>
      </c>
      <c r="OA65" s="36">
        <f t="shared" si="1924"/>
        <v>15228</v>
      </c>
      <c r="OB65" s="120">
        <f t="shared" si="1924"/>
        <v>10272800</v>
      </c>
      <c r="OC65" s="86">
        <f t="shared" si="1924"/>
        <v>100000</v>
      </c>
      <c r="OD65" s="35">
        <f t="shared" si="1924"/>
        <v>0</v>
      </c>
      <c r="OE65" s="120">
        <f t="shared" si="1924"/>
        <v>100000</v>
      </c>
      <c r="OF65" s="86">
        <f t="shared" si="1924"/>
        <v>4483747</v>
      </c>
      <c r="OG65" s="35">
        <f t="shared" si="1924"/>
        <v>0</v>
      </c>
      <c r="OH65" s="120">
        <f t="shared" si="1924"/>
        <v>4483747</v>
      </c>
      <c r="OI65" s="86">
        <f t="shared" si="1924"/>
        <v>1772332</v>
      </c>
      <c r="OJ65" s="35">
        <f t="shared" si="1924"/>
        <v>0</v>
      </c>
      <c r="OK65" s="120">
        <f t="shared" si="1924"/>
        <v>1772332</v>
      </c>
      <c r="OL65" s="86">
        <f t="shared" si="1924"/>
        <v>35000</v>
      </c>
      <c r="OM65" s="35">
        <f t="shared" si="1924"/>
        <v>0</v>
      </c>
      <c r="ON65" s="120">
        <f t="shared" si="1924"/>
        <v>35000</v>
      </c>
      <c r="OO65" s="86">
        <f t="shared" si="1924"/>
        <v>6391079</v>
      </c>
      <c r="OP65" s="35">
        <f t="shared" si="1924"/>
        <v>0</v>
      </c>
      <c r="OQ65" s="120">
        <f t="shared" si="1924"/>
        <v>6391079</v>
      </c>
      <c r="OR65" s="86">
        <f t="shared" si="1924"/>
        <v>16648651</v>
      </c>
      <c r="OS65" s="35">
        <f t="shared" si="1924"/>
        <v>15228</v>
      </c>
      <c r="OT65" s="120">
        <f t="shared" si="1924"/>
        <v>16663879</v>
      </c>
      <c r="OU65" s="86">
        <f t="shared" si="1924"/>
        <v>21327</v>
      </c>
      <c r="OV65" s="35">
        <f t="shared" si="1924"/>
        <v>0</v>
      </c>
      <c r="OW65" s="120">
        <f t="shared" si="1924"/>
        <v>21327</v>
      </c>
      <c r="OX65" s="35">
        <f t="shared" si="1924"/>
        <v>0</v>
      </c>
      <c r="OY65" s="35">
        <f t="shared" si="1924"/>
        <v>0</v>
      </c>
      <c r="OZ65" s="120">
        <f t="shared" si="1924"/>
        <v>0</v>
      </c>
      <c r="PA65" s="35">
        <f t="shared" si="1924"/>
        <v>111</v>
      </c>
      <c r="PB65" s="35">
        <f t="shared" si="1924"/>
        <v>0</v>
      </c>
      <c r="PC65" s="120">
        <f t="shared" si="1924"/>
        <v>111</v>
      </c>
      <c r="PD65" s="86">
        <f t="shared" si="1924"/>
        <v>0</v>
      </c>
      <c r="PE65" s="35">
        <f t="shared" si="1924"/>
        <v>0</v>
      </c>
      <c r="PF65" s="120">
        <f t="shared" si="1924"/>
        <v>0</v>
      </c>
      <c r="PG65" s="86">
        <f t="shared" si="1924"/>
        <v>25000</v>
      </c>
      <c r="PH65" s="35">
        <f t="shared" si="1924"/>
        <v>0</v>
      </c>
      <c r="PI65" s="120">
        <f t="shared" si="1924"/>
        <v>25000</v>
      </c>
      <c r="PJ65" s="35">
        <f t="shared" si="1924"/>
        <v>150000</v>
      </c>
      <c r="PK65" s="35">
        <f t="shared" si="1924"/>
        <v>0</v>
      </c>
      <c r="PL65" s="120">
        <f t="shared" si="1924"/>
        <v>150000</v>
      </c>
      <c r="PM65" s="35">
        <f t="shared" si="1924"/>
        <v>30000</v>
      </c>
      <c r="PN65" s="35">
        <f t="shared" si="1924"/>
        <v>0</v>
      </c>
      <c r="PO65" s="120">
        <f t="shared" si="1924"/>
        <v>30000</v>
      </c>
      <c r="PP65" s="35">
        <f t="shared" si="1924"/>
        <v>221500</v>
      </c>
      <c r="PQ65" s="35">
        <f t="shared" si="1924"/>
        <v>0</v>
      </c>
      <c r="PR65" s="120">
        <f t="shared" si="1924"/>
        <v>221500</v>
      </c>
      <c r="PS65" s="86">
        <f t="shared" si="1924"/>
        <v>447938</v>
      </c>
      <c r="PT65" s="35">
        <f t="shared" si="1924"/>
        <v>0</v>
      </c>
      <c r="PU65" s="120">
        <f t="shared" si="1924"/>
        <v>447938</v>
      </c>
      <c r="PV65" s="86">
        <f t="shared" si="1924"/>
        <v>0</v>
      </c>
      <c r="PW65" s="35">
        <f t="shared" si="1924"/>
        <v>0</v>
      </c>
      <c r="PX65" s="120">
        <f t="shared" si="1924"/>
        <v>0</v>
      </c>
      <c r="PY65" s="86">
        <f t="shared" si="1924"/>
        <v>0</v>
      </c>
      <c r="PZ65" s="35">
        <f t="shared" si="1924"/>
        <v>0</v>
      </c>
      <c r="QA65" s="120">
        <f t="shared" si="1924"/>
        <v>0</v>
      </c>
      <c r="QB65" s="86">
        <f t="shared" si="1924"/>
        <v>0</v>
      </c>
      <c r="QC65" s="35">
        <f t="shared" si="1924"/>
        <v>0</v>
      </c>
      <c r="QD65" s="120">
        <f t="shared" si="1924"/>
        <v>0</v>
      </c>
      <c r="QE65" s="86">
        <f t="shared" si="1924"/>
        <v>0</v>
      </c>
      <c r="QF65" s="35">
        <f t="shared" si="1924"/>
        <v>0</v>
      </c>
      <c r="QG65" s="120">
        <f t="shared" si="1924"/>
        <v>0</v>
      </c>
      <c r="QH65" s="34">
        <f t="shared" si="1924"/>
        <v>447938</v>
      </c>
      <c r="QI65" s="36">
        <f t="shared" si="1924"/>
        <v>0</v>
      </c>
      <c r="QJ65" s="120">
        <f t="shared" ref="QJ65:QO65" si="1925">QJ46+QJ51+QJ54+QJ55+QJ56+QJ58+QJ60+QJ61+QJ64+QJ59</f>
        <v>447938</v>
      </c>
      <c r="QK65" s="86">
        <f t="shared" si="1925"/>
        <v>17415813</v>
      </c>
      <c r="QL65" s="35">
        <f t="shared" si="1925"/>
        <v>15228</v>
      </c>
      <c r="QM65" s="120">
        <f t="shared" si="1925"/>
        <v>17431041</v>
      </c>
      <c r="QN65" s="86">
        <f t="shared" si="1925"/>
        <v>18136494</v>
      </c>
      <c r="QO65" s="35">
        <f t="shared" si="1925"/>
        <v>15228</v>
      </c>
      <c r="QP65" s="120">
        <f t="shared" si="853"/>
        <v>18151722</v>
      </c>
      <c r="QQ65" s="81"/>
    </row>
    <row r="66" spans="1:459" s="54" customFormat="1" x14ac:dyDescent="0.25">
      <c r="A66" s="15">
        <v>54</v>
      </c>
      <c r="B66" s="84" t="s">
        <v>303</v>
      </c>
      <c r="C66" s="145">
        <f>974107+37119+2000</f>
        <v>1013226</v>
      </c>
      <c r="D66" s="17">
        <f>7879+74404</f>
        <v>82283</v>
      </c>
      <c r="E66" s="122">
        <f t="shared" si="10"/>
        <v>1095509</v>
      </c>
      <c r="F66" s="145">
        <v>104811</v>
      </c>
      <c r="G66" s="17">
        <v>733</v>
      </c>
      <c r="H66" s="121">
        <f t="shared" si="11"/>
        <v>105544</v>
      </c>
      <c r="I66" s="17">
        <v>88793</v>
      </c>
      <c r="J66" s="17">
        <v>833</v>
      </c>
      <c r="K66" s="121">
        <f t="shared" si="12"/>
        <v>89626</v>
      </c>
      <c r="L66" s="17">
        <v>48297</v>
      </c>
      <c r="M66" s="17">
        <v>372</v>
      </c>
      <c r="N66" s="121">
        <f t="shared" si="13"/>
        <v>48669</v>
      </c>
      <c r="O66" s="26">
        <v>66956</v>
      </c>
      <c r="P66" s="17">
        <v>490</v>
      </c>
      <c r="Q66" s="121">
        <f t="shared" si="14"/>
        <v>67446</v>
      </c>
      <c r="R66" s="17">
        <v>92628</v>
      </c>
      <c r="S66" s="17">
        <v>740</v>
      </c>
      <c r="T66" s="121">
        <f t="shared" si="15"/>
        <v>93368</v>
      </c>
      <c r="U66" s="17">
        <v>63963</v>
      </c>
      <c r="V66" s="17">
        <v>524</v>
      </c>
      <c r="W66" s="121">
        <f t="shared" si="16"/>
        <v>64487</v>
      </c>
      <c r="X66" s="17">
        <v>100663</v>
      </c>
      <c r="Y66" s="17">
        <v>1067</v>
      </c>
      <c r="Z66" s="121">
        <f t="shared" si="17"/>
        <v>101730</v>
      </c>
      <c r="AA66" s="26">
        <f t="shared" si="18"/>
        <v>566111</v>
      </c>
      <c r="AB66" s="17">
        <f t="shared" si="18"/>
        <v>4759</v>
      </c>
      <c r="AC66" s="121">
        <f t="shared" si="19"/>
        <v>570870</v>
      </c>
      <c r="AD66" s="17">
        <v>307725</v>
      </c>
      <c r="AE66" s="17">
        <f>9146+611+14945</f>
        <v>24702</v>
      </c>
      <c r="AF66" s="122">
        <f t="shared" si="20"/>
        <v>332427</v>
      </c>
      <c r="AG66" s="16">
        <f t="shared" si="21"/>
        <v>1887062</v>
      </c>
      <c r="AH66" s="18">
        <f t="shared" si="22"/>
        <v>111744</v>
      </c>
      <c r="AI66" s="122">
        <f t="shared" si="22"/>
        <v>1998806</v>
      </c>
      <c r="AJ66" s="17">
        <v>1416420</v>
      </c>
      <c r="AK66" s="17">
        <f>1822</f>
        <v>1822</v>
      </c>
      <c r="AL66" s="122">
        <f t="shared" si="23"/>
        <v>1418242</v>
      </c>
      <c r="AM66" s="26">
        <v>40154</v>
      </c>
      <c r="AN66" s="17"/>
      <c r="AO66" s="122">
        <f t="shared" si="24"/>
        <v>40154</v>
      </c>
      <c r="AP66" s="17">
        <v>180335</v>
      </c>
      <c r="AQ66" s="17"/>
      <c r="AR66" s="122">
        <f t="shared" si="25"/>
        <v>180335</v>
      </c>
      <c r="AS66" s="26"/>
      <c r="AT66" s="17"/>
      <c r="AU66" s="122">
        <f t="shared" si="26"/>
        <v>0</v>
      </c>
      <c r="AV66" s="17">
        <v>44589</v>
      </c>
      <c r="AW66" s="17"/>
      <c r="AX66" s="122">
        <f t="shared" si="27"/>
        <v>44589</v>
      </c>
      <c r="AY66" s="26">
        <v>1168</v>
      </c>
      <c r="AZ66" s="17">
        <f>157</f>
        <v>157</v>
      </c>
      <c r="BA66" s="122">
        <f t="shared" si="28"/>
        <v>1325</v>
      </c>
      <c r="BB66" s="17">
        <v>65507</v>
      </c>
      <c r="BC66" s="17"/>
      <c r="BD66" s="122">
        <f t="shared" si="29"/>
        <v>65507</v>
      </c>
      <c r="BE66" s="17">
        <v>20000</v>
      </c>
      <c r="BF66" s="17"/>
      <c r="BG66" s="122">
        <f t="shared" si="30"/>
        <v>20000</v>
      </c>
      <c r="BH66" s="26">
        <v>788</v>
      </c>
      <c r="BI66" s="17"/>
      <c r="BJ66" s="122">
        <f t="shared" si="31"/>
        <v>788</v>
      </c>
      <c r="BK66" s="26">
        <v>23175</v>
      </c>
      <c r="BL66" s="17"/>
      <c r="BM66" s="122">
        <f t="shared" si="32"/>
        <v>23175</v>
      </c>
      <c r="BN66" s="17">
        <v>1420</v>
      </c>
      <c r="BO66" s="17"/>
      <c r="BP66" s="122">
        <f t="shared" si="33"/>
        <v>1420</v>
      </c>
      <c r="BQ66" s="17">
        <v>5040</v>
      </c>
      <c r="BR66" s="17"/>
      <c r="BS66" s="122">
        <f t="shared" si="34"/>
        <v>5040</v>
      </c>
      <c r="BT66" s="17"/>
      <c r="BU66" s="17"/>
      <c r="BV66" s="122">
        <f t="shared" si="35"/>
        <v>0</v>
      </c>
      <c r="BW66" s="16">
        <f t="shared" si="37"/>
        <v>1798596</v>
      </c>
      <c r="BX66" s="18">
        <f t="shared" si="37"/>
        <v>1979</v>
      </c>
      <c r="BY66" s="122">
        <f t="shared" si="38"/>
        <v>1800575</v>
      </c>
      <c r="BZ66" s="17"/>
      <c r="CA66" s="17"/>
      <c r="CB66" s="122">
        <f t="shared" si="39"/>
        <v>0</v>
      </c>
      <c r="CC66" s="17"/>
      <c r="CD66" s="17"/>
      <c r="CE66" s="122">
        <f t="shared" si="40"/>
        <v>0</v>
      </c>
      <c r="CF66" s="26"/>
      <c r="CG66" s="17"/>
      <c r="CH66" s="122">
        <f t="shared" si="41"/>
        <v>0</v>
      </c>
      <c r="CI66" s="26"/>
      <c r="CJ66" s="17"/>
      <c r="CK66" s="122">
        <f t="shared" si="42"/>
        <v>0</v>
      </c>
      <c r="CL66" s="26"/>
      <c r="CM66" s="17"/>
      <c r="CN66" s="122">
        <f t="shared" si="43"/>
        <v>0</v>
      </c>
      <c r="CO66" s="26"/>
      <c r="CP66" s="17"/>
      <c r="CQ66" s="122">
        <f t="shared" si="44"/>
        <v>0</v>
      </c>
      <c r="CR66" s="26"/>
      <c r="CS66" s="17"/>
      <c r="CT66" s="122">
        <f t="shared" si="45"/>
        <v>0</v>
      </c>
      <c r="CU66" s="16">
        <f t="shared" si="46"/>
        <v>0</v>
      </c>
      <c r="CV66" s="17">
        <f t="shared" si="47"/>
        <v>0</v>
      </c>
      <c r="CW66" s="122">
        <f t="shared" si="48"/>
        <v>0</v>
      </c>
      <c r="CX66" s="26"/>
      <c r="CY66" s="17"/>
      <c r="CZ66" s="122">
        <f t="shared" si="49"/>
        <v>0</v>
      </c>
      <c r="DA66" s="26"/>
      <c r="DB66" s="17"/>
      <c r="DC66" s="122">
        <f t="shared" si="50"/>
        <v>0</v>
      </c>
      <c r="DD66" s="26"/>
      <c r="DE66" s="17"/>
      <c r="DF66" s="122">
        <f t="shared" si="51"/>
        <v>0</v>
      </c>
      <c r="DG66" s="26"/>
      <c r="DH66" s="17"/>
      <c r="DI66" s="122">
        <f t="shared" si="52"/>
        <v>0</v>
      </c>
      <c r="DJ66" s="26"/>
      <c r="DK66" s="17"/>
      <c r="DL66" s="122">
        <f t="shared" si="53"/>
        <v>0</v>
      </c>
      <c r="DM66" s="26">
        <f t="shared" si="54"/>
        <v>0</v>
      </c>
      <c r="DN66" s="17">
        <f t="shared" si="55"/>
        <v>0</v>
      </c>
      <c r="DO66" s="122">
        <f t="shared" si="56"/>
        <v>0</v>
      </c>
      <c r="DP66" s="26"/>
      <c r="DQ66" s="17"/>
      <c r="DR66" s="122">
        <f t="shared" si="57"/>
        <v>0</v>
      </c>
      <c r="DS66" s="26"/>
      <c r="DT66" s="17"/>
      <c r="DU66" s="122">
        <f t="shared" si="58"/>
        <v>0</v>
      </c>
      <c r="DV66" s="17"/>
      <c r="DW66" s="17"/>
      <c r="DX66" s="122">
        <f t="shared" si="59"/>
        <v>0</v>
      </c>
      <c r="DY66" s="26"/>
      <c r="DZ66" s="17"/>
      <c r="EA66" s="122">
        <f t="shared" si="60"/>
        <v>0</v>
      </c>
      <c r="EB66" s="16">
        <f t="shared" si="61"/>
        <v>0</v>
      </c>
      <c r="EC66" s="18">
        <f t="shared" si="62"/>
        <v>0</v>
      </c>
      <c r="ED66" s="122">
        <f t="shared" si="63"/>
        <v>0</v>
      </c>
      <c r="EE66" s="16"/>
      <c r="EF66" s="18"/>
      <c r="EG66" s="122">
        <f t="shared" si="64"/>
        <v>0</v>
      </c>
      <c r="EH66" s="18"/>
      <c r="EI66" s="18"/>
      <c r="EJ66" s="122">
        <f t="shared" si="65"/>
        <v>0</v>
      </c>
      <c r="EK66" s="16">
        <f t="shared" si="66"/>
        <v>0</v>
      </c>
      <c r="EL66" s="18">
        <f t="shared" si="67"/>
        <v>0</v>
      </c>
      <c r="EM66" s="122">
        <f t="shared" si="68"/>
        <v>0</v>
      </c>
      <c r="EN66" s="26"/>
      <c r="EO66" s="17"/>
      <c r="EP66" s="122">
        <f t="shared" si="69"/>
        <v>0</v>
      </c>
      <c r="EQ66" s="26"/>
      <c r="ER66" s="17"/>
      <c r="ES66" s="122">
        <f t="shared" si="70"/>
        <v>0</v>
      </c>
      <c r="ET66" s="26"/>
      <c r="EU66" s="17"/>
      <c r="EV66" s="122">
        <f t="shared" si="71"/>
        <v>0</v>
      </c>
      <c r="EW66" s="26"/>
      <c r="EX66" s="17"/>
      <c r="EY66" s="122">
        <f t="shared" si="72"/>
        <v>0</v>
      </c>
      <c r="EZ66" s="26"/>
      <c r="FA66" s="17"/>
      <c r="FB66" s="122">
        <f t="shared" si="73"/>
        <v>0</v>
      </c>
      <c r="FC66" s="26"/>
      <c r="FD66" s="17"/>
      <c r="FE66" s="122">
        <f t="shared" si="74"/>
        <v>0</v>
      </c>
      <c r="FF66" s="26"/>
      <c r="FG66" s="17"/>
      <c r="FH66" s="122">
        <f t="shared" si="75"/>
        <v>0</v>
      </c>
      <c r="FI66" s="26"/>
      <c r="FJ66" s="17"/>
      <c r="FK66" s="122">
        <f t="shared" si="76"/>
        <v>0</v>
      </c>
      <c r="FL66" s="16">
        <f t="shared" si="77"/>
        <v>0</v>
      </c>
      <c r="FM66" s="18">
        <f t="shared" si="1"/>
        <v>0</v>
      </c>
      <c r="FN66" s="122">
        <f t="shared" si="2"/>
        <v>0</v>
      </c>
      <c r="FO66" s="26"/>
      <c r="FP66" s="17"/>
      <c r="FQ66" s="122">
        <f t="shared" si="78"/>
        <v>0</v>
      </c>
      <c r="FR66" s="26"/>
      <c r="FS66" s="17"/>
      <c r="FT66" s="122">
        <f t="shared" si="79"/>
        <v>0</v>
      </c>
      <c r="FU66" s="17"/>
      <c r="FV66" s="17"/>
      <c r="FW66" s="122">
        <f t="shared" si="80"/>
        <v>0</v>
      </c>
      <c r="FX66" s="26"/>
      <c r="FY66" s="17"/>
      <c r="FZ66" s="122">
        <f t="shared" si="81"/>
        <v>0</v>
      </c>
      <c r="GA66" s="26"/>
      <c r="GB66" s="17"/>
      <c r="GC66" s="122">
        <f t="shared" si="82"/>
        <v>0</v>
      </c>
      <c r="GD66" s="26"/>
      <c r="GE66" s="17"/>
      <c r="GF66" s="122">
        <f t="shared" si="83"/>
        <v>0</v>
      </c>
      <c r="GG66" s="26"/>
      <c r="GH66" s="17"/>
      <c r="GI66" s="122">
        <f t="shared" si="84"/>
        <v>0</v>
      </c>
      <c r="GJ66" s="16">
        <f t="shared" si="85"/>
        <v>0</v>
      </c>
      <c r="GK66" s="18">
        <f t="shared" si="86"/>
        <v>0</v>
      </c>
      <c r="GL66" s="122">
        <f t="shared" si="87"/>
        <v>0</v>
      </c>
      <c r="GM66" s="26"/>
      <c r="GN66" s="17"/>
      <c r="GO66" s="122">
        <f t="shared" si="88"/>
        <v>0</v>
      </c>
      <c r="GP66" s="26"/>
      <c r="GQ66" s="17"/>
      <c r="GR66" s="122">
        <f t="shared" si="89"/>
        <v>0</v>
      </c>
      <c r="GS66" s="26"/>
      <c r="GT66" s="17"/>
      <c r="GU66" s="122">
        <f t="shared" si="90"/>
        <v>0</v>
      </c>
      <c r="GV66" s="26"/>
      <c r="GW66" s="17"/>
      <c r="GX66" s="122">
        <f t="shared" si="91"/>
        <v>0</v>
      </c>
      <c r="GY66" s="16">
        <f t="shared" si="92"/>
        <v>0</v>
      </c>
      <c r="GZ66" s="18">
        <f t="shared" si="93"/>
        <v>0</v>
      </c>
      <c r="HA66" s="122">
        <f t="shared" si="94"/>
        <v>0</v>
      </c>
      <c r="HB66" s="17"/>
      <c r="HC66" s="17"/>
      <c r="HD66" s="122">
        <f t="shared" si="95"/>
        <v>0</v>
      </c>
      <c r="HE66" s="26"/>
      <c r="HF66" s="17"/>
      <c r="HG66" s="122">
        <f t="shared" si="96"/>
        <v>0</v>
      </c>
      <c r="HH66" s="16">
        <f t="shared" si="97"/>
        <v>0</v>
      </c>
      <c r="HI66" s="18">
        <f t="shared" si="98"/>
        <v>0</v>
      </c>
      <c r="HJ66" s="122">
        <f t="shared" si="99"/>
        <v>0</v>
      </c>
      <c r="HK66" s="16">
        <f t="shared" si="100"/>
        <v>0</v>
      </c>
      <c r="HL66" s="17">
        <f t="shared" si="101"/>
        <v>0</v>
      </c>
      <c r="HM66" s="122">
        <f t="shared" si="102"/>
        <v>0</v>
      </c>
      <c r="HN66" s="26"/>
      <c r="HO66" s="17"/>
      <c r="HP66" s="122">
        <f t="shared" si="103"/>
        <v>0</v>
      </c>
      <c r="HQ66" s="26"/>
      <c r="HR66" s="17"/>
      <c r="HS66" s="122">
        <f t="shared" si="104"/>
        <v>0</v>
      </c>
      <c r="HT66" s="26"/>
      <c r="HU66" s="17"/>
      <c r="HV66" s="122">
        <f t="shared" si="105"/>
        <v>0</v>
      </c>
      <c r="HW66" s="26"/>
      <c r="HX66" s="17"/>
      <c r="HY66" s="122">
        <f t="shared" si="106"/>
        <v>0</v>
      </c>
      <c r="HZ66" s="26"/>
      <c r="IA66" s="17"/>
      <c r="IB66" s="122">
        <f t="shared" si="107"/>
        <v>0</v>
      </c>
      <c r="IC66" s="26"/>
      <c r="ID66" s="17"/>
      <c r="IE66" s="122">
        <f t="shared" si="108"/>
        <v>0</v>
      </c>
      <c r="IF66" s="26"/>
      <c r="IG66" s="17"/>
      <c r="IH66" s="122">
        <f t="shared" si="109"/>
        <v>0</v>
      </c>
      <c r="II66" s="16">
        <f t="shared" si="110"/>
        <v>0</v>
      </c>
      <c r="IJ66" s="18">
        <f t="shared" si="111"/>
        <v>0</v>
      </c>
      <c r="IK66" s="122">
        <f t="shared" si="112"/>
        <v>0</v>
      </c>
      <c r="IL66" s="26"/>
      <c r="IM66" s="17"/>
      <c r="IN66" s="122">
        <f t="shared" si="113"/>
        <v>0</v>
      </c>
      <c r="IO66" s="26"/>
      <c r="IP66" s="17"/>
      <c r="IQ66" s="122">
        <f t="shared" si="114"/>
        <v>0</v>
      </c>
      <c r="IR66" s="16">
        <f t="shared" si="115"/>
        <v>0</v>
      </c>
      <c r="IS66" s="18">
        <f t="shared" si="116"/>
        <v>0</v>
      </c>
      <c r="IT66" s="122">
        <f t="shared" si="117"/>
        <v>0</v>
      </c>
      <c r="IU66" s="26"/>
      <c r="IV66" s="17"/>
      <c r="IW66" s="122">
        <f t="shared" si="118"/>
        <v>0</v>
      </c>
      <c r="IX66" s="26"/>
      <c r="IY66" s="17"/>
      <c r="IZ66" s="122">
        <f t="shared" si="119"/>
        <v>0</v>
      </c>
      <c r="JA66" s="16">
        <f t="shared" si="120"/>
        <v>0</v>
      </c>
      <c r="JB66" s="18">
        <f t="shared" si="121"/>
        <v>0</v>
      </c>
      <c r="JC66" s="122">
        <f t="shared" si="122"/>
        <v>0</v>
      </c>
      <c r="JD66" s="26"/>
      <c r="JE66" s="17"/>
      <c r="JF66" s="122">
        <f t="shared" si="123"/>
        <v>0</v>
      </c>
      <c r="JG66" s="26"/>
      <c r="JH66" s="17"/>
      <c r="JI66" s="122">
        <f t="shared" si="124"/>
        <v>0</v>
      </c>
      <c r="JJ66" s="16">
        <f t="shared" si="125"/>
        <v>0</v>
      </c>
      <c r="JK66" s="18">
        <f t="shared" si="126"/>
        <v>0</v>
      </c>
      <c r="JL66" s="122">
        <f t="shared" si="127"/>
        <v>0</v>
      </c>
      <c r="JM66" s="26"/>
      <c r="JN66" s="17"/>
      <c r="JO66" s="122">
        <f t="shared" si="128"/>
        <v>0</v>
      </c>
      <c r="JP66" s="26"/>
      <c r="JQ66" s="17"/>
      <c r="JR66" s="122">
        <f t="shared" si="129"/>
        <v>0</v>
      </c>
      <c r="JS66" s="26"/>
      <c r="JT66" s="17"/>
      <c r="JU66" s="122">
        <f t="shared" si="130"/>
        <v>0</v>
      </c>
      <c r="JV66" s="26"/>
      <c r="JW66" s="17"/>
      <c r="JX66" s="122">
        <f t="shared" si="131"/>
        <v>0</v>
      </c>
      <c r="JY66" s="16">
        <f t="shared" si="132"/>
        <v>0</v>
      </c>
      <c r="JZ66" s="18">
        <f t="shared" si="133"/>
        <v>0</v>
      </c>
      <c r="KA66" s="122">
        <f t="shared" si="134"/>
        <v>0</v>
      </c>
      <c r="KB66" s="26"/>
      <c r="KC66" s="17"/>
      <c r="KD66" s="122">
        <f t="shared" si="135"/>
        <v>0</v>
      </c>
      <c r="KE66" s="26"/>
      <c r="KF66" s="17"/>
      <c r="KG66" s="122">
        <f t="shared" si="136"/>
        <v>0</v>
      </c>
      <c r="KH66" s="26"/>
      <c r="KI66" s="17"/>
      <c r="KJ66" s="122">
        <f t="shared" si="137"/>
        <v>0</v>
      </c>
      <c r="KK66" s="16">
        <f t="shared" si="138"/>
        <v>0</v>
      </c>
      <c r="KL66" s="18">
        <f t="shared" si="139"/>
        <v>0</v>
      </c>
      <c r="KM66" s="122">
        <f t="shared" si="140"/>
        <v>0</v>
      </c>
      <c r="KN66" s="26"/>
      <c r="KO66" s="17"/>
      <c r="KP66" s="122">
        <f t="shared" si="141"/>
        <v>0</v>
      </c>
      <c r="KQ66" s="26"/>
      <c r="KR66" s="17"/>
      <c r="KS66" s="122">
        <f t="shared" si="142"/>
        <v>0</v>
      </c>
      <c r="KT66" s="16">
        <f t="shared" si="143"/>
        <v>0</v>
      </c>
      <c r="KU66" s="18">
        <f t="shared" si="144"/>
        <v>0</v>
      </c>
      <c r="KV66" s="122">
        <f t="shared" si="145"/>
        <v>0</v>
      </c>
      <c r="KW66" s="26"/>
      <c r="KX66" s="17"/>
      <c r="KY66" s="122">
        <f t="shared" si="146"/>
        <v>0</v>
      </c>
      <c r="KZ66" s="16">
        <f t="shared" si="147"/>
        <v>0</v>
      </c>
      <c r="LA66" s="18">
        <f t="shared" si="148"/>
        <v>0</v>
      </c>
      <c r="LB66" s="122">
        <f t="shared" si="149"/>
        <v>0</v>
      </c>
      <c r="LC66" s="26"/>
      <c r="LD66" s="17"/>
      <c r="LE66" s="122">
        <f t="shared" si="150"/>
        <v>0</v>
      </c>
      <c r="LF66" s="26"/>
      <c r="LG66" s="17"/>
      <c r="LH66" s="122">
        <f t="shared" si="151"/>
        <v>0</v>
      </c>
      <c r="LI66" s="26"/>
      <c r="LJ66" s="17"/>
      <c r="LK66" s="122">
        <f t="shared" si="152"/>
        <v>0</v>
      </c>
      <c r="LL66" s="26">
        <f t="shared" si="153"/>
        <v>0</v>
      </c>
      <c r="LM66" s="17">
        <f t="shared" si="154"/>
        <v>0</v>
      </c>
      <c r="LN66" s="122">
        <f t="shared" si="155"/>
        <v>0</v>
      </c>
      <c r="LO66" s="26"/>
      <c r="LP66" s="17"/>
      <c r="LQ66" s="122">
        <f t="shared" si="156"/>
        <v>0</v>
      </c>
      <c r="LR66" s="26"/>
      <c r="LS66" s="17"/>
      <c r="LT66" s="122">
        <f t="shared" si="157"/>
        <v>0</v>
      </c>
      <c r="LU66" s="26"/>
      <c r="LV66" s="17"/>
      <c r="LW66" s="122">
        <f t="shared" si="158"/>
        <v>0</v>
      </c>
      <c r="LX66" s="26"/>
      <c r="LY66" s="17"/>
      <c r="LZ66" s="122">
        <f t="shared" si="159"/>
        <v>0</v>
      </c>
      <c r="MA66" s="26"/>
      <c r="MB66" s="17"/>
      <c r="MC66" s="122">
        <f t="shared" si="160"/>
        <v>0</v>
      </c>
      <c r="MD66" s="26"/>
      <c r="ME66" s="17"/>
      <c r="MF66" s="122">
        <f t="shared" si="161"/>
        <v>0</v>
      </c>
      <c r="MG66" s="26">
        <f t="shared" si="162"/>
        <v>0</v>
      </c>
      <c r="MH66" s="17">
        <f t="shared" si="163"/>
        <v>0</v>
      </c>
      <c r="MI66" s="122">
        <f t="shared" si="164"/>
        <v>0</v>
      </c>
      <c r="MJ66" s="26"/>
      <c r="MK66" s="17"/>
      <c r="ML66" s="122">
        <f t="shared" si="165"/>
        <v>0</v>
      </c>
      <c r="MM66" s="26"/>
      <c r="MN66" s="17"/>
      <c r="MO66" s="122">
        <f t="shared" si="166"/>
        <v>0</v>
      </c>
      <c r="MP66" s="26"/>
      <c r="MQ66" s="17"/>
      <c r="MR66" s="122">
        <f t="shared" si="167"/>
        <v>0</v>
      </c>
      <c r="MS66" s="26">
        <f t="shared" si="1550"/>
        <v>0</v>
      </c>
      <c r="MT66" s="17">
        <f t="shared" si="1551"/>
        <v>0</v>
      </c>
      <c r="MU66" s="122">
        <f t="shared" si="1549"/>
        <v>0</v>
      </c>
      <c r="MV66" s="26"/>
      <c r="MW66" s="17"/>
      <c r="MX66" s="122">
        <f t="shared" si="168"/>
        <v>0</v>
      </c>
      <c r="MY66" s="26"/>
      <c r="MZ66" s="17"/>
      <c r="NA66" s="122">
        <f t="shared" si="169"/>
        <v>0</v>
      </c>
      <c r="NB66" s="26"/>
      <c r="NC66" s="17"/>
      <c r="ND66" s="122">
        <f t="shared" si="170"/>
        <v>0</v>
      </c>
      <c r="NE66" s="26"/>
      <c r="NF66" s="17"/>
      <c r="NG66" s="122">
        <f t="shared" si="171"/>
        <v>0</v>
      </c>
      <c r="NH66" s="26"/>
      <c r="NI66" s="17"/>
      <c r="NJ66" s="122">
        <f t="shared" si="172"/>
        <v>0</v>
      </c>
      <c r="NK66" s="26"/>
      <c r="NL66" s="17"/>
      <c r="NM66" s="122">
        <f t="shared" si="173"/>
        <v>0</v>
      </c>
      <c r="NN66" s="26"/>
      <c r="NO66" s="17"/>
      <c r="NP66" s="122">
        <f t="shared" si="174"/>
        <v>0</v>
      </c>
      <c r="NQ66" s="17"/>
      <c r="NR66" s="17"/>
      <c r="NS66" s="122">
        <f t="shared" si="175"/>
        <v>0</v>
      </c>
      <c r="NT66" s="17"/>
      <c r="NU66" s="17"/>
      <c r="NV66" s="122">
        <f t="shared" si="176"/>
        <v>0</v>
      </c>
      <c r="NW66" s="26"/>
      <c r="NX66" s="17"/>
      <c r="NY66" s="122">
        <f t="shared" si="177"/>
        <v>0</v>
      </c>
      <c r="NZ66" s="16">
        <f t="shared" si="178"/>
        <v>0</v>
      </c>
      <c r="OA66" s="18">
        <f t="shared" si="179"/>
        <v>0</v>
      </c>
      <c r="OB66" s="122">
        <f t="shared" si="180"/>
        <v>0</v>
      </c>
      <c r="OC66" s="26"/>
      <c r="OD66" s="17"/>
      <c r="OE66" s="122">
        <f t="shared" si="181"/>
        <v>0</v>
      </c>
      <c r="OF66" s="26"/>
      <c r="OG66" s="17"/>
      <c r="OH66" s="122">
        <f t="shared" si="182"/>
        <v>0</v>
      </c>
      <c r="OI66" s="26"/>
      <c r="OJ66" s="17"/>
      <c r="OK66" s="122">
        <f t="shared" si="183"/>
        <v>0</v>
      </c>
      <c r="OL66" s="26"/>
      <c r="OM66" s="17"/>
      <c r="ON66" s="122">
        <f t="shared" si="184"/>
        <v>0</v>
      </c>
      <c r="OO66" s="26">
        <f t="shared" si="185"/>
        <v>0</v>
      </c>
      <c r="OP66" s="17">
        <f t="shared" si="186"/>
        <v>0</v>
      </c>
      <c r="OQ66" s="122">
        <f t="shared" si="187"/>
        <v>0</v>
      </c>
      <c r="OR66" s="26">
        <f t="shared" si="188"/>
        <v>0</v>
      </c>
      <c r="OS66" s="17">
        <f t="shared" si="189"/>
        <v>0</v>
      </c>
      <c r="OT66" s="122">
        <f t="shared" si="190"/>
        <v>0</v>
      </c>
      <c r="OU66" s="26"/>
      <c r="OV66" s="17"/>
      <c r="OW66" s="122">
        <f t="shared" si="191"/>
        <v>0</v>
      </c>
      <c r="OX66" s="17"/>
      <c r="OY66" s="17"/>
      <c r="OZ66" s="122">
        <f t="shared" si="192"/>
        <v>0</v>
      </c>
      <c r="PA66" s="17"/>
      <c r="PB66" s="17"/>
      <c r="PC66" s="122">
        <f t="shared" si="193"/>
        <v>0</v>
      </c>
      <c r="PD66" s="26"/>
      <c r="PE66" s="17"/>
      <c r="PF66" s="122">
        <f t="shared" si="194"/>
        <v>0</v>
      </c>
      <c r="PG66" s="26"/>
      <c r="PH66" s="17"/>
      <c r="PI66" s="122">
        <f t="shared" si="195"/>
        <v>0</v>
      </c>
      <c r="PJ66" s="17"/>
      <c r="PK66" s="17"/>
      <c r="PL66" s="122">
        <f t="shared" si="196"/>
        <v>0</v>
      </c>
      <c r="PM66" s="17"/>
      <c r="PN66" s="17"/>
      <c r="PO66" s="122">
        <f t="shared" si="197"/>
        <v>0</v>
      </c>
      <c r="PP66" s="17"/>
      <c r="PQ66" s="17"/>
      <c r="PR66" s="122">
        <f t="shared" si="198"/>
        <v>0</v>
      </c>
      <c r="PS66" s="26">
        <f t="shared" si="199"/>
        <v>0</v>
      </c>
      <c r="PT66" s="17">
        <f t="shared" si="200"/>
        <v>0</v>
      </c>
      <c r="PU66" s="122">
        <f t="shared" si="201"/>
        <v>0</v>
      </c>
      <c r="PV66" s="26"/>
      <c r="PW66" s="17"/>
      <c r="PX66" s="122">
        <f t="shared" si="202"/>
        <v>0</v>
      </c>
      <c r="PY66" s="26"/>
      <c r="PZ66" s="17"/>
      <c r="QA66" s="122">
        <f t="shared" si="203"/>
        <v>0</v>
      </c>
      <c r="QB66" s="26"/>
      <c r="QC66" s="17"/>
      <c r="QD66" s="122">
        <f t="shared" si="204"/>
        <v>0</v>
      </c>
      <c r="QE66" s="26">
        <f t="shared" si="205"/>
        <v>0</v>
      </c>
      <c r="QF66" s="17">
        <f t="shared" si="206"/>
        <v>0</v>
      </c>
      <c r="QG66" s="122">
        <f t="shared" si="207"/>
        <v>0</v>
      </c>
      <c r="QH66" s="16">
        <f t="shared" si="208"/>
        <v>0</v>
      </c>
      <c r="QI66" s="18">
        <f t="shared" si="209"/>
        <v>0</v>
      </c>
      <c r="QJ66" s="122">
        <f t="shared" si="210"/>
        <v>0</v>
      </c>
      <c r="QK66" s="26">
        <f t="shared" si="1547"/>
        <v>0</v>
      </c>
      <c r="QL66" s="17">
        <f t="shared" si="1548"/>
        <v>0</v>
      </c>
      <c r="QM66" s="122">
        <f t="shared" si="1548"/>
        <v>0</v>
      </c>
      <c r="QN66" s="26">
        <f t="shared" ref="QN66:QP72" si="1926">AG66+BW66+QK66</f>
        <v>3685658</v>
      </c>
      <c r="QO66" s="17">
        <f t="shared" si="1926"/>
        <v>113723</v>
      </c>
      <c r="QP66" s="122">
        <f t="shared" si="1926"/>
        <v>3799381</v>
      </c>
      <c r="QQ66" s="53"/>
    </row>
    <row r="67" spans="1:459" s="58" customFormat="1" ht="16.5" thickBot="1" x14ac:dyDescent="0.3">
      <c r="A67" s="5">
        <v>55</v>
      </c>
      <c r="B67" s="83" t="s">
        <v>304</v>
      </c>
      <c r="C67" s="143"/>
      <c r="D67" s="24"/>
      <c r="E67" s="118">
        <f t="shared" si="10"/>
        <v>0</v>
      </c>
      <c r="F67" s="143"/>
      <c r="G67" s="24"/>
      <c r="H67" s="117">
        <f t="shared" si="11"/>
        <v>0</v>
      </c>
      <c r="I67" s="24"/>
      <c r="J67" s="24"/>
      <c r="K67" s="117">
        <f t="shared" si="12"/>
        <v>0</v>
      </c>
      <c r="L67" s="24"/>
      <c r="M67" s="24"/>
      <c r="N67" s="117">
        <f t="shared" si="13"/>
        <v>0</v>
      </c>
      <c r="O67" s="28"/>
      <c r="P67" s="24"/>
      <c r="Q67" s="117">
        <f t="shared" si="14"/>
        <v>0</v>
      </c>
      <c r="R67" s="24"/>
      <c r="S67" s="24"/>
      <c r="T67" s="117">
        <f t="shared" si="15"/>
        <v>0</v>
      </c>
      <c r="U67" s="24"/>
      <c r="V67" s="24"/>
      <c r="W67" s="117">
        <f t="shared" si="16"/>
        <v>0</v>
      </c>
      <c r="X67" s="24"/>
      <c r="Y67" s="24"/>
      <c r="Z67" s="117">
        <f t="shared" si="17"/>
        <v>0</v>
      </c>
      <c r="AA67" s="28">
        <f t="shared" si="18"/>
        <v>0</v>
      </c>
      <c r="AB67" s="24">
        <f t="shared" si="18"/>
        <v>0</v>
      </c>
      <c r="AC67" s="117">
        <f t="shared" si="19"/>
        <v>0</v>
      </c>
      <c r="AD67" s="24">
        <v>17422</v>
      </c>
      <c r="AE67" s="24"/>
      <c r="AF67" s="118">
        <f t="shared" si="20"/>
        <v>17422</v>
      </c>
      <c r="AG67" s="23">
        <f t="shared" si="21"/>
        <v>17422</v>
      </c>
      <c r="AH67" s="29">
        <f t="shared" si="22"/>
        <v>0</v>
      </c>
      <c r="AI67" s="118">
        <f t="shared" si="22"/>
        <v>17422</v>
      </c>
      <c r="AJ67" s="24">
        <v>35962</v>
      </c>
      <c r="AK67" s="24"/>
      <c r="AL67" s="118">
        <f t="shared" si="23"/>
        <v>35962</v>
      </c>
      <c r="AM67" s="28"/>
      <c r="AN67" s="24"/>
      <c r="AO67" s="118">
        <f t="shared" si="24"/>
        <v>0</v>
      </c>
      <c r="AP67" s="24"/>
      <c r="AQ67" s="24"/>
      <c r="AR67" s="118">
        <f t="shared" si="25"/>
        <v>0</v>
      </c>
      <c r="AS67" s="28"/>
      <c r="AT67" s="24"/>
      <c r="AU67" s="118">
        <f t="shared" si="26"/>
        <v>0</v>
      </c>
      <c r="AV67" s="24"/>
      <c r="AW67" s="24"/>
      <c r="AX67" s="118">
        <f t="shared" si="27"/>
        <v>0</v>
      </c>
      <c r="AY67" s="28"/>
      <c r="AZ67" s="24"/>
      <c r="BA67" s="118">
        <f t="shared" si="28"/>
        <v>0</v>
      </c>
      <c r="BB67" s="24"/>
      <c r="BC67" s="24"/>
      <c r="BD67" s="118">
        <f t="shared" si="29"/>
        <v>0</v>
      </c>
      <c r="BE67" s="24"/>
      <c r="BF67" s="24"/>
      <c r="BG67" s="118">
        <f t="shared" si="30"/>
        <v>0</v>
      </c>
      <c r="BH67" s="28"/>
      <c r="BI67" s="24"/>
      <c r="BJ67" s="118">
        <f t="shared" si="31"/>
        <v>0</v>
      </c>
      <c r="BK67" s="28"/>
      <c r="BL67" s="24"/>
      <c r="BM67" s="118">
        <f t="shared" si="32"/>
        <v>0</v>
      </c>
      <c r="BN67" s="24"/>
      <c r="BO67" s="24"/>
      <c r="BP67" s="118">
        <f t="shared" si="33"/>
        <v>0</v>
      </c>
      <c r="BQ67" s="24"/>
      <c r="BR67" s="24"/>
      <c r="BS67" s="118">
        <f t="shared" si="34"/>
        <v>0</v>
      </c>
      <c r="BT67" s="24"/>
      <c r="BU67" s="24"/>
      <c r="BV67" s="118">
        <f t="shared" si="35"/>
        <v>0</v>
      </c>
      <c r="BW67" s="23">
        <f t="shared" si="36"/>
        <v>35962</v>
      </c>
      <c r="BX67" s="29">
        <f t="shared" si="37"/>
        <v>0</v>
      </c>
      <c r="BY67" s="118">
        <f t="shared" si="38"/>
        <v>35962</v>
      </c>
      <c r="BZ67" s="24"/>
      <c r="CA67" s="24"/>
      <c r="CB67" s="118">
        <f t="shared" si="39"/>
        <v>0</v>
      </c>
      <c r="CC67" s="24"/>
      <c r="CD67" s="24"/>
      <c r="CE67" s="118">
        <f t="shared" si="40"/>
        <v>0</v>
      </c>
      <c r="CF67" s="28"/>
      <c r="CG67" s="24"/>
      <c r="CH67" s="118">
        <f t="shared" si="41"/>
        <v>0</v>
      </c>
      <c r="CI67" s="28"/>
      <c r="CJ67" s="24"/>
      <c r="CK67" s="118">
        <f t="shared" si="42"/>
        <v>0</v>
      </c>
      <c r="CL67" s="28"/>
      <c r="CM67" s="24"/>
      <c r="CN67" s="118">
        <f t="shared" si="43"/>
        <v>0</v>
      </c>
      <c r="CO67" s="28"/>
      <c r="CP67" s="24"/>
      <c r="CQ67" s="118">
        <f t="shared" si="44"/>
        <v>0</v>
      </c>
      <c r="CR67" s="28"/>
      <c r="CS67" s="24"/>
      <c r="CT67" s="118">
        <f t="shared" si="45"/>
        <v>0</v>
      </c>
      <c r="CU67" s="23">
        <f t="shared" si="46"/>
        <v>0</v>
      </c>
      <c r="CV67" s="24">
        <f t="shared" si="47"/>
        <v>0</v>
      </c>
      <c r="CW67" s="118">
        <f t="shared" si="48"/>
        <v>0</v>
      </c>
      <c r="CX67" s="28"/>
      <c r="CY67" s="24"/>
      <c r="CZ67" s="118">
        <f t="shared" si="49"/>
        <v>0</v>
      </c>
      <c r="DA67" s="28"/>
      <c r="DB67" s="24"/>
      <c r="DC67" s="118">
        <f t="shared" si="50"/>
        <v>0</v>
      </c>
      <c r="DD67" s="28"/>
      <c r="DE67" s="24"/>
      <c r="DF67" s="118">
        <f t="shared" si="51"/>
        <v>0</v>
      </c>
      <c r="DG67" s="28"/>
      <c r="DH67" s="24"/>
      <c r="DI67" s="118">
        <f t="shared" si="52"/>
        <v>0</v>
      </c>
      <c r="DJ67" s="28"/>
      <c r="DK67" s="24"/>
      <c r="DL67" s="118">
        <f t="shared" si="53"/>
        <v>0</v>
      </c>
      <c r="DM67" s="28">
        <f t="shared" si="54"/>
        <v>0</v>
      </c>
      <c r="DN67" s="24">
        <f t="shared" si="55"/>
        <v>0</v>
      </c>
      <c r="DO67" s="118">
        <f t="shared" si="56"/>
        <v>0</v>
      </c>
      <c r="DP67" s="28"/>
      <c r="DQ67" s="24"/>
      <c r="DR67" s="118">
        <f t="shared" si="57"/>
        <v>0</v>
      </c>
      <c r="DS67" s="28"/>
      <c r="DT67" s="24"/>
      <c r="DU67" s="118">
        <f t="shared" si="58"/>
        <v>0</v>
      </c>
      <c r="DV67" s="24"/>
      <c r="DW67" s="24"/>
      <c r="DX67" s="118">
        <f t="shared" si="59"/>
        <v>0</v>
      </c>
      <c r="DY67" s="28"/>
      <c r="DZ67" s="24"/>
      <c r="EA67" s="118">
        <f t="shared" si="60"/>
        <v>0</v>
      </c>
      <c r="EB67" s="23">
        <f t="shared" si="61"/>
        <v>0</v>
      </c>
      <c r="EC67" s="29">
        <f t="shared" si="62"/>
        <v>0</v>
      </c>
      <c r="ED67" s="118">
        <f t="shared" si="63"/>
        <v>0</v>
      </c>
      <c r="EE67" s="23"/>
      <c r="EF67" s="29"/>
      <c r="EG67" s="118">
        <f t="shared" si="64"/>
        <v>0</v>
      </c>
      <c r="EH67" s="29"/>
      <c r="EI67" s="29"/>
      <c r="EJ67" s="118">
        <f t="shared" si="65"/>
        <v>0</v>
      </c>
      <c r="EK67" s="23">
        <f t="shared" si="66"/>
        <v>0</v>
      </c>
      <c r="EL67" s="29">
        <f t="shared" si="67"/>
        <v>0</v>
      </c>
      <c r="EM67" s="118">
        <f t="shared" si="68"/>
        <v>0</v>
      </c>
      <c r="EN67" s="28"/>
      <c r="EO67" s="24"/>
      <c r="EP67" s="118">
        <f t="shared" si="69"/>
        <v>0</v>
      </c>
      <c r="EQ67" s="28"/>
      <c r="ER67" s="24"/>
      <c r="ES67" s="118">
        <f t="shared" si="70"/>
        <v>0</v>
      </c>
      <c r="ET67" s="28"/>
      <c r="EU67" s="24"/>
      <c r="EV67" s="118">
        <f t="shared" si="71"/>
        <v>0</v>
      </c>
      <c r="EW67" s="28"/>
      <c r="EX67" s="24"/>
      <c r="EY67" s="118">
        <f t="shared" si="72"/>
        <v>0</v>
      </c>
      <c r="EZ67" s="28"/>
      <c r="FA67" s="24"/>
      <c r="FB67" s="118">
        <f t="shared" si="73"/>
        <v>0</v>
      </c>
      <c r="FC67" s="28"/>
      <c r="FD67" s="24"/>
      <c r="FE67" s="118">
        <f t="shared" si="74"/>
        <v>0</v>
      </c>
      <c r="FF67" s="28"/>
      <c r="FG67" s="24"/>
      <c r="FH67" s="118">
        <f t="shared" si="75"/>
        <v>0</v>
      </c>
      <c r="FI67" s="28"/>
      <c r="FJ67" s="24"/>
      <c r="FK67" s="118">
        <f t="shared" si="76"/>
        <v>0</v>
      </c>
      <c r="FL67" s="23">
        <f t="shared" si="77"/>
        <v>0</v>
      </c>
      <c r="FM67" s="29">
        <f t="shared" si="1"/>
        <v>0</v>
      </c>
      <c r="FN67" s="118">
        <f t="shared" si="2"/>
        <v>0</v>
      </c>
      <c r="FO67" s="28"/>
      <c r="FP67" s="24"/>
      <c r="FQ67" s="118">
        <f t="shared" si="78"/>
        <v>0</v>
      </c>
      <c r="FR67" s="28"/>
      <c r="FS67" s="24"/>
      <c r="FT67" s="118">
        <f t="shared" si="79"/>
        <v>0</v>
      </c>
      <c r="FU67" s="24"/>
      <c r="FV67" s="24"/>
      <c r="FW67" s="118">
        <f t="shared" si="80"/>
        <v>0</v>
      </c>
      <c r="FX67" s="28"/>
      <c r="FY67" s="24"/>
      <c r="FZ67" s="118">
        <f t="shared" si="81"/>
        <v>0</v>
      </c>
      <c r="GA67" s="28"/>
      <c r="GB67" s="24"/>
      <c r="GC67" s="118">
        <f t="shared" si="82"/>
        <v>0</v>
      </c>
      <c r="GD67" s="28"/>
      <c r="GE67" s="24"/>
      <c r="GF67" s="118">
        <f t="shared" si="83"/>
        <v>0</v>
      </c>
      <c r="GG67" s="28"/>
      <c r="GH67" s="24"/>
      <c r="GI67" s="118">
        <f t="shared" si="84"/>
        <v>0</v>
      </c>
      <c r="GJ67" s="23">
        <f t="shared" si="85"/>
        <v>0</v>
      </c>
      <c r="GK67" s="29">
        <f t="shared" si="86"/>
        <v>0</v>
      </c>
      <c r="GL67" s="118">
        <f t="shared" si="87"/>
        <v>0</v>
      </c>
      <c r="GM67" s="28"/>
      <c r="GN67" s="24"/>
      <c r="GO67" s="118">
        <f t="shared" si="88"/>
        <v>0</v>
      </c>
      <c r="GP67" s="28"/>
      <c r="GQ67" s="24"/>
      <c r="GR67" s="118">
        <f t="shared" si="89"/>
        <v>0</v>
      </c>
      <c r="GS67" s="28"/>
      <c r="GT67" s="24"/>
      <c r="GU67" s="118">
        <f t="shared" si="90"/>
        <v>0</v>
      </c>
      <c r="GV67" s="28"/>
      <c r="GW67" s="24"/>
      <c r="GX67" s="118">
        <f t="shared" si="91"/>
        <v>0</v>
      </c>
      <c r="GY67" s="23">
        <f t="shared" si="92"/>
        <v>0</v>
      </c>
      <c r="GZ67" s="29">
        <f t="shared" si="93"/>
        <v>0</v>
      </c>
      <c r="HA67" s="118">
        <f t="shared" si="94"/>
        <v>0</v>
      </c>
      <c r="HB67" s="24"/>
      <c r="HC67" s="24"/>
      <c r="HD67" s="118">
        <f t="shared" si="95"/>
        <v>0</v>
      </c>
      <c r="HE67" s="28"/>
      <c r="HF67" s="24"/>
      <c r="HG67" s="118">
        <f t="shared" si="96"/>
        <v>0</v>
      </c>
      <c r="HH67" s="23">
        <f t="shared" si="97"/>
        <v>0</v>
      </c>
      <c r="HI67" s="29">
        <f t="shared" si="98"/>
        <v>0</v>
      </c>
      <c r="HJ67" s="118">
        <f t="shared" si="99"/>
        <v>0</v>
      </c>
      <c r="HK67" s="23">
        <f t="shared" si="100"/>
        <v>0</v>
      </c>
      <c r="HL67" s="24">
        <f t="shared" si="101"/>
        <v>0</v>
      </c>
      <c r="HM67" s="118">
        <f t="shared" si="102"/>
        <v>0</v>
      </c>
      <c r="HN67" s="28"/>
      <c r="HO67" s="24"/>
      <c r="HP67" s="118">
        <f t="shared" si="103"/>
        <v>0</v>
      </c>
      <c r="HQ67" s="28"/>
      <c r="HR67" s="24"/>
      <c r="HS67" s="118">
        <f t="shared" si="104"/>
        <v>0</v>
      </c>
      <c r="HT67" s="28"/>
      <c r="HU67" s="24"/>
      <c r="HV67" s="118">
        <f t="shared" si="105"/>
        <v>0</v>
      </c>
      <c r="HW67" s="28"/>
      <c r="HX67" s="24"/>
      <c r="HY67" s="118">
        <f t="shared" si="106"/>
        <v>0</v>
      </c>
      <c r="HZ67" s="28"/>
      <c r="IA67" s="24"/>
      <c r="IB67" s="118">
        <f t="shared" si="107"/>
        <v>0</v>
      </c>
      <c r="IC67" s="28"/>
      <c r="ID67" s="24"/>
      <c r="IE67" s="118">
        <f t="shared" si="108"/>
        <v>0</v>
      </c>
      <c r="IF67" s="28"/>
      <c r="IG67" s="24"/>
      <c r="IH67" s="118">
        <f t="shared" si="109"/>
        <v>0</v>
      </c>
      <c r="II67" s="23">
        <f t="shared" si="110"/>
        <v>0</v>
      </c>
      <c r="IJ67" s="29">
        <f t="shared" si="111"/>
        <v>0</v>
      </c>
      <c r="IK67" s="118">
        <f t="shared" si="112"/>
        <v>0</v>
      </c>
      <c r="IL67" s="28"/>
      <c r="IM67" s="24"/>
      <c r="IN67" s="118">
        <f t="shared" si="113"/>
        <v>0</v>
      </c>
      <c r="IO67" s="28"/>
      <c r="IP67" s="24"/>
      <c r="IQ67" s="118">
        <f t="shared" si="114"/>
        <v>0</v>
      </c>
      <c r="IR67" s="23">
        <f t="shared" si="115"/>
        <v>0</v>
      </c>
      <c r="IS67" s="29">
        <f t="shared" si="116"/>
        <v>0</v>
      </c>
      <c r="IT67" s="118">
        <f t="shared" si="117"/>
        <v>0</v>
      </c>
      <c r="IU67" s="28"/>
      <c r="IV67" s="24"/>
      <c r="IW67" s="118">
        <f t="shared" si="118"/>
        <v>0</v>
      </c>
      <c r="IX67" s="28"/>
      <c r="IY67" s="24"/>
      <c r="IZ67" s="118">
        <f t="shared" si="119"/>
        <v>0</v>
      </c>
      <c r="JA67" s="23">
        <f t="shared" si="120"/>
        <v>0</v>
      </c>
      <c r="JB67" s="29">
        <f t="shared" si="121"/>
        <v>0</v>
      </c>
      <c r="JC67" s="118">
        <f t="shared" si="122"/>
        <v>0</v>
      </c>
      <c r="JD67" s="28"/>
      <c r="JE67" s="24"/>
      <c r="JF67" s="118">
        <f t="shared" si="123"/>
        <v>0</v>
      </c>
      <c r="JG67" s="28"/>
      <c r="JH67" s="24"/>
      <c r="JI67" s="118">
        <f t="shared" si="124"/>
        <v>0</v>
      </c>
      <c r="JJ67" s="23">
        <f t="shared" si="125"/>
        <v>0</v>
      </c>
      <c r="JK67" s="29">
        <f t="shared" si="126"/>
        <v>0</v>
      </c>
      <c r="JL67" s="118">
        <f t="shared" si="127"/>
        <v>0</v>
      </c>
      <c r="JM67" s="28"/>
      <c r="JN67" s="24"/>
      <c r="JO67" s="118">
        <f t="shared" si="128"/>
        <v>0</v>
      </c>
      <c r="JP67" s="28"/>
      <c r="JQ67" s="24"/>
      <c r="JR67" s="118">
        <f t="shared" si="129"/>
        <v>0</v>
      </c>
      <c r="JS67" s="28"/>
      <c r="JT67" s="24"/>
      <c r="JU67" s="118">
        <f t="shared" si="130"/>
        <v>0</v>
      </c>
      <c r="JV67" s="28"/>
      <c r="JW67" s="24"/>
      <c r="JX67" s="118">
        <f t="shared" si="131"/>
        <v>0</v>
      </c>
      <c r="JY67" s="23">
        <f t="shared" si="132"/>
        <v>0</v>
      </c>
      <c r="JZ67" s="29">
        <f t="shared" si="133"/>
        <v>0</v>
      </c>
      <c r="KA67" s="118">
        <f t="shared" si="134"/>
        <v>0</v>
      </c>
      <c r="KB67" s="28"/>
      <c r="KC67" s="24"/>
      <c r="KD67" s="118">
        <f t="shared" si="135"/>
        <v>0</v>
      </c>
      <c r="KE67" s="28"/>
      <c r="KF67" s="24"/>
      <c r="KG67" s="118">
        <f t="shared" si="136"/>
        <v>0</v>
      </c>
      <c r="KH67" s="28"/>
      <c r="KI67" s="24"/>
      <c r="KJ67" s="118">
        <f t="shared" si="137"/>
        <v>0</v>
      </c>
      <c r="KK67" s="23">
        <f t="shared" si="138"/>
        <v>0</v>
      </c>
      <c r="KL67" s="29">
        <f t="shared" si="139"/>
        <v>0</v>
      </c>
      <c r="KM67" s="118">
        <f t="shared" si="140"/>
        <v>0</v>
      </c>
      <c r="KN67" s="28"/>
      <c r="KO67" s="24"/>
      <c r="KP67" s="118">
        <f t="shared" si="141"/>
        <v>0</v>
      </c>
      <c r="KQ67" s="28"/>
      <c r="KR67" s="24"/>
      <c r="KS67" s="118">
        <f t="shared" si="142"/>
        <v>0</v>
      </c>
      <c r="KT67" s="23">
        <f t="shared" si="143"/>
        <v>0</v>
      </c>
      <c r="KU67" s="29">
        <f t="shared" si="144"/>
        <v>0</v>
      </c>
      <c r="KV67" s="118">
        <f t="shared" si="145"/>
        <v>0</v>
      </c>
      <c r="KW67" s="28"/>
      <c r="KX67" s="24"/>
      <c r="KY67" s="118">
        <f t="shared" si="146"/>
        <v>0</v>
      </c>
      <c r="KZ67" s="23">
        <f t="shared" si="147"/>
        <v>0</v>
      </c>
      <c r="LA67" s="29">
        <f t="shared" si="148"/>
        <v>0</v>
      </c>
      <c r="LB67" s="118">
        <f t="shared" si="149"/>
        <v>0</v>
      </c>
      <c r="LC67" s="28"/>
      <c r="LD67" s="24"/>
      <c r="LE67" s="118">
        <f t="shared" si="150"/>
        <v>0</v>
      </c>
      <c r="LF67" s="28"/>
      <c r="LG67" s="24"/>
      <c r="LH67" s="118">
        <f t="shared" si="151"/>
        <v>0</v>
      </c>
      <c r="LI67" s="28"/>
      <c r="LJ67" s="24"/>
      <c r="LK67" s="118">
        <f t="shared" si="152"/>
        <v>0</v>
      </c>
      <c r="LL67" s="28">
        <f t="shared" si="153"/>
        <v>0</v>
      </c>
      <c r="LM67" s="24">
        <f t="shared" si="154"/>
        <v>0</v>
      </c>
      <c r="LN67" s="118">
        <f t="shared" si="155"/>
        <v>0</v>
      </c>
      <c r="LO67" s="28"/>
      <c r="LP67" s="24"/>
      <c r="LQ67" s="118">
        <f t="shared" si="156"/>
        <v>0</v>
      </c>
      <c r="LR67" s="28"/>
      <c r="LS67" s="24"/>
      <c r="LT67" s="118">
        <f t="shared" si="157"/>
        <v>0</v>
      </c>
      <c r="LU67" s="28"/>
      <c r="LV67" s="24"/>
      <c r="LW67" s="118">
        <f t="shared" si="158"/>
        <v>0</v>
      </c>
      <c r="LX67" s="28"/>
      <c r="LY67" s="24"/>
      <c r="LZ67" s="118">
        <f t="shared" si="159"/>
        <v>0</v>
      </c>
      <c r="MA67" s="28"/>
      <c r="MB67" s="24"/>
      <c r="MC67" s="118">
        <f t="shared" si="160"/>
        <v>0</v>
      </c>
      <c r="MD67" s="28"/>
      <c r="ME67" s="24"/>
      <c r="MF67" s="118">
        <f t="shared" si="161"/>
        <v>0</v>
      </c>
      <c r="MG67" s="28">
        <f t="shared" si="162"/>
        <v>0</v>
      </c>
      <c r="MH67" s="24">
        <f t="shared" si="163"/>
        <v>0</v>
      </c>
      <c r="MI67" s="118">
        <f t="shared" si="164"/>
        <v>0</v>
      </c>
      <c r="MJ67" s="28"/>
      <c r="MK67" s="24"/>
      <c r="ML67" s="118">
        <f t="shared" si="165"/>
        <v>0</v>
      </c>
      <c r="MM67" s="28"/>
      <c r="MN67" s="24"/>
      <c r="MO67" s="118">
        <f t="shared" si="166"/>
        <v>0</v>
      </c>
      <c r="MP67" s="28"/>
      <c r="MQ67" s="24"/>
      <c r="MR67" s="118">
        <f t="shared" si="167"/>
        <v>0</v>
      </c>
      <c r="MS67" s="28">
        <f t="shared" si="1550"/>
        <v>0</v>
      </c>
      <c r="MT67" s="24">
        <f t="shared" si="1551"/>
        <v>0</v>
      </c>
      <c r="MU67" s="118">
        <f t="shared" si="1549"/>
        <v>0</v>
      </c>
      <c r="MV67" s="28"/>
      <c r="MW67" s="24"/>
      <c r="MX67" s="118">
        <f t="shared" si="168"/>
        <v>0</v>
      </c>
      <c r="MY67" s="28"/>
      <c r="MZ67" s="24"/>
      <c r="NA67" s="118">
        <f t="shared" si="169"/>
        <v>0</v>
      </c>
      <c r="NB67" s="28"/>
      <c r="NC67" s="24"/>
      <c r="ND67" s="118">
        <f t="shared" si="170"/>
        <v>0</v>
      </c>
      <c r="NE67" s="28"/>
      <c r="NF67" s="24"/>
      <c r="NG67" s="118">
        <f t="shared" si="171"/>
        <v>0</v>
      </c>
      <c r="NH67" s="28"/>
      <c r="NI67" s="24"/>
      <c r="NJ67" s="118">
        <f t="shared" si="172"/>
        <v>0</v>
      </c>
      <c r="NK67" s="28"/>
      <c r="NL67" s="24"/>
      <c r="NM67" s="118">
        <f t="shared" si="173"/>
        <v>0</v>
      </c>
      <c r="NN67" s="28"/>
      <c r="NO67" s="24"/>
      <c r="NP67" s="118">
        <f t="shared" si="174"/>
        <v>0</v>
      </c>
      <c r="NQ67" s="24"/>
      <c r="NR67" s="24"/>
      <c r="NS67" s="118">
        <f t="shared" si="175"/>
        <v>0</v>
      </c>
      <c r="NT67" s="24"/>
      <c r="NU67" s="24"/>
      <c r="NV67" s="118">
        <f t="shared" si="176"/>
        <v>0</v>
      </c>
      <c r="NW67" s="28"/>
      <c r="NX67" s="24"/>
      <c r="NY67" s="118">
        <f t="shared" si="177"/>
        <v>0</v>
      </c>
      <c r="NZ67" s="23">
        <f t="shared" si="178"/>
        <v>0</v>
      </c>
      <c r="OA67" s="29">
        <f t="shared" si="179"/>
        <v>0</v>
      </c>
      <c r="OB67" s="118">
        <f t="shared" si="180"/>
        <v>0</v>
      </c>
      <c r="OC67" s="28"/>
      <c r="OD67" s="24"/>
      <c r="OE67" s="118">
        <f t="shared" si="181"/>
        <v>0</v>
      </c>
      <c r="OF67" s="28"/>
      <c r="OG67" s="24"/>
      <c r="OH67" s="118">
        <f t="shared" si="182"/>
        <v>0</v>
      </c>
      <c r="OI67" s="28"/>
      <c r="OJ67" s="24"/>
      <c r="OK67" s="118">
        <f t="shared" si="183"/>
        <v>0</v>
      </c>
      <c r="OL67" s="28"/>
      <c r="OM67" s="24"/>
      <c r="ON67" s="118">
        <f t="shared" si="184"/>
        <v>0</v>
      </c>
      <c r="OO67" s="28">
        <f t="shared" si="185"/>
        <v>0</v>
      </c>
      <c r="OP67" s="24">
        <f t="shared" si="186"/>
        <v>0</v>
      </c>
      <c r="OQ67" s="118">
        <f t="shared" si="187"/>
        <v>0</v>
      </c>
      <c r="OR67" s="28">
        <f t="shared" si="188"/>
        <v>0</v>
      </c>
      <c r="OS67" s="24">
        <f t="shared" si="189"/>
        <v>0</v>
      </c>
      <c r="OT67" s="118">
        <f t="shared" si="190"/>
        <v>0</v>
      </c>
      <c r="OU67" s="28"/>
      <c r="OV67" s="24"/>
      <c r="OW67" s="118">
        <f t="shared" si="191"/>
        <v>0</v>
      </c>
      <c r="OX67" s="24"/>
      <c r="OY67" s="24"/>
      <c r="OZ67" s="118">
        <f t="shared" si="192"/>
        <v>0</v>
      </c>
      <c r="PA67" s="24"/>
      <c r="PB67" s="24"/>
      <c r="PC67" s="118">
        <f t="shared" si="193"/>
        <v>0</v>
      </c>
      <c r="PD67" s="28"/>
      <c r="PE67" s="24"/>
      <c r="PF67" s="118">
        <f t="shared" si="194"/>
        <v>0</v>
      </c>
      <c r="PG67" s="28"/>
      <c r="PH67" s="24"/>
      <c r="PI67" s="118">
        <f t="shared" si="195"/>
        <v>0</v>
      </c>
      <c r="PJ67" s="24"/>
      <c r="PK67" s="24"/>
      <c r="PL67" s="118">
        <f t="shared" si="196"/>
        <v>0</v>
      </c>
      <c r="PM67" s="24"/>
      <c r="PN67" s="24"/>
      <c r="PO67" s="118">
        <f t="shared" si="197"/>
        <v>0</v>
      </c>
      <c r="PP67" s="24"/>
      <c r="PQ67" s="24"/>
      <c r="PR67" s="118">
        <f t="shared" si="198"/>
        <v>0</v>
      </c>
      <c r="PS67" s="28">
        <f t="shared" si="199"/>
        <v>0</v>
      </c>
      <c r="PT67" s="24">
        <f t="shared" si="200"/>
        <v>0</v>
      </c>
      <c r="PU67" s="118">
        <f t="shared" si="201"/>
        <v>0</v>
      </c>
      <c r="PV67" s="28"/>
      <c r="PW67" s="24"/>
      <c r="PX67" s="118">
        <f t="shared" si="202"/>
        <v>0</v>
      </c>
      <c r="PY67" s="28"/>
      <c r="PZ67" s="24"/>
      <c r="QA67" s="118">
        <f t="shared" si="203"/>
        <v>0</v>
      </c>
      <c r="QB67" s="28"/>
      <c r="QC67" s="24"/>
      <c r="QD67" s="118">
        <f t="shared" si="204"/>
        <v>0</v>
      </c>
      <c r="QE67" s="28">
        <f t="shared" si="205"/>
        <v>0</v>
      </c>
      <c r="QF67" s="24">
        <f t="shared" si="206"/>
        <v>0</v>
      </c>
      <c r="QG67" s="118">
        <f t="shared" si="207"/>
        <v>0</v>
      </c>
      <c r="QH67" s="23">
        <f t="shared" si="208"/>
        <v>0</v>
      </c>
      <c r="QI67" s="29">
        <f t="shared" si="209"/>
        <v>0</v>
      </c>
      <c r="QJ67" s="118">
        <f t="shared" si="210"/>
        <v>0</v>
      </c>
      <c r="QK67" s="28">
        <f t="shared" si="1547"/>
        <v>0</v>
      </c>
      <c r="QL67" s="24">
        <f t="shared" si="1548"/>
        <v>0</v>
      </c>
      <c r="QM67" s="118">
        <f t="shared" si="1548"/>
        <v>0</v>
      </c>
      <c r="QN67" s="28">
        <f t="shared" si="1926"/>
        <v>53384</v>
      </c>
      <c r="QO67" s="24">
        <f t="shared" si="1926"/>
        <v>0</v>
      </c>
      <c r="QP67" s="118">
        <f t="shared" si="1926"/>
        <v>53384</v>
      </c>
      <c r="QQ67" s="57"/>
    </row>
    <row r="68" spans="1:459" s="82" customFormat="1" ht="16.5" thickBot="1" x14ac:dyDescent="0.3">
      <c r="A68" s="79">
        <v>56</v>
      </c>
      <c r="B68" s="85" t="s">
        <v>366</v>
      </c>
      <c r="C68" s="144">
        <f>C66+C67</f>
        <v>1013226</v>
      </c>
      <c r="D68" s="35">
        <f>D66+D67</f>
        <v>82283</v>
      </c>
      <c r="E68" s="120">
        <f t="shared" si="10"/>
        <v>1095509</v>
      </c>
      <c r="F68" s="144">
        <f>F66+F67</f>
        <v>104811</v>
      </c>
      <c r="G68" s="35">
        <f>G66+G67</f>
        <v>733</v>
      </c>
      <c r="H68" s="119">
        <f t="shared" si="11"/>
        <v>105544</v>
      </c>
      <c r="I68" s="35">
        <f>I66+I67</f>
        <v>88793</v>
      </c>
      <c r="J68" s="35">
        <f>J66+J67</f>
        <v>833</v>
      </c>
      <c r="K68" s="119">
        <f t="shared" si="12"/>
        <v>89626</v>
      </c>
      <c r="L68" s="35">
        <f>L66+L67</f>
        <v>48297</v>
      </c>
      <c r="M68" s="35">
        <f>M66+M67</f>
        <v>372</v>
      </c>
      <c r="N68" s="119">
        <f t="shared" si="13"/>
        <v>48669</v>
      </c>
      <c r="O68" s="86">
        <f>O66+O67</f>
        <v>66956</v>
      </c>
      <c r="P68" s="35">
        <f>P66+P67</f>
        <v>490</v>
      </c>
      <c r="Q68" s="119">
        <f t="shared" si="14"/>
        <v>67446</v>
      </c>
      <c r="R68" s="35">
        <f>R66+R67</f>
        <v>92628</v>
      </c>
      <c r="S68" s="35">
        <f>S66+S67</f>
        <v>740</v>
      </c>
      <c r="T68" s="119">
        <f t="shared" si="15"/>
        <v>93368</v>
      </c>
      <c r="U68" s="35">
        <f>U66+U67</f>
        <v>63963</v>
      </c>
      <c r="V68" s="35">
        <f>V66+V67</f>
        <v>524</v>
      </c>
      <c r="W68" s="119">
        <f t="shared" si="16"/>
        <v>64487</v>
      </c>
      <c r="X68" s="35">
        <f>X66+X67</f>
        <v>100663</v>
      </c>
      <c r="Y68" s="35">
        <f>Y66+Y67</f>
        <v>1067</v>
      </c>
      <c r="Z68" s="119">
        <f t="shared" si="17"/>
        <v>101730</v>
      </c>
      <c r="AA68" s="86">
        <f t="shared" si="18"/>
        <v>566111</v>
      </c>
      <c r="AB68" s="35">
        <f t="shared" si="18"/>
        <v>4759</v>
      </c>
      <c r="AC68" s="119">
        <f t="shared" si="19"/>
        <v>570870</v>
      </c>
      <c r="AD68" s="35">
        <f>AD66+AD67</f>
        <v>325147</v>
      </c>
      <c r="AE68" s="35">
        <f>AE66+AE67</f>
        <v>24702</v>
      </c>
      <c r="AF68" s="120">
        <f t="shared" si="20"/>
        <v>349849</v>
      </c>
      <c r="AG68" s="34">
        <f t="shared" si="21"/>
        <v>1904484</v>
      </c>
      <c r="AH68" s="36">
        <f t="shared" si="22"/>
        <v>111744</v>
      </c>
      <c r="AI68" s="120">
        <f t="shared" si="22"/>
        <v>2016228</v>
      </c>
      <c r="AJ68" s="35">
        <f>AJ66+AJ67</f>
        <v>1452382</v>
      </c>
      <c r="AK68" s="35">
        <f>AK66+AK67</f>
        <v>1822</v>
      </c>
      <c r="AL68" s="120">
        <f t="shared" si="23"/>
        <v>1454204</v>
      </c>
      <c r="AM68" s="86">
        <f>AM66+AM67</f>
        <v>40154</v>
      </c>
      <c r="AN68" s="35">
        <f>AN66+AN67</f>
        <v>0</v>
      </c>
      <c r="AO68" s="120">
        <f t="shared" si="24"/>
        <v>40154</v>
      </c>
      <c r="AP68" s="35">
        <f>AP66+AP67</f>
        <v>180335</v>
      </c>
      <c r="AQ68" s="35">
        <f>AQ66+AQ67</f>
        <v>0</v>
      </c>
      <c r="AR68" s="120">
        <f t="shared" si="25"/>
        <v>180335</v>
      </c>
      <c r="AS68" s="86">
        <f>AS66+AS67</f>
        <v>0</v>
      </c>
      <c r="AT68" s="35">
        <f>AT66+AT67</f>
        <v>0</v>
      </c>
      <c r="AU68" s="120">
        <f t="shared" si="26"/>
        <v>0</v>
      </c>
      <c r="AV68" s="35">
        <f>AV66+AV67</f>
        <v>44589</v>
      </c>
      <c r="AW68" s="35">
        <f>AW66+AW67</f>
        <v>0</v>
      </c>
      <c r="AX68" s="120">
        <f t="shared" si="27"/>
        <v>44589</v>
      </c>
      <c r="AY68" s="86">
        <f>AY66+AY67</f>
        <v>1168</v>
      </c>
      <c r="AZ68" s="35">
        <f>AZ66+AZ67</f>
        <v>157</v>
      </c>
      <c r="BA68" s="120">
        <f t="shared" si="28"/>
        <v>1325</v>
      </c>
      <c r="BB68" s="35">
        <f>BB66+BB67</f>
        <v>65507</v>
      </c>
      <c r="BC68" s="35">
        <f>BC66+BC67</f>
        <v>0</v>
      </c>
      <c r="BD68" s="120">
        <f t="shared" si="29"/>
        <v>65507</v>
      </c>
      <c r="BE68" s="35">
        <f>BE66+BE67</f>
        <v>20000</v>
      </c>
      <c r="BF68" s="35">
        <f>BF66+BF67</f>
        <v>0</v>
      </c>
      <c r="BG68" s="120">
        <f t="shared" si="30"/>
        <v>20000</v>
      </c>
      <c r="BH68" s="86">
        <f>BH66+BH67</f>
        <v>788</v>
      </c>
      <c r="BI68" s="35">
        <f>BI66+BI67</f>
        <v>0</v>
      </c>
      <c r="BJ68" s="120">
        <f t="shared" si="31"/>
        <v>788</v>
      </c>
      <c r="BK68" s="86">
        <f>BK66+BK67</f>
        <v>23175</v>
      </c>
      <c r="BL68" s="35">
        <f>BL66+BL67</f>
        <v>0</v>
      </c>
      <c r="BM68" s="120">
        <f t="shared" si="32"/>
        <v>23175</v>
      </c>
      <c r="BN68" s="35">
        <f>BN66+BN67</f>
        <v>1420</v>
      </c>
      <c r="BO68" s="35">
        <f>BO66+BO67</f>
        <v>0</v>
      </c>
      <c r="BP68" s="120">
        <f t="shared" si="33"/>
        <v>1420</v>
      </c>
      <c r="BQ68" s="35">
        <f>BQ66+BQ67</f>
        <v>5040</v>
      </c>
      <c r="BR68" s="35">
        <f>BR66+BR67</f>
        <v>0</v>
      </c>
      <c r="BS68" s="120">
        <f t="shared" si="34"/>
        <v>5040</v>
      </c>
      <c r="BT68" s="35">
        <f>BT66+BT67</f>
        <v>0</v>
      </c>
      <c r="BU68" s="35">
        <f>BU66+BU67</f>
        <v>0</v>
      </c>
      <c r="BV68" s="120">
        <f t="shared" si="35"/>
        <v>0</v>
      </c>
      <c r="BW68" s="34">
        <f t="shared" si="36"/>
        <v>1834558</v>
      </c>
      <c r="BX68" s="36">
        <f t="shared" si="37"/>
        <v>1979</v>
      </c>
      <c r="BY68" s="120">
        <f t="shared" si="38"/>
        <v>1836537</v>
      </c>
      <c r="BZ68" s="35">
        <f>BZ66+BZ67</f>
        <v>0</v>
      </c>
      <c r="CA68" s="35">
        <f>CA66+CA67</f>
        <v>0</v>
      </c>
      <c r="CB68" s="120">
        <f t="shared" si="39"/>
        <v>0</v>
      </c>
      <c r="CC68" s="35">
        <f>CC66+CC67</f>
        <v>0</v>
      </c>
      <c r="CD68" s="35">
        <f>CD66+CD67</f>
        <v>0</v>
      </c>
      <c r="CE68" s="120">
        <f t="shared" si="40"/>
        <v>0</v>
      </c>
      <c r="CF68" s="86">
        <f>CF66+CF67</f>
        <v>0</v>
      </c>
      <c r="CG68" s="35">
        <f>CG66+CG67</f>
        <v>0</v>
      </c>
      <c r="CH68" s="120">
        <f t="shared" si="41"/>
        <v>0</v>
      </c>
      <c r="CI68" s="86">
        <f>CI66+CI67</f>
        <v>0</v>
      </c>
      <c r="CJ68" s="35">
        <f>CJ66+CJ67</f>
        <v>0</v>
      </c>
      <c r="CK68" s="120">
        <f t="shared" si="42"/>
        <v>0</v>
      </c>
      <c r="CL68" s="86">
        <f>CL66+CL67</f>
        <v>0</v>
      </c>
      <c r="CM68" s="35">
        <f>CM66+CM67</f>
        <v>0</v>
      </c>
      <c r="CN68" s="120">
        <f t="shared" si="43"/>
        <v>0</v>
      </c>
      <c r="CO68" s="86">
        <f>CO66+CO67</f>
        <v>0</v>
      </c>
      <c r="CP68" s="35">
        <f>CP66+CP67</f>
        <v>0</v>
      </c>
      <c r="CQ68" s="120">
        <f t="shared" si="44"/>
        <v>0</v>
      </c>
      <c r="CR68" s="86">
        <f>CR66+CR67</f>
        <v>0</v>
      </c>
      <c r="CS68" s="35">
        <f>CS66+CS67</f>
        <v>0</v>
      </c>
      <c r="CT68" s="120">
        <f t="shared" si="45"/>
        <v>0</v>
      </c>
      <c r="CU68" s="34">
        <f t="shared" si="46"/>
        <v>0</v>
      </c>
      <c r="CV68" s="35">
        <f t="shared" si="47"/>
        <v>0</v>
      </c>
      <c r="CW68" s="120">
        <f t="shared" si="48"/>
        <v>0</v>
      </c>
      <c r="CX68" s="86">
        <f>CX66+CX67</f>
        <v>0</v>
      </c>
      <c r="CY68" s="35">
        <f>CY66+CY67</f>
        <v>0</v>
      </c>
      <c r="CZ68" s="120">
        <f t="shared" si="49"/>
        <v>0</v>
      </c>
      <c r="DA68" s="86">
        <f>DA66+DA67</f>
        <v>0</v>
      </c>
      <c r="DB68" s="35">
        <f>DB66+DB67</f>
        <v>0</v>
      </c>
      <c r="DC68" s="120">
        <f t="shared" si="50"/>
        <v>0</v>
      </c>
      <c r="DD68" s="86">
        <f>DD66+DD67</f>
        <v>0</v>
      </c>
      <c r="DE68" s="35">
        <f>DE66+DE67</f>
        <v>0</v>
      </c>
      <c r="DF68" s="120">
        <f t="shared" si="51"/>
        <v>0</v>
      </c>
      <c r="DG68" s="86">
        <f>DG66+DG67</f>
        <v>0</v>
      </c>
      <c r="DH68" s="35">
        <f>DH66+DH67</f>
        <v>0</v>
      </c>
      <c r="DI68" s="120">
        <f t="shared" si="52"/>
        <v>0</v>
      </c>
      <c r="DJ68" s="86">
        <f>DJ66+DJ67</f>
        <v>0</v>
      </c>
      <c r="DK68" s="35">
        <f>DK66+DK67</f>
        <v>0</v>
      </c>
      <c r="DL68" s="120">
        <f t="shared" si="53"/>
        <v>0</v>
      </c>
      <c r="DM68" s="86">
        <f t="shared" si="54"/>
        <v>0</v>
      </c>
      <c r="DN68" s="35">
        <f t="shared" si="55"/>
        <v>0</v>
      </c>
      <c r="DO68" s="120">
        <f t="shared" si="56"/>
        <v>0</v>
      </c>
      <c r="DP68" s="86">
        <f>DP66+DP67</f>
        <v>0</v>
      </c>
      <c r="DQ68" s="35">
        <f>DQ66+DQ67</f>
        <v>0</v>
      </c>
      <c r="DR68" s="120">
        <f t="shared" si="57"/>
        <v>0</v>
      </c>
      <c r="DS68" s="86">
        <f>DS66+DS67</f>
        <v>0</v>
      </c>
      <c r="DT68" s="35">
        <f>DT66+DT67</f>
        <v>0</v>
      </c>
      <c r="DU68" s="120">
        <f t="shared" si="58"/>
        <v>0</v>
      </c>
      <c r="DV68" s="35">
        <f>DV66+DV67</f>
        <v>0</v>
      </c>
      <c r="DW68" s="35">
        <f>DW66+DW67</f>
        <v>0</v>
      </c>
      <c r="DX68" s="120">
        <f t="shared" si="59"/>
        <v>0</v>
      </c>
      <c r="DY68" s="86">
        <f>DY66+DY67</f>
        <v>0</v>
      </c>
      <c r="DZ68" s="35">
        <f>DZ66+DZ67</f>
        <v>0</v>
      </c>
      <c r="EA68" s="120">
        <f t="shared" si="60"/>
        <v>0</v>
      </c>
      <c r="EB68" s="34">
        <f t="shared" si="61"/>
        <v>0</v>
      </c>
      <c r="EC68" s="36">
        <f t="shared" si="62"/>
        <v>0</v>
      </c>
      <c r="ED68" s="120">
        <f t="shared" si="63"/>
        <v>0</v>
      </c>
      <c r="EE68" s="34">
        <f>EE66+EE67</f>
        <v>0</v>
      </c>
      <c r="EF68" s="36">
        <f>EF66+EF67</f>
        <v>0</v>
      </c>
      <c r="EG68" s="120">
        <f t="shared" si="64"/>
        <v>0</v>
      </c>
      <c r="EH68" s="36">
        <f>EH66+EH67</f>
        <v>0</v>
      </c>
      <c r="EI68" s="36">
        <f>EI66+EI67</f>
        <v>0</v>
      </c>
      <c r="EJ68" s="120">
        <f t="shared" si="65"/>
        <v>0</v>
      </c>
      <c r="EK68" s="34">
        <f t="shared" si="66"/>
        <v>0</v>
      </c>
      <c r="EL68" s="36">
        <f t="shared" si="67"/>
        <v>0</v>
      </c>
      <c r="EM68" s="120">
        <f t="shared" si="68"/>
        <v>0</v>
      </c>
      <c r="EN68" s="86">
        <f t="shared" ref="EN68:EO68" si="1927">EN66+EN67</f>
        <v>0</v>
      </c>
      <c r="EO68" s="35">
        <f t="shared" si="1927"/>
        <v>0</v>
      </c>
      <c r="EP68" s="120">
        <f t="shared" si="69"/>
        <v>0</v>
      </c>
      <c r="EQ68" s="86">
        <f t="shared" ref="EQ68:ER68" si="1928">EQ66+EQ67</f>
        <v>0</v>
      </c>
      <c r="ER68" s="35">
        <f t="shared" si="1928"/>
        <v>0</v>
      </c>
      <c r="ES68" s="120">
        <f t="shared" si="70"/>
        <v>0</v>
      </c>
      <c r="ET68" s="86">
        <f t="shared" ref="ET68:EU68" si="1929">ET66+ET67</f>
        <v>0</v>
      </c>
      <c r="EU68" s="35">
        <f t="shared" si="1929"/>
        <v>0</v>
      </c>
      <c r="EV68" s="120">
        <f t="shared" si="71"/>
        <v>0</v>
      </c>
      <c r="EW68" s="86">
        <f t="shared" ref="EW68:EX68" si="1930">EW66+EW67</f>
        <v>0</v>
      </c>
      <c r="EX68" s="35">
        <f t="shared" si="1930"/>
        <v>0</v>
      </c>
      <c r="EY68" s="120">
        <f t="shared" si="72"/>
        <v>0</v>
      </c>
      <c r="EZ68" s="86">
        <f t="shared" ref="EZ68:FA68" si="1931">EZ66+EZ67</f>
        <v>0</v>
      </c>
      <c r="FA68" s="35">
        <f t="shared" si="1931"/>
        <v>0</v>
      </c>
      <c r="FB68" s="120">
        <f t="shared" si="73"/>
        <v>0</v>
      </c>
      <c r="FC68" s="86">
        <f t="shared" ref="FC68:FD68" si="1932">FC66+FC67</f>
        <v>0</v>
      </c>
      <c r="FD68" s="35">
        <f t="shared" si="1932"/>
        <v>0</v>
      </c>
      <c r="FE68" s="120">
        <f t="shared" si="74"/>
        <v>0</v>
      </c>
      <c r="FF68" s="86">
        <f t="shared" ref="FF68:FG68" si="1933">FF66+FF67</f>
        <v>0</v>
      </c>
      <c r="FG68" s="35">
        <f t="shared" si="1933"/>
        <v>0</v>
      </c>
      <c r="FH68" s="120">
        <f t="shared" si="75"/>
        <v>0</v>
      </c>
      <c r="FI68" s="86">
        <f t="shared" ref="FI68:FJ68" si="1934">FI66+FI67</f>
        <v>0</v>
      </c>
      <c r="FJ68" s="35">
        <f t="shared" si="1934"/>
        <v>0</v>
      </c>
      <c r="FK68" s="120">
        <f t="shared" si="76"/>
        <v>0</v>
      </c>
      <c r="FL68" s="34">
        <f t="shared" si="77"/>
        <v>0</v>
      </c>
      <c r="FM68" s="36">
        <f t="shared" si="1"/>
        <v>0</v>
      </c>
      <c r="FN68" s="120">
        <f t="shared" si="2"/>
        <v>0</v>
      </c>
      <c r="FO68" s="86">
        <f t="shared" ref="FO68:FP68" si="1935">FO66+FO67</f>
        <v>0</v>
      </c>
      <c r="FP68" s="35">
        <f t="shared" si="1935"/>
        <v>0</v>
      </c>
      <c r="FQ68" s="120">
        <f t="shared" si="78"/>
        <v>0</v>
      </c>
      <c r="FR68" s="86">
        <f t="shared" ref="FR68:FS68" si="1936">FR66+FR67</f>
        <v>0</v>
      </c>
      <c r="FS68" s="35">
        <f t="shared" si="1936"/>
        <v>0</v>
      </c>
      <c r="FT68" s="120">
        <f t="shared" si="79"/>
        <v>0</v>
      </c>
      <c r="FU68" s="35">
        <f t="shared" ref="FU68" si="1937">FU66+FU67</f>
        <v>0</v>
      </c>
      <c r="FV68" s="35">
        <f t="shared" ref="FV68" si="1938">FV66+FV67</f>
        <v>0</v>
      </c>
      <c r="FW68" s="120">
        <f t="shared" si="80"/>
        <v>0</v>
      </c>
      <c r="FX68" s="86">
        <f t="shared" ref="FX68:FY68" si="1939">FX66+FX67</f>
        <v>0</v>
      </c>
      <c r="FY68" s="35">
        <f t="shared" si="1939"/>
        <v>0</v>
      </c>
      <c r="FZ68" s="120">
        <f t="shared" si="81"/>
        <v>0</v>
      </c>
      <c r="GA68" s="86">
        <f t="shared" ref="GA68:GB68" si="1940">GA66+GA67</f>
        <v>0</v>
      </c>
      <c r="GB68" s="35">
        <f t="shared" si="1940"/>
        <v>0</v>
      </c>
      <c r="GC68" s="120">
        <f t="shared" si="82"/>
        <v>0</v>
      </c>
      <c r="GD68" s="86">
        <f t="shared" ref="GD68:GE68" si="1941">GD66+GD67</f>
        <v>0</v>
      </c>
      <c r="GE68" s="35">
        <f t="shared" si="1941"/>
        <v>0</v>
      </c>
      <c r="GF68" s="120">
        <f t="shared" si="83"/>
        <v>0</v>
      </c>
      <c r="GG68" s="86">
        <f t="shared" ref="GG68:GH68" si="1942">GG66+GG67</f>
        <v>0</v>
      </c>
      <c r="GH68" s="35">
        <f t="shared" si="1942"/>
        <v>0</v>
      </c>
      <c r="GI68" s="120">
        <f t="shared" si="84"/>
        <v>0</v>
      </c>
      <c r="GJ68" s="34">
        <f t="shared" si="85"/>
        <v>0</v>
      </c>
      <c r="GK68" s="36">
        <f t="shared" si="86"/>
        <v>0</v>
      </c>
      <c r="GL68" s="120">
        <f t="shared" si="87"/>
        <v>0</v>
      </c>
      <c r="GM68" s="86">
        <f t="shared" ref="GM68:GN68" si="1943">GM66+GM67</f>
        <v>0</v>
      </c>
      <c r="GN68" s="35">
        <f t="shared" si="1943"/>
        <v>0</v>
      </c>
      <c r="GO68" s="120">
        <f t="shared" si="88"/>
        <v>0</v>
      </c>
      <c r="GP68" s="86">
        <f t="shared" ref="GP68:GQ68" si="1944">GP66+GP67</f>
        <v>0</v>
      </c>
      <c r="GQ68" s="35">
        <f t="shared" si="1944"/>
        <v>0</v>
      </c>
      <c r="GR68" s="120">
        <f t="shared" si="89"/>
        <v>0</v>
      </c>
      <c r="GS68" s="86">
        <f t="shared" ref="GS68:GT68" si="1945">GS66+GS67</f>
        <v>0</v>
      </c>
      <c r="GT68" s="35">
        <f t="shared" si="1945"/>
        <v>0</v>
      </c>
      <c r="GU68" s="120">
        <f t="shared" si="90"/>
        <v>0</v>
      </c>
      <c r="GV68" s="86">
        <f t="shared" ref="GV68:GW68" si="1946">GV66+GV67</f>
        <v>0</v>
      </c>
      <c r="GW68" s="35">
        <f t="shared" si="1946"/>
        <v>0</v>
      </c>
      <c r="GX68" s="120">
        <f t="shared" si="91"/>
        <v>0</v>
      </c>
      <c r="GY68" s="34">
        <f t="shared" si="92"/>
        <v>0</v>
      </c>
      <c r="GZ68" s="36">
        <f t="shared" si="93"/>
        <v>0</v>
      </c>
      <c r="HA68" s="120">
        <f t="shared" si="94"/>
        <v>0</v>
      </c>
      <c r="HB68" s="35">
        <f t="shared" ref="HB68" si="1947">HB66+HB67</f>
        <v>0</v>
      </c>
      <c r="HC68" s="35">
        <f t="shared" ref="HC68" si="1948">HC66+HC67</f>
        <v>0</v>
      </c>
      <c r="HD68" s="120">
        <f t="shared" si="95"/>
        <v>0</v>
      </c>
      <c r="HE68" s="86">
        <f t="shared" ref="HE68:HF68" si="1949">HE66+HE67</f>
        <v>0</v>
      </c>
      <c r="HF68" s="35">
        <f t="shared" si="1949"/>
        <v>0</v>
      </c>
      <c r="HG68" s="120">
        <f t="shared" si="96"/>
        <v>0</v>
      </c>
      <c r="HH68" s="34">
        <f t="shared" si="97"/>
        <v>0</v>
      </c>
      <c r="HI68" s="36">
        <f t="shared" si="98"/>
        <v>0</v>
      </c>
      <c r="HJ68" s="120">
        <f t="shared" si="99"/>
        <v>0</v>
      </c>
      <c r="HK68" s="34">
        <f t="shared" si="100"/>
        <v>0</v>
      </c>
      <c r="HL68" s="35">
        <f t="shared" si="101"/>
        <v>0</v>
      </c>
      <c r="HM68" s="120">
        <f t="shared" si="102"/>
        <v>0</v>
      </c>
      <c r="HN68" s="86">
        <f t="shared" ref="HN68:HO68" si="1950">HN66+HN67</f>
        <v>0</v>
      </c>
      <c r="HO68" s="35">
        <f t="shared" si="1950"/>
        <v>0</v>
      </c>
      <c r="HP68" s="120">
        <f t="shared" si="103"/>
        <v>0</v>
      </c>
      <c r="HQ68" s="86">
        <f t="shared" ref="HQ68:HR68" si="1951">HQ66+HQ67</f>
        <v>0</v>
      </c>
      <c r="HR68" s="35">
        <f t="shared" si="1951"/>
        <v>0</v>
      </c>
      <c r="HS68" s="120">
        <f t="shared" si="104"/>
        <v>0</v>
      </c>
      <c r="HT68" s="86">
        <f t="shared" ref="HT68:HU68" si="1952">HT66+HT67</f>
        <v>0</v>
      </c>
      <c r="HU68" s="35">
        <f t="shared" si="1952"/>
        <v>0</v>
      </c>
      <c r="HV68" s="120">
        <f t="shared" si="105"/>
        <v>0</v>
      </c>
      <c r="HW68" s="86">
        <f t="shared" ref="HW68:HX68" si="1953">HW66+HW67</f>
        <v>0</v>
      </c>
      <c r="HX68" s="35">
        <f t="shared" si="1953"/>
        <v>0</v>
      </c>
      <c r="HY68" s="120">
        <f t="shared" si="106"/>
        <v>0</v>
      </c>
      <c r="HZ68" s="86">
        <f t="shared" ref="HZ68:IA68" si="1954">HZ66+HZ67</f>
        <v>0</v>
      </c>
      <c r="IA68" s="35">
        <f t="shared" si="1954"/>
        <v>0</v>
      </c>
      <c r="IB68" s="120">
        <f t="shared" si="107"/>
        <v>0</v>
      </c>
      <c r="IC68" s="86">
        <f t="shared" ref="IC68:ID68" si="1955">IC66+IC67</f>
        <v>0</v>
      </c>
      <c r="ID68" s="35">
        <f t="shared" si="1955"/>
        <v>0</v>
      </c>
      <c r="IE68" s="120">
        <f t="shared" si="108"/>
        <v>0</v>
      </c>
      <c r="IF68" s="86">
        <f t="shared" ref="IF68:IG68" si="1956">IF66+IF67</f>
        <v>0</v>
      </c>
      <c r="IG68" s="35">
        <f t="shared" si="1956"/>
        <v>0</v>
      </c>
      <c r="IH68" s="120">
        <f t="shared" si="109"/>
        <v>0</v>
      </c>
      <c r="II68" s="34">
        <f t="shared" si="110"/>
        <v>0</v>
      </c>
      <c r="IJ68" s="36">
        <f t="shared" si="111"/>
        <v>0</v>
      </c>
      <c r="IK68" s="120">
        <f t="shared" si="112"/>
        <v>0</v>
      </c>
      <c r="IL68" s="86">
        <f t="shared" ref="IL68:IM68" si="1957">IL66+IL67</f>
        <v>0</v>
      </c>
      <c r="IM68" s="35">
        <f t="shared" si="1957"/>
        <v>0</v>
      </c>
      <c r="IN68" s="120">
        <f t="shared" si="113"/>
        <v>0</v>
      </c>
      <c r="IO68" s="86">
        <f t="shared" ref="IO68:IP68" si="1958">IO66+IO67</f>
        <v>0</v>
      </c>
      <c r="IP68" s="35">
        <f t="shared" si="1958"/>
        <v>0</v>
      </c>
      <c r="IQ68" s="120">
        <f t="shared" si="114"/>
        <v>0</v>
      </c>
      <c r="IR68" s="34">
        <f t="shared" si="115"/>
        <v>0</v>
      </c>
      <c r="IS68" s="36">
        <f t="shared" si="116"/>
        <v>0</v>
      </c>
      <c r="IT68" s="120">
        <f t="shared" si="117"/>
        <v>0</v>
      </c>
      <c r="IU68" s="86">
        <f t="shared" ref="IU68:IV68" si="1959">IU66+IU67</f>
        <v>0</v>
      </c>
      <c r="IV68" s="35">
        <f t="shared" si="1959"/>
        <v>0</v>
      </c>
      <c r="IW68" s="120">
        <f t="shared" si="118"/>
        <v>0</v>
      </c>
      <c r="IX68" s="86">
        <f t="shared" ref="IX68:IY68" si="1960">IX66+IX67</f>
        <v>0</v>
      </c>
      <c r="IY68" s="35">
        <f t="shared" si="1960"/>
        <v>0</v>
      </c>
      <c r="IZ68" s="120">
        <f t="shared" si="119"/>
        <v>0</v>
      </c>
      <c r="JA68" s="34">
        <f t="shared" si="120"/>
        <v>0</v>
      </c>
      <c r="JB68" s="36">
        <f t="shared" si="121"/>
        <v>0</v>
      </c>
      <c r="JC68" s="120">
        <f t="shared" si="122"/>
        <v>0</v>
      </c>
      <c r="JD68" s="86">
        <f t="shared" ref="JD68:JE68" si="1961">JD66+JD67</f>
        <v>0</v>
      </c>
      <c r="JE68" s="35">
        <f t="shared" si="1961"/>
        <v>0</v>
      </c>
      <c r="JF68" s="120">
        <f t="shared" si="123"/>
        <v>0</v>
      </c>
      <c r="JG68" s="86">
        <f t="shared" ref="JG68:JH68" si="1962">JG66+JG67</f>
        <v>0</v>
      </c>
      <c r="JH68" s="35">
        <f t="shared" si="1962"/>
        <v>0</v>
      </c>
      <c r="JI68" s="120">
        <f t="shared" si="124"/>
        <v>0</v>
      </c>
      <c r="JJ68" s="34">
        <f t="shared" si="125"/>
        <v>0</v>
      </c>
      <c r="JK68" s="36">
        <f t="shared" si="126"/>
        <v>0</v>
      </c>
      <c r="JL68" s="120">
        <f t="shared" si="127"/>
        <v>0</v>
      </c>
      <c r="JM68" s="86">
        <f t="shared" ref="JM68:JN68" si="1963">JM66+JM67</f>
        <v>0</v>
      </c>
      <c r="JN68" s="35">
        <f t="shared" si="1963"/>
        <v>0</v>
      </c>
      <c r="JO68" s="120">
        <f t="shared" si="128"/>
        <v>0</v>
      </c>
      <c r="JP68" s="86">
        <f t="shared" ref="JP68:JQ68" si="1964">JP66+JP67</f>
        <v>0</v>
      </c>
      <c r="JQ68" s="35">
        <f t="shared" si="1964"/>
        <v>0</v>
      </c>
      <c r="JR68" s="120">
        <f t="shared" si="129"/>
        <v>0</v>
      </c>
      <c r="JS68" s="86">
        <f t="shared" ref="JS68:JT68" si="1965">JS66+JS67</f>
        <v>0</v>
      </c>
      <c r="JT68" s="35">
        <f t="shared" si="1965"/>
        <v>0</v>
      </c>
      <c r="JU68" s="120">
        <f t="shared" si="130"/>
        <v>0</v>
      </c>
      <c r="JV68" s="86">
        <f t="shared" ref="JV68:JW68" si="1966">JV66+JV67</f>
        <v>0</v>
      </c>
      <c r="JW68" s="35">
        <f t="shared" si="1966"/>
        <v>0</v>
      </c>
      <c r="JX68" s="120">
        <f t="shared" si="131"/>
        <v>0</v>
      </c>
      <c r="JY68" s="34">
        <f t="shared" si="132"/>
        <v>0</v>
      </c>
      <c r="JZ68" s="36">
        <f t="shared" si="133"/>
        <v>0</v>
      </c>
      <c r="KA68" s="120">
        <f t="shared" si="134"/>
        <v>0</v>
      </c>
      <c r="KB68" s="86">
        <f t="shared" ref="KB68:KC68" si="1967">KB66+KB67</f>
        <v>0</v>
      </c>
      <c r="KC68" s="35">
        <f t="shared" si="1967"/>
        <v>0</v>
      </c>
      <c r="KD68" s="120">
        <f t="shared" si="135"/>
        <v>0</v>
      </c>
      <c r="KE68" s="86">
        <f t="shared" ref="KE68:KF68" si="1968">KE66+KE67</f>
        <v>0</v>
      </c>
      <c r="KF68" s="35">
        <f t="shared" si="1968"/>
        <v>0</v>
      </c>
      <c r="KG68" s="120">
        <f t="shared" si="136"/>
        <v>0</v>
      </c>
      <c r="KH68" s="86">
        <f t="shared" ref="KH68:KI68" si="1969">KH66+KH67</f>
        <v>0</v>
      </c>
      <c r="KI68" s="35">
        <f t="shared" si="1969"/>
        <v>0</v>
      </c>
      <c r="KJ68" s="120">
        <f t="shared" si="137"/>
        <v>0</v>
      </c>
      <c r="KK68" s="34">
        <f t="shared" si="138"/>
        <v>0</v>
      </c>
      <c r="KL68" s="36">
        <f t="shared" si="139"/>
        <v>0</v>
      </c>
      <c r="KM68" s="120">
        <f t="shared" si="140"/>
        <v>0</v>
      </c>
      <c r="KN68" s="86">
        <f t="shared" ref="KN68:KO68" si="1970">KN66+KN67</f>
        <v>0</v>
      </c>
      <c r="KO68" s="35">
        <f t="shared" si="1970"/>
        <v>0</v>
      </c>
      <c r="KP68" s="120">
        <f t="shared" si="141"/>
        <v>0</v>
      </c>
      <c r="KQ68" s="86">
        <f t="shared" ref="KQ68:KR68" si="1971">KQ66+KQ67</f>
        <v>0</v>
      </c>
      <c r="KR68" s="35">
        <f t="shared" si="1971"/>
        <v>0</v>
      </c>
      <c r="KS68" s="120">
        <f t="shared" si="142"/>
        <v>0</v>
      </c>
      <c r="KT68" s="34">
        <f t="shared" si="143"/>
        <v>0</v>
      </c>
      <c r="KU68" s="36">
        <f t="shared" si="144"/>
        <v>0</v>
      </c>
      <c r="KV68" s="120">
        <f t="shared" si="145"/>
        <v>0</v>
      </c>
      <c r="KW68" s="86">
        <f t="shared" ref="KW68:KX68" si="1972">KW66+KW67</f>
        <v>0</v>
      </c>
      <c r="KX68" s="35">
        <f t="shared" si="1972"/>
        <v>0</v>
      </c>
      <c r="KY68" s="120">
        <f t="shared" si="146"/>
        <v>0</v>
      </c>
      <c r="KZ68" s="34">
        <f t="shared" si="147"/>
        <v>0</v>
      </c>
      <c r="LA68" s="36">
        <f t="shared" si="148"/>
        <v>0</v>
      </c>
      <c r="LB68" s="120">
        <f t="shared" si="149"/>
        <v>0</v>
      </c>
      <c r="LC68" s="86">
        <f t="shared" ref="LC68:LD68" si="1973">LC66+LC67</f>
        <v>0</v>
      </c>
      <c r="LD68" s="35">
        <f t="shared" si="1973"/>
        <v>0</v>
      </c>
      <c r="LE68" s="120">
        <f t="shared" si="150"/>
        <v>0</v>
      </c>
      <c r="LF68" s="86">
        <f t="shared" ref="LF68:LG68" si="1974">LF66+LF67</f>
        <v>0</v>
      </c>
      <c r="LG68" s="35">
        <f t="shared" si="1974"/>
        <v>0</v>
      </c>
      <c r="LH68" s="120">
        <f t="shared" si="151"/>
        <v>0</v>
      </c>
      <c r="LI68" s="86">
        <f t="shared" ref="LI68:LJ68" si="1975">LI66+LI67</f>
        <v>0</v>
      </c>
      <c r="LJ68" s="35">
        <f t="shared" si="1975"/>
        <v>0</v>
      </c>
      <c r="LK68" s="120">
        <f t="shared" si="152"/>
        <v>0</v>
      </c>
      <c r="LL68" s="86">
        <f t="shared" si="153"/>
        <v>0</v>
      </c>
      <c r="LM68" s="35">
        <f t="shared" si="154"/>
        <v>0</v>
      </c>
      <c r="LN68" s="120">
        <f t="shared" si="155"/>
        <v>0</v>
      </c>
      <c r="LO68" s="86">
        <f t="shared" ref="LO68:LP68" si="1976">LO66+LO67</f>
        <v>0</v>
      </c>
      <c r="LP68" s="35">
        <f t="shared" si="1976"/>
        <v>0</v>
      </c>
      <c r="LQ68" s="120">
        <f t="shared" si="156"/>
        <v>0</v>
      </c>
      <c r="LR68" s="86">
        <f t="shared" ref="LR68:LS68" si="1977">LR66+LR67</f>
        <v>0</v>
      </c>
      <c r="LS68" s="35">
        <f t="shared" si="1977"/>
        <v>0</v>
      </c>
      <c r="LT68" s="120">
        <f t="shared" si="157"/>
        <v>0</v>
      </c>
      <c r="LU68" s="86">
        <f t="shared" ref="LU68:LV68" si="1978">LU66+LU67</f>
        <v>0</v>
      </c>
      <c r="LV68" s="35">
        <f t="shared" si="1978"/>
        <v>0</v>
      </c>
      <c r="LW68" s="120">
        <f t="shared" si="158"/>
        <v>0</v>
      </c>
      <c r="LX68" s="86">
        <f t="shared" ref="LX68:LY68" si="1979">LX66+LX67</f>
        <v>0</v>
      </c>
      <c r="LY68" s="35">
        <f t="shared" si="1979"/>
        <v>0</v>
      </c>
      <c r="LZ68" s="120">
        <f t="shared" si="159"/>
        <v>0</v>
      </c>
      <c r="MA68" s="86">
        <f t="shared" ref="MA68:MB68" si="1980">MA66+MA67</f>
        <v>0</v>
      </c>
      <c r="MB68" s="35">
        <f t="shared" si="1980"/>
        <v>0</v>
      </c>
      <c r="MC68" s="120">
        <f t="shared" si="160"/>
        <v>0</v>
      </c>
      <c r="MD68" s="86">
        <f t="shared" ref="MD68:ME68" si="1981">MD66+MD67</f>
        <v>0</v>
      </c>
      <c r="ME68" s="35">
        <f t="shared" si="1981"/>
        <v>0</v>
      </c>
      <c r="MF68" s="120">
        <f t="shared" si="161"/>
        <v>0</v>
      </c>
      <c r="MG68" s="86">
        <f t="shared" si="162"/>
        <v>0</v>
      </c>
      <c r="MH68" s="35">
        <f t="shared" si="163"/>
        <v>0</v>
      </c>
      <c r="MI68" s="120">
        <f t="shared" si="164"/>
        <v>0</v>
      </c>
      <c r="MJ68" s="86">
        <f t="shared" ref="MJ68:MK68" si="1982">MJ66+MJ67</f>
        <v>0</v>
      </c>
      <c r="MK68" s="35">
        <f t="shared" si="1982"/>
        <v>0</v>
      </c>
      <c r="ML68" s="120">
        <f t="shared" si="165"/>
        <v>0</v>
      </c>
      <c r="MM68" s="86">
        <f t="shared" ref="MM68:MN68" si="1983">MM66+MM67</f>
        <v>0</v>
      </c>
      <c r="MN68" s="35">
        <f t="shared" si="1983"/>
        <v>0</v>
      </c>
      <c r="MO68" s="120">
        <f t="shared" si="166"/>
        <v>0</v>
      </c>
      <c r="MP68" s="86">
        <f t="shared" ref="MP68:MQ68" si="1984">MP66+MP67</f>
        <v>0</v>
      </c>
      <c r="MQ68" s="35">
        <f t="shared" si="1984"/>
        <v>0</v>
      </c>
      <c r="MR68" s="120">
        <f t="shared" si="167"/>
        <v>0</v>
      </c>
      <c r="MS68" s="86">
        <f t="shared" si="1550"/>
        <v>0</v>
      </c>
      <c r="MT68" s="35">
        <f t="shared" si="1551"/>
        <v>0</v>
      </c>
      <c r="MU68" s="120">
        <f t="shared" si="1549"/>
        <v>0</v>
      </c>
      <c r="MV68" s="86">
        <f t="shared" ref="MV68:MW68" si="1985">MV66+MV67</f>
        <v>0</v>
      </c>
      <c r="MW68" s="35">
        <f t="shared" si="1985"/>
        <v>0</v>
      </c>
      <c r="MX68" s="120">
        <f t="shared" si="168"/>
        <v>0</v>
      </c>
      <c r="MY68" s="86">
        <f t="shared" ref="MY68" si="1986">MY66+MY67</f>
        <v>0</v>
      </c>
      <c r="MZ68" s="35">
        <f t="shared" ref="MZ68" si="1987">MZ66+MZ67</f>
        <v>0</v>
      </c>
      <c r="NA68" s="120">
        <f t="shared" si="169"/>
        <v>0</v>
      </c>
      <c r="NB68" s="86">
        <f t="shared" ref="NB68:NC68" si="1988">NB66+NB67</f>
        <v>0</v>
      </c>
      <c r="NC68" s="35">
        <f t="shared" si="1988"/>
        <v>0</v>
      </c>
      <c r="ND68" s="120">
        <f t="shared" si="170"/>
        <v>0</v>
      </c>
      <c r="NE68" s="86">
        <f t="shared" ref="NE68:NF68" si="1989">NE66+NE67</f>
        <v>0</v>
      </c>
      <c r="NF68" s="35">
        <f t="shared" si="1989"/>
        <v>0</v>
      </c>
      <c r="NG68" s="120">
        <f t="shared" si="171"/>
        <v>0</v>
      </c>
      <c r="NH68" s="86">
        <f t="shared" ref="NH68:NI68" si="1990">NH66+NH67</f>
        <v>0</v>
      </c>
      <c r="NI68" s="35">
        <f t="shared" si="1990"/>
        <v>0</v>
      </c>
      <c r="NJ68" s="120">
        <f t="shared" si="172"/>
        <v>0</v>
      </c>
      <c r="NK68" s="86">
        <f t="shared" ref="NK68:NL68" si="1991">NK66+NK67</f>
        <v>0</v>
      </c>
      <c r="NL68" s="35">
        <f t="shared" si="1991"/>
        <v>0</v>
      </c>
      <c r="NM68" s="120">
        <f t="shared" si="173"/>
        <v>0</v>
      </c>
      <c r="NN68" s="86">
        <f t="shared" ref="NN68:NO68" si="1992">NN66+NN67</f>
        <v>0</v>
      </c>
      <c r="NO68" s="35">
        <f t="shared" si="1992"/>
        <v>0</v>
      </c>
      <c r="NP68" s="120">
        <f t="shared" si="174"/>
        <v>0</v>
      </c>
      <c r="NQ68" s="35">
        <f t="shared" ref="NQ68" si="1993">NQ66+NQ67</f>
        <v>0</v>
      </c>
      <c r="NR68" s="35">
        <f t="shared" ref="NR68" si="1994">NR66+NR67</f>
        <v>0</v>
      </c>
      <c r="NS68" s="120">
        <f t="shared" si="175"/>
        <v>0</v>
      </c>
      <c r="NT68" s="35">
        <f t="shared" ref="NT68" si="1995">NT66+NT67</f>
        <v>0</v>
      </c>
      <c r="NU68" s="35">
        <f t="shared" ref="NU68" si="1996">NU66+NU67</f>
        <v>0</v>
      </c>
      <c r="NV68" s="120">
        <f t="shared" si="176"/>
        <v>0</v>
      </c>
      <c r="NW68" s="86">
        <f t="shared" ref="NW68:NX68" si="1997">NW66+NW67</f>
        <v>0</v>
      </c>
      <c r="NX68" s="35">
        <f t="shared" si="1997"/>
        <v>0</v>
      </c>
      <c r="NY68" s="120">
        <f t="shared" si="177"/>
        <v>0</v>
      </c>
      <c r="NZ68" s="34">
        <f t="shared" si="178"/>
        <v>0</v>
      </c>
      <c r="OA68" s="36">
        <f t="shared" si="179"/>
        <v>0</v>
      </c>
      <c r="OB68" s="120">
        <f t="shared" si="180"/>
        <v>0</v>
      </c>
      <c r="OC68" s="86">
        <f t="shared" ref="OC68:OD68" si="1998">OC66+OC67</f>
        <v>0</v>
      </c>
      <c r="OD68" s="35">
        <f t="shared" si="1998"/>
        <v>0</v>
      </c>
      <c r="OE68" s="120">
        <f t="shared" si="181"/>
        <v>0</v>
      </c>
      <c r="OF68" s="86">
        <f t="shared" ref="OF68:OG68" si="1999">OF66+OF67</f>
        <v>0</v>
      </c>
      <c r="OG68" s="35">
        <f t="shared" si="1999"/>
        <v>0</v>
      </c>
      <c r="OH68" s="120">
        <f t="shared" si="182"/>
        <v>0</v>
      </c>
      <c r="OI68" s="86">
        <f t="shared" ref="OI68:OJ68" si="2000">OI66+OI67</f>
        <v>0</v>
      </c>
      <c r="OJ68" s="35">
        <f t="shared" si="2000"/>
        <v>0</v>
      </c>
      <c r="OK68" s="120">
        <f t="shared" si="183"/>
        <v>0</v>
      </c>
      <c r="OL68" s="86">
        <f t="shared" ref="OL68:OM68" si="2001">OL66+OL67</f>
        <v>0</v>
      </c>
      <c r="OM68" s="35">
        <f t="shared" si="2001"/>
        <v>0</v>
      </c>
      <c r="ON68" s="120">
        <f t="shared" si="184"/>
        <v>0</v>
      </c>
      <c r="OO68" s="86">
        <f t="shared" si="185"/>
        <v>0</v>
      </c>
      <c r="OP68" s="35">
        <f t="shared" si="186"/>
        <v>0</v>
      </c>
      <c r="OQ68" s="120">
        <f t="shared" si="187"/>
        <v>0</v>
      </c>
      <c r="OR68" s="86">
        <f t="shared" si="188"/>
        <v>0</v>
      </c>
      <c r="OS68" s="35">
        <f t="shared" si="189"/>
        <v>0</v>
      </c>
      <c r="OT68" s="120">
        <f t="shared" si="190"/>
        <v>0</v>
      </c>
      <c r="OU68" s="86">
        <f t="shared" ref="OU68" si="2002">OU66+OU67</f>
        <v>0</v>
      </c>
      <c r="OV68" s="35">
        <f t="shared" ref="OV68" si="2003">OV66+OV67</f>
        <v>0</v>
      </c>
      <c r="OW68" s="120">
        <f t="shared" si="191"/>
        <v>0</v>
      </c>
      <c r="OX68" s="35">
        <f t="shared" ref="OX68" si="2004">OX66+OX67</f>
        <v>0</v>
      </c>
      <c r="OY68" s="35">
        <f t="shared" ref="OY68" si="2005">OY66+OY67</f>
        <v>0</v>
      </c>
      <c r="OZ68" s="120">
        <f t="shared" si="192"/>
        <v>0</v>
      </c>
      <c r="PA68" s="35">
        <f t="shared" ref="PA68" si="2006">PA66+PA67</f>
        <v>0</v>
      </c>
      <c r="PB68" s="35">
        <f t="shared" ref="PB68" si="2007">PB66+PB67</f>
        <v>0</v>
      </c>
      <c r="PC68" s="120">
        <f t="shared" si="193"/>
        <v>0</v>
      </c>
      <c r="PD68" s="86">
        <f t="shared" ref="PD68:PE68" si="2008">PD66+PD67</f>
        <v>0</v>
      </c>
      <c r="PE68" s="35">
        <f t="shared" si="2008"/>
        <v>0</v>
      </c>
      <c r="PF68" s="120">
        <f t="shared" si="194"/>
        <v>0</v>
      </c>
      <c r="PG68" s="86">
        <f t="shared" ref="PG68" si="2009">PG66+PG67</f>
        <v>0</v>
      </c>
      <c r="PH68" s="35">
        <f t="shared" ref="PH68" si="2010">PH66+PH67</f>
        <v>0</v>
      </c>
      <c r="PI68" s="120">
        <f t="shared" si="195"/>
        <v>0</v>
      </c>
      <c r="PJ68" s="35">
        <f t="shared" ref="PJ68" si="2011">PJ66+PJ67</f>
        <v>0</v>
      </c>
      <c r="PK68" s="35">
        <f t="shared" ref="PK68" si="2012">PK66+PK67</f>
        <v>0</v>
      </c>
      <c r="PL68" s="120">
        <f t="shared" si="196"/>
        <v>0</v>
      </c>
      <c r="PM68" s="35">
        <f t="shared" ref="PM68" si="2013">PM66+PM67</f>
        <v>0</v>
      </c>
      <c r="PN68" s="35">
        <f t="shared" ref="PN68" si="2014">PN66+PN67</f>
        <v>0</v>
      </c>
      <c r="PO68" s="120">
        <f t="shared" si="197"/>
        <v>0</v>
      </c>
      <c r="PP68" s="35">
        <f t="shared" ref="PP68" si="2015">PP66+PP67</f>
        <v>0</v>
      </c>
      <c r="PQ68" s="35">
        <f t="shared" ref="PQ68" si="2016">PQ66+PQ67</f>
        <v>0</v>
      </c>
      <c r="PR68" s="120">
        <f t="shared" si="198"/>
        <v>0</v>
      </c>
      <c r="PS68" s="86">
        <f t="shared" si="199"/>
        <v>0</v>
      </c>
      <c r="PT68" s="35">
        <f t="shared" si="200"/>
        <v>0</v>
      </c>
      <c r="PU68" s="120">
        <f t="shared" si="201"/>
        <v>0</v>
      </c>
      <c r="PV68" s="86">
        <f t="shared" ref="PV68:PW68" si="2017">PV66+PV67</f>
        <v>0</v>
      </c>
      <c r="PW68" s="35">
        <f t="shared" si="2017"/>
        <v>0</v>
      </c>
      <c r="PX68" s="120">
        <f t="shared" si="202"/>
        <v>0</v>
      </c>
      <c r="PY68" s="86">
        <f t="shared" ref="PY68:PZ68" si="2018">PY66+PY67</f>
        <v>0</v>
      </c>
      <c r="PZ68" s="35">
        <f t="shared" si="2018"/>
        <v>0</v>
      </c>
      <c r="QA68" s="120">
        <f t="shared" si="203"/>
        <v>0</v>
      </c>
      <c r="QB68" s="86">
        <f t="shared" ref="QB68:QC68" si="2019">QB66+QB67</f>
        <v>0</v>
      </c>
      <c r="QC68" s="35">
        <f t="shared" si="2019"/>
        <v>0</v>
      </c>
      <c r="QD68" s="120">
        <f t="shared" si="204"/>
        <v>0</v>
      </c>
      <c r="QE68" s="86">
        <f t="shared" si="205"/>
        <v>0</v>
      </c>
      <c r="QF68" s="35">
        <f t="shared" si="206"/>
        <v>0</v>
      </c>
      <c r="QG68" s="120">
        <f t="shared" si="207"/>
        <v>0</v>
      </c>
      <c r="QH68" s="34">
        <f t="shared" si="208"/>
        <v>0</v>
      </c>
      <c r="QI68" s="36">
        <f t="shared" si="209"/>
        <v>0</v>
      </c>
      <c r="QJ68" s="120">
        <f t="shared" si="210"/>
        <v>0</v>
      </c>
      <c r="QK68" s="86">
        <f t="shared" si="1547"/>
        <v>0</v>
      </c>
      <c r="QL68" s="35">
        <f t="shared" si="1548"/>
        <v>0</v>
      </c>
      <c r="QM68" s="120">
        <f t="shared" si="1548"/>
        <v>0</v>
      </c>
      <c r="QN68" s="86">
        <f t="shared" si="1926"/>
        <v>3739042</v>
      </c>
      <c r="QO68" s="35">
        <f t="shared" si="1926"/>
        <v>113723</v>
      </c>
      <c r="QP68" s="120">
        <f t="shared" si="1926"/>
        <v>3852765</v>
      </c>
      <c r="QQ68" s="81"/>
    </row>
    <row r="69" spans="1:459" s="82" customFormat="1" ht="16.5" thickBot="1" x14ac:dyDescent="0.3">
      <c r="A69" s="79">
        <v>57</v>
      </c>
      <c r="B69" s="85" t="s">
        <v>367</v>
      </c>
      <c r="C69" s="144">
        <f>C68</f>
        <v>1013226</v>
      </c>
      <c r="D69" s="35">
        <f>D68</f>
        <v>82283</v>
      </c>
      <c r="E69" s="120">
        <f t="shared" si="10"/>
        <v>1095509</v>
      </c>
      <c r="F69" s="144">
        <f>F68</f>
        <v>104811</v>
      </c>
      <c r="G69" s="35">
        <f>G68</f>
        <v>733</v>
      </c>
      <c r="H69" s="119">
        <f t="shared" si="11"/>
        <v>105544</v>
      </c>
      <c r="I69" s="35">
        <f>I68</f>
        <v>88793</v>
      </c>
      <c r="J69" s="35">
        <f>J68</f>
        <v>833</v>
      </c>
      <c r="K69" s="119">
        <f t="shared" si="12"/>
        <v>89626</v>
      </c>
      <c r="L69" s="35">
        <f>L68</f>
        <v>48297</v>
      </c>
      <c r="M69" s="35">
        <f>M68</f>
        <v>372</v>
      </c>
      <c r="N69" s="119">
        <f t="shared" si="13"/>
        <v>48669</v>
      </c>
      <c r="O69" s="86">
        <f>O68</f>
        <v>66956</v>
      </c>
      <c r="P69" s="35">
        <f>P68</f>
        <v>490</v>
      </c>
      <c r="Q69" s="119">
        <f t="shared" si="14"/>
        <v>67446</v>
      </c>
      <c r="R69" s="35">
        <f>R68</f>
        <v>92628</v>
      </c>
      <c r="S69" s="35">
        <f>S68</f>
        <v>740</v>
      </c>
      <c r="T69" s="119">
        <f t="shared" si="15"/>
        <v>93368</v>
      </c>
      <c r="U69" s="35">
        <f>U68</f>
        <v>63963</v>
      </c>
      <c r="V69" s="35">
        <f>V68</f>
        <v>524</v>
      </c>
      <c r="W69" s="119">
        <f t="shared" si="16"/>
        <v>64487</v>
      </c>
      <c r="X69" s="35">
        <f>X68</f>
        <v>100663</v>
      </c>
      <c r="Y69" s="35">
        <f>Y68</f>
        <v>1067</v>
      </c>
      <c r="Z69" s="119">
        <f t="shared" si="17"/>
        <v>101730</v>
      </c>
      <c r="AA69" s="86">
        <f t="shared" si="18"/>
        <v>566111</v>
      </c>
      <c r="AB69" s="35">
        <f t="shared" si="18"/>
        <v>4759</v>
      </c>
      <c r="AC69" s="119">
        <f t="shared" si="19"/>
        <v>570870</v>
      </c>
      <c r="AD69" s="35">
        <f>AD68</f>
        <v>325147</v>
      </c>
      <c r="AE69" s="35">
        <f>AE68</f>
        <v>24702</v>
      </c>
      <c r="AF69" s="120">
        <f t="shared" si="20"/>
        <v>349849</v>
      </c>
      <c r="AG69" s="34">
        <f t="shared" si="21"/>
        <v>1904484</v>
      </c>
      <c r="AH69" s="36">
        <f t="shared" si="22"/>
        <v>111744</v>
      </c>
      <c r="AI69" s="120">
        <f t="shared" si="22"/>
        <v>2016228</v>
      </c>
      <c r="AJ69" s="35">
        <f>AJ68</f>
        <v>1452382</v>
      </c>
      <c r="AK69" s="35">
        <f>AK68</f>
        <v>1822</v>
      </c>
      <c r="AL69" s="120">
        <f t="shared" si="23"/>
        <v>1454204</v>
      </c>
      <c r="AM69" s="86">
        <f>AM68</f>
        <v>40154</v>
      </c>
      <c r="AN69" s="35">
        <f>AN68</f>
        <v>0</v>
      </c>
      <c r="AO69" s="120">
        <f t="shared" si="24"/>
        <v>40154</v>
      </c>
      <c r="AP69" s="35">
        <f>AP68</f>
        <v>180335</v>
      </c>
      <c r="AQ69" s="35">
        <f>AQ68</f>
        <v>0</v>
      </c>
      <c r="AR69" s="120">
        <f t="shared" si="25"/>
        <v>180335</v>
      </c>
      <c r="AS69" s="86">
        <f>AS68</f>
        <v>0</v>
      </c>
      <c r="AT69" s="35">
        <f>AT68</f>
        <v>0</v>
      </c>
      <c r="AU69" s="120">
        <f t="shared" si="26"/>
        <v>0</v>
      </c>
      <c r="AV69" s="35">
        <f>AV68</f>
        <v>44589</v>
      </c>
      <c r="AW69" s="35">
        <f>AW68</f>
        <v>0</v>
      </c>
      <c r="AX69" s="120">
        <f t="shared" si="27"/>
        <v>44589</v>
      </c>
      <c r="AY69" s="86">
        <f>AY68</f>
        <v>1168</v>
      </c>
      <c r="AZ69" s="35">
        <f>AZ68</f>
        <v>157</v>
      </c>
      <c r="BA69" s="120">
        <f t="shared" si="28"/>
        <v>1325</v>
      </c>
      <c r="BB69" s="35">
        <f>BB68</f>
        <v>65507</v>
      </c>
      <c r="BC69" s="35">
        <f>BC68</f>
        <v>0</v>
      </c>
      <c r="BD69" s="120">
        <f t="shared" si="29"/>
        <v>65507</v>
      </c>
      <c r="BE69" s="35">
        <f>BE68</f>
        <v>20000</v>
      </c>
      <c r="BF69" s="35">
        <f>BF68</f>
        <v>0</v>
      </c>
      <c r="BG69" s="120">
        <f t="shared" si="30"/>
        <v>20000</v>
      </c>
      <c r="BH69" s="86">
        <f>BH68</f>
        <v>788</v>
      </c>
      <c r="BI69" s="35">
        <f>BI68</f>
        <v>0</v>
      </c>
      <c r="BJ69" s="120">
        <f t="shared" si="31"/>
        <v>788</v>
      </c>
      <c r="BK69" s="86">
        <f>BK68</f>
        <v>23175</v>
      </c>
      <c r="BL69" s="35">
        <f>BL68</f>
        <v>0</v>
      </c>
      <c r="BM69" s="120">
        <f t="shared" si="32"/>
        <v>23175</v>
      </c>
      <c r="BN69" s="35">
        <f>BN68</f>
        <v>1420</v>
      </c>
      <c r="BO69" s="35">
        <f>BO68</f>
        <v>0</v>
      </c>
      <c r="BP69" s="120">
        <f t="shared" si="33"/>
        <v>1420</v>
      </c>
      <c r="BQ69" s="35">
        <f>BQ68</f>
        <v>5040</v>
      </c>
      <c r="BR69" s="35">
        <f>BR68</f>
        <v>0</v>
      </c>
      <c r="BS69" s="120">
        <f t="shared" si="34"/>
        <v>5040</v>
      </c>
      <c r="BT69" s="35">
        <f>BT68</f>
        <v>0</v>
      </c>
      <c r="BU69" s="35">
        <f>BU68</f>
        <v>0</v>
      </c>
      <c r="BV69" s="120">
        <f t="shared" si="35"/>
        <v>0</v>
      </c>
      <c r="BW69" s="34">
        <f t="shared" si="36"/>
        <v>1834558</v>
      </c>
      <c r="BX69" s="36">
        <f t="shared" si="37"/>
        <v>1979</v>
      </c>
      <c r="BY69" s="120">
        <f t="shared" si="38"/>
        <v>1836537</v>
      </c>
      <c r="BZ69" s="35">
        <f>BZ68</f>
        <v>0</v>
      </c>
      <c r="CA69" s="35">
        <f>CA68</f>
        <v>0</v>
      </c>
      <c r="CB69" s="120">
        <f t="shared" si="39"/>
        <v>0</v>
      </c>
      <c r="CC69" s="35">
        <f>CC68</f>
        <v>0</v>
      </c>
      <c r="CD69" s="35">
        <f>CD68</f>
        <v>0</v>
      </c>
      <c r="CE69" s="120">
        <f t="shared" si="40"/>
        <v>0</v>
      </c>
      <c r="CF69" s="86">
        <f>CF68</f>
        <v>0</v>
      </c>
      <c r="CG69" s="35">
        <f>CG68</f>
        <v>0</v>
      </c>
      <c r="CH69" s="120">
        <f t="shared" si="41"/>
        <v>0</v>
      </c>
      <c r="CI69" s="86">
        <f>CI68</f>
        <v>0</v>
      </c>
      <c r="CJ69" s="35">
        <f>CJ68</f>
        <v>0</v>
      </c>
      <c r="CK69" s="120">
        <f t="shared" si="42"/>
        <v>0</v>
      </c>
      <c r="CL69" s="86">
        <f>CL68</f>
        <v>0</v>
      </c>
      <c r="CM69" s="35">
        <f>CM68</f>
        <v>0</v>
      </c>
      <c r="CN69" s="120">
        <f t="shared" si="43"/>
        <v>0</v>
      </c>
      <c r="CO69" s="86">
        <f>CO68</f>
        <v>0</v>
      </c>
      <c r="CP69" s="35">
        <f>CP68</f>
        <v>0</v>
      </c>
      <c r="CQ69" s="120">
        <f t="shared" si="44"/>
        <v>0</v>
      </c>
      <c r="CR69" s="86">
        <f>CR68</f>
        <v>0</v>
      </c>
      <c r="CS69" s="35">
        <f>CS68</f>
        <v>0</v>
      </c>
      <c r="CT69" s="120">
        <f t="shared" si="45"/>
        <v>0</v>
      </c>
      <c r="CU69" s="34">
        <f t="shared" si="46"/>
        <v>0</v>
      </c>
      <c r="CV69" s="35">
        <f t="shared" si="47"/>
        <v>0</v>
      </c>
      <c r="CW69" s="120">
        <f t="shared" si="48"/>
        <v>0</v>
      </c>
      <c r="CX69" s="86">
        <f>CX68</f>
        <v>0</v>
      </c>
      <c r="CY69" s="35">
        <f>CY68</f>
        <v>0</v>
      </c>
      <c r="CZ69" s="120">
        <f t="shared" si="49"/>
        <v>0</v>
      </c>
      <c r="DA69" s="86">
        <f>DA68</f>
        <v>0</v>
      </c>
      <c r="DB69" s="35">
        <f>DB68</f>
        <v>0</v>
      </c>
      <c r="DC69" s="120">
        <f t="shared" si="50"/>
        <v>0</v>
      </c>
      <c r="DD69" s="86">
        <f>DD68</f>
        <v>0</v>
      </c>
      <c r="DE69" s="35">
        <f>DE68</f>
        <v>0</v>
      </c>
      <c r="DF69" s="120">
        <f t="shared" si="51"/>
        <v>0</v>
      </c>
      <c r="DG69" s="86">
        <f>DG68</f>
        <v>0</v>
      </c>
      <c r="DH69" s="35">
        <f>DH68</f>
        <v>0</v>
      </c>
      <c r="DI69" s="120">
        <f t="shared" si="52"/>
        <v>0</v>
      </c>
      <c r="DJ69" s="86">
        <f>DJ68</f>
        <v>0</v>
      </c>
      <c r="DK69" s="35">
        <f>DK68</f>
        <v>0</v>
      </c>
      <c r="DL69" s="120">
        <f t="shared" si="53"/>
        <v>0</v>
      </c>
      <c r="DM69" s="86">
        <f t="shared" si="54"/>
        <v>0</v>
      </c>
      <c r="DN69" s="35">
        <f t="shared" si="55"/>
        <v>0</v>
      </c>
      <c r="DO69" s="120">
        <f t="shared" si="56"/>
        <v>0</v>
      </c>
      <c r="DP69" s="86">
        <f>DP68</f>
        <v>0</v>
      </c>
      <c r="DQ69" s="35">
        <f>DQ68</f>
        <v>0</v>
      </c>
      <c r="DR69" s="120">
        <f t="shared" si="57"/>
        <v>0</v>
      </c>
      <c r="DS69" s="86">
        <f>DS68</f>
        <v>0</v>
      </c>
      <c r="DT69" s="35">
        <f>DT68</f>
        <v>0</v>
      </c>
      <c r="DU69" s="120">
        <f t="shared" si="58"/>
        <v>0</v>
      </c>
      <c r="DV69" s="35">
        <f>DV68</f>
        <v>0</v>
      </c>
      <c r="DW69" s="35">
        <f>DW68</f>
        <v>0</v>
      </c>
      <c r="DX69" s="120">
        <f t="shared" si="59"/>
        <v>0</v>
      </c>
      <c r="DY69" s="86">
        <f>DY68</f>
        <v>0</v>
      </c>
      <c r="DZ69" s="35">
        <f>DZ68</f>
        <v>0</v>
      </c>
      <c r="EA69" s="120">
        <f t="shared" si="60"/>
        <v>0</v>
      </c>
      <c r="EB69" s="34">
        <f t="shared" si="61"/>
        <v>0</v>
      </c>
      <c r="EC69" s="36">
        <f t="shared" si="62"/>
        <v>0</v>
      </c>
      <c r="ED69" s="120">
        <f t="shared" si="63"/>
        <v>0</v>
      </c>
      <c r="EE69" s="34">
        <f>EE68</f>
        <v>0</v>
      </c>
      <c r="EF69" s="36">
        <f>EF68</f>
        <v>0</v>
      </c>
      <c r="EG69" s="120">
        <f t="shared" si="64"/>
        <v>0</v>
      </c>
      <c r="EH69" s="36">
        <f>EH68</f>
        <v>0</v>
      </c>
      <c r="EI69" s="36">
        <f>EI68</f>
        <v>0</v>
      </c>
      <c r="EJ69" s="120">
        <f t="shared" si="65"/>
        <v>0</v>
      </c>
      <c r="EK69" s="34">
        <f t="shared" si="66"/>
        <v>0</v>
      </c>
      <c r="EL69" s="36">
        <f t="shared" si="67"/>
        <v>0</v>
      </c>
      <c r="EM69" s="120">
        <f t="shared" si="68"/>
        <v>0</v>
      </c>
      <c r="EN69" s="86">
        <f t="shared" ref="EN69:EO69" si="2020">EN68</f>
        <v>0</v>
      </c>
      <c r="EO69" s="35">
        <f t="shared" si="2020"/>
        <v>0</v>
      </c>
      <c r="EP69" s="120">
        <f t="shared" si="69"/>
        <v>0</v>
      </c>
      <c r="EQ69" s="86">
        <f t="shared" ref="EQ69:ER69" si="2021">EQ68</f>
        <v>0</v>
      </c>
      <c r="ER69" s="35">
        <f t="shared" si="2021"/>
        <v>0</v>
      </c>
      <c r="ES69" s="120">
        <f t="shared" si="70"/>
        <v>0</v>
      </c>
      <c r="ET69" s="86">
        <f t="shared" ref="ET69:EU69" si="2022">ET68</f>
        <v>0</v>
      </c>
      <c r="EU69" s="35">
        <f t="shared" si="2022"/>
        <v>0</v>
      </c>
      <c r="EV69" s="120">
        <f t="shared" si="71"/>
        <v>0</v>
      </c>
      <c r="EW69" s="86">
        <f t="shared" ref="EW69:EX69" si="2023">EW68</f>
        <v>0</v>
      </c>
      <c r="EX69" s="35">
        <f t="shared" si="2023"/>
        <v>0</v>
      </c>
      <c r="EY69" s="120">
        <f t="shared" si="72"/>
        <v>0</v>
      </c>
      <c r="EZ69" s="86">
        <f t="shared" ref="EZ69:FA69" si="2024">EZ68</f>
        <v>0</v>
      </c>
      <c r="FA69" s="35">
        <f t="shared" si="2024"/>
        <v>0</v>
      </c>
      <c r="FB69" s="120">
        <f t="shared" si="73"/>
        <v>0</v>
      </c>
      <c r="FC69" s="86">
        <f t="shared" ref="FC69:FD69" si="2025">FC68</f>
        <v>0</v>
      </c>
      <c r="FD69" s="35">
        <f t="shared" si="2025"/>
        <v>0</v>
      </c>
      <c r="FE69" s="120">
        <f t="shared" si="74"/>
        <v>0</v>
      </c>
      <c r="FF69" s="86">
        <f t="shared" ref="FF69:FG69" si="2026">FF68</f>
        <v>0</v>
      </c>
      <c r="FG69" s="35">
        <f t="shared" si="2026"/>
        <v>0</v>
      </c>
      <c r="FH69" s="120">
        <f t="shared" si="75"/>
        <v>0</v>
      </c>
      <c r="FI69" s="86">
        <f t="shared" ref="FI69:FJ69" si="2027">FI68</f>
        <v>0</v>
      </c>
      <c r="FJ69" s="35">
        <f t="shared" si="2027"/>
        <v>0</v>
      </c>
      <c r="FK69" s="120">
        <f t="shared" si="76"/>
        <v>0</v>
      </c>
      <c r="FL69" s="34">
        <f t="shared" si="77"/>
        <v>0</v>
      </c>
      <c r="FM69" s="36">
        <f t="shared" si="1"/>
        <v>0</v>
      </c>
      <c r="FN69" s="120">
        <f t="shared" si="2"/>
        <v>0</v>
      </c>
      <c r="FO69" s="86">
        <f t="shared" ref="FO69:FP69" si="2028">FO68</f>
        <v>0</v>
      </c>
      <c r="FP69" s="35">
        <f t="shared" si="2028"/>
        <v>0</v>
      </c>
      <c r="FQ69" s="120">
        <f t="shared" si="78"/>
        <v>0</v>
      </c>
      <c r="FR69" s="86">
        <f t="shared" ref="FR69:FS69" si="2029">FR68</f>
        <v>0</v>
      </c>
      <c r="FS69" s="35">
        <f t="shared" si="2029"/>
        <v>0</v>
      </c>
      <c r="FT69" s="120">
        <f t="shared" si="79"/>
        <v>0</v>
      </c>
      <c r="FU69" s="35">
        <f t="shared" ref="FU69" si="2030">FU68</f>
        <v>0</v>
      </c>
      <c r="FV69" s="35">
        <f t="shared" ref="FV69" si="2031">FV68</f>
        <v>0</v>
      </c>
      <c r="FW69" s="120">
        <f t="shared" si="80"/>
        <v>0</v>
      </c>
      <c r="FX69" s="86">
        <f t="shared" ref="FX69:FY69" si="2032">FX68</f>
        <v>0</v>
      </c>
      <c r="FY69" s="35">
        <f t="shared" si="2032"/>
        <v>0</v>
      </c>
      <c r="FZ69" s="120">
        <f t="shared" si="81"/>
        <v>0</v>
      </c>
      <c r="GA69" s="86">
        <f t="shared" ref="GA69:GB69" si="2033">GA68</f>
        <v>0</v>
      </c>
      <c r="GB69" s="35">
        <f t="shared" si="2033"/>
        <v>0</v>
      </c>
      <c r="GC69" s="120">
        <f t="shared" si="82"/>
        <v>0</v>
      </c>
      <c r="GD69" s="86">
        <f t="shared" ref="GD69:GE69" si="2034">GD68</f>
        <v>0</v>
      </c>
      <c r="GE69" s="35">
        <f t="shared" si="2034"/>
        <v>0</v>
      </c>
      <c r="GF69" s="120">
        <f t="shared" si="83"/>
        <v>0</v>
      </c>
      <c r="GG69" s="86">
        <f t="shared" ref="GG69:GH69" si="2035">GG68</f>
        <v>0</v>
      </c>
      <c r="GH69" s="35">
        <f t="shared" si="2035"/>
        <v>0</v>
      </c>
      <c r="GI69" s="120">
        <f t="shared" si="84"/>
        <v>0</v>
      </c>
      <c r="GJ69" s="34">
        <f t="shared" si="85"/>
        <v>0</v>
      </c>
      <c r="GK69" s="36">
        <f t="shared" si="86"/>
        <v>0</v>
      </c>
      <c r="GL69" s="120">
        <f t="shared" si="87"/>
        <v>0</v>
      </c>
      <c r="GM69" s="86">
        <f t="shared" ref="GM69:GN69" si="2036">GM68</f>
        <v>0</v>
      </c>
      <c r="GN69" s="35">
        <f t="shared" si="2036"/>
        <v>0</v>
      </c>
      <c r="GO69" s="120">
        <f t="shared" si="88"/>
        <v>0</v>
      </c>
      <c r="GP69" s="86">
        <f t="shared" ref="GP69:GQ69" si="2037">GP68</f>
        <v>0</v>
      </c>
      <c r="GQ69" s="35">
        <f t="shared" si="2037"/>
        <v>0</v>
      </c>
      <c r="GR69" s="120">
        <f t="shared" si="89"/>
        <v>0</v>
      </c>
      <c r="GS69" s="86">
        <f t="shared" ref="GS69:GT69" si="2038">GS68</f>
        <v>0</v>
      </c>
      <c r="GT69" s="35">
        <f t="shared" si="2038"/>
        <v>0</v>
      </c>
      <c r="GU69" s="120">
        <f t="shared" si="90"/>
        <v>0</v>
      </c>
      <c r="GV69" s="86">
        <f t="shared" ref="GV69:GW69" si="2039">GV68</f>
        <v>0</v>
      </c>
      <c r="GW69" s="35">
        <f t="shared" si="2039"/>
        <v>0</v>
      </c>
      <c r="GX69" s="120">
        <f t="shared" si="91"/>
        <v>0</v>
      </c>
      <c r="GY69" s="34">
        <f t="shared" si="92"/>
        <v>0</v>
      </c>
      <c r="GZ69" s="36">
        <f t="shared" si="93"/>
        <v>0</v>
      </c>
      <c r="HA69" s="120">
        <f t="shared" si="94"/>
        <v>0</v>
      </c>
      <c r="HB69" s="35">
        <f t="shared" ref="HB69" si="2040">HB68</f>
        <v>0</v>
      </c>
      <c r="HC69" s="35">
        <f t="shared" ref="HC69" si="2041">HC68</f>
        <v>0</v>
      </c>
      <c r="HD69" s="120">
        <f t="shared" si="95"/>
        <v>0</v>
      </c>
      <c r="HE69" s="86">
        <f t="shared" ref="HE69:HF69" si="2042">HE68</f>
        <v>0</v>
      </c>
      <c r="HF69" s="35">
        <f t="shared" si="2042"/>
        <v>0</v>
      </c>
      <c r="HG69" s="120">
        <f t="shared" si="96"/>
        <v>0</v>
      </c>
      <c r="HH69" s="34">
        <f t="shared" si="97"/>
        <v>0</v>
      </c>
      <c r="HI69" s="36">
        <f t="shared" si="98"/>
        <v>0</v>
      </c>
      <c r="HJ69" s="120">
        <f t="shared" si="99"/>
        <v>0</v>
      </c>
      <c r="HK69" s="34">
        <f t="shared" si="100"/>
        <v>0</v>
      </c>
      <c r="HL69" s="35">
        <f t="shared" si="101"/>
        <v>0</v>
      </c>
      <c r="HM69" s="120">
        <f t="shared" si="102"/>
        <v>0</v>
      </c>
      <c r="HN69" s="86">
        <f t="shared" ref="HN69:HO69" si="2043">HN68</f>
        <v>0</v>
      </c>
      <c r="HO69" s="35">
        <f t="shared" si="2043"/>
        <v>0</v>
      </c>
      <c r="HP69" s="120">
        <f t="shared" si="103"/>
        <v>0</v>
      </c>
      <c r="HQ69" s="86">
        <f t="shared" ref="HQ69:HR69" si="2044">HQ68</f>
        <v>0</v>
      </c>
      <c r="HR69" s="35">
        <f t="shared" si="2044"/>
        <v>0</v>
      </c>
      <c r="HS69" s="120">
        <f t="shared" si="104"/>
        <v>0</v>
      </c>
      <c r="HT69" s="86">
        <f t="shared" ref="HT69:HU69" si="2045">HT68</f>
        <v>0</v>
      </c>
      <c r="HU69" s="35">
        <f t="shared" si="2045"/>
        <v>0</v>
      </c>
      <c r="HV69" s="120">
        <f t="shared" si="105"/>
        <v>0</v>
      </c>
      <c r="HW69" s="86">
        <f t="shared" ref="HW69:HX69" si="2046">HW68</f>
        <v>0</v>
      </c>
      <c r="HX69" s="35">
        <f t="shared" si="2046"/>
        <v>0</v>
      </c>
      <c r="HY69" s="120">
        <f t="shared" si="106"/>
        <v>0</v>
      </c>
      <c r="HZ69" s="86">
        <f t="shared" ref="HZ69:IA69" si="2047">HZ68</f>
        <v>0</v>
      </c>
      <c r="IA69" s="35">
        <f t="shared" si="2047"/>
        <v>0</v>
      </c>
      <c r="IB69" s="120">
        <f t="shared" si="107"/>
        <v>0</v>
      </c>
      <c r="IC69" s="86">
        <f t="shared" ref="IC69:ID69" si="2048">IC68</f>
        <v>0</v>
      </c>
      <c r="ID69" s="35">
        <f t="shared" si="2048"/>
        <v>0</v>
      </c>
      <c r="IE69" s="120">
        <f t="shared" si="108"/>
        <v>0</v>
      </c>
      <c r="IF69" s="86">
        <f t="shared" ref="IF69:IG69" si="2049">IF68</f>
        <v>0</v>
      </c>
      <c r="IG69" s="35">
        <f t="shared" si="2049"/>
        <v>0</v>
      </c>
      <c r="IH69" s="120">
        <f t="shared" si="109"/>
        <v>0</v>
      </c>
      <c r="II69" s="34">
        <f t="shared" si="110"/>
        <v>0</v>
      </c>
      <c r="IJ69" s="36">
        <f t="shared" si="111"/>
        <v>0</v>
      </c>
      <c r="IK69" s="120">
        <f t="shared" si="112"/>
        <v>0</v>
      </c>
      <c r="IL69" s="86">
        <f t="shared" ref="IL69:IM69" si="2050">IL68</f>
        <v>0</v>
      </c>
      <c r="IM69" s="35">
        <f t="shared" si="2050"/>
        <v>0</v>
      </c>
      <c r="IN69" s="120">
        <f t="shared" si="113"/>
        <v>0</v>
      </c>
      <c r="IO69" s="86">
        <f t="shared" ref="IO69:IP69" si="2051">IO68</f>
        <v>0</v>
      </c>
      <c r="IP69" s="35">
        <f t="shared" si="2051"/>
        <v>0</v>
      </c>
      <c r="IQ69" s="120">
        <f t="shared" si="114"/>
        <v>0</v>
      </c>
      <c r="IR69" s="34">
        <f t="shared" si="115"/>
        <v>0</v>
      </c>
      <c r="IS69" s="36">
        <f t="shared" si="116"/>
        <v>0</v>
      </c>
      <c r="IT69" s="120">
        <f t="shared" si="117"/>
        <v>0</v>
      </c>
      <c r="IU69" s="86">
        <f t="shared" ref="IU69:IV69" si="2052">IU68</f>
        <v>0</v>
      </c>
      <c r="IV69" s="35">
        <f t="shared" si="2052"/>
        <v>0</v>
      </c>
      <c r="IW69" s="120">
        <f t="shared" si="118"/>
        <v>0</v>
      </c>
      <c r="IX69" s="86">
        <f t="shared" ref="IX69:IY69" si="2053">IX68</f>
        <v>0</v>
      </c>
      <c r="IY69" s="35">
        <f t="shared" si="2053"/>
        <v>0</v>
      </c>
      <c r="IZ69" s="120">
        <f t="shared" si="119"/>
        <v>0</v>
      </c>
      <c r="JA69" s="34">
        <f t="shared" si="120"/>
        <v>0</v>
      </c>
      <c r="JB69" s="36">
        <f t="shared" si="121"/>
        <v>0</v>
      </c>
      <c r="JC69" s="120">
        <f t="shared" si="122"/>
        <v>0</v>
      </c>
      <c r="JD69" s="86">
        <f t="shared" ref="JD69:JE69" si="2054">JD68</f>
        <v>0</v>
      </c>
      <c r="JE69" s="35">
        <f t="shared" si="2054"/>
        <v>0</v>
      </c>
      <c r="JF69" s="120">
        <f t="shared" si="123"/>
        <v>0</v>
      </c>
      <c r="JG69" s="86">
        <f t="shared" ref="JG69:JH69" si="2055">JG68</f>
        <v>0</v>
      </c>
      <c r="JH69" s="35">
        <f t="shared" si="2055"/>
        <v>0</v>
      </c>
      <c r="JI69" s="120">
        <f t="shared" si="124"/>
        <v>0</v>
      </c>
      <c r="JJ69" s="34">
        <f t="shared" si="125"/>
        <v>0</v>
      </c>
      <c r="JK69" s="36">
        <f t="shared" si="126"/>
        <v>0</v>
      </c>
      <c r="JL69" s="120">
        <f t="shared" si="127"/>
        <v>0</v>
      </c>
      <c r="JM69" s="86">
        <f t="shared" ref="JM69:JN69" si="2056">JM68</f>
        <v>0</v>
      </c>
      <c r="JN69" s="35">
        <f t="shared" si="2056"/>
        <v>0</v>
      </c>
      <c r="JO69" s="120">
        <f t="shared" si="128"/>
        <v>0</v>
      </c>
      <c r="JP69" s="86">
        <f t="shared" ref="JP69:JQ69" si="2057">JP68</f>
        <v>0</v>
      </c>
      <c r="JQ69" s="35">
        <f t="shared" si="2057"/>
        <v>0</v>
      </c>
      <c r="JR69" s="120">
        <f t="shared" si="129"/>
        <v>0</v>
      </c>
      <c r="JS69" s="86">
        <f t="shared" ref="JS69:JT69" si="2058">JS68</f>
        <v>0</v>
      </c>
      <c r="JT69" s="35">
        <f t="shared" si="2058"/>
        <v>0</v>
      </c>
      <c r="JU69" s="120">
        <f t="shared" si="130"/>
        <v>0</v>
      </c>
      <c r="JV69" s="86">
        <f t="shared" ref="JV69:JW69" si="2059">JV68</f>
        <v>0</v>
      </c>
      <c r="JW69" s="35">
        <f t="shared" si="2059"/>
        <v>0</v>
      </c>
      <c r="JX69" s="120">
        <f t="shared" si="131"/>
        <v>0</v>
      </c>
      <c r="JY69" s="34">
        <f t="shared" si="132"/>
        <v>0</v>
      </c>
      <c r="JZ69" s="36">
        <f t="shared" si="133"/>
        <v>0</v>
      </c>
      <c r="KA69" s="120">
        <f t="shared" si="134"/>
        <v>0</v>
      </c>
      <c r="KB69" s="86">
        <f t="shared" ref="KB69:KC69" si="2060">KB68</f>
        <v>0</v>
      </c>
      <c r="KC69" s="35">
        <f t="shared" si="2060"/>
        <v>0</v>
      </c>
      <c r="KD69" s="120">
        <f t="shared" si="135"/>
        <v>0</v>
      </c>
      <c r="KE69" s="86">
        <f t="shared" ref="KE69:KF69" si="2061">KE68</f>
        <v>0</v>
      </c>
      <c r="KF69" s="35">
        <f t="shared" si="2061"/>
        <v>0</v>
      </c>
      <c r="KG69" s="120">
        <f t="shared" si="136"/>
        <v>0</v>
      </c>
      <c r="KH69" s="86">
        <f t="shared" ref="KH69:KI69" si="2062">KH68</f>
        <v>0</v>
      </c>
      <c r="KI69" s="35">
        <f t="shared" si="2062"/>
        <v>0</v>
      </c>
      <c r="KJ69" s="120">
        <f t="shared" si="137"/>
        <v>0</v>
      </c>
      <c r="KK69" s="34">
        <f t="shared" si="138"/>
        <v>0</v>
      </c>
      <c r="KL69" s="36">
        <f t="shared" si="139"/>
        <v>0</v>
      </c>
      <c r="KM69" s="120">
        <f t="shared" si="140"/>
        <v>0</v>
      </c>
      <c r="KN69" s="86">
        <f t="shared" ref="KN69:KO69" si="2063">KN68</f>
        <v>0</v>
      </c>
      <c r="KO69" s="35">
        <f t="shared" si="2063"/>
        <v>0</v>
      </c>
      <c r="KP69" s="120">
        <f t="shared" si="141"/>
        <v>0</v>
      </c>
      <c r="KQ69" s="86">
        <f t="shared" ref="KQ69:KR69" si="2064">KQ68</f>
        <v>0</v>
      </c>
      <c r="KR69" s="35">
        <f t="shared" si="2064"/>
        <v>0</v>
      </c>
      <c r="KS69" s="120">
        <f t="shared" si="142"/>
        <v>0</v>
      </c>
      <c r="KT69" s="34">
        <f t="shared" si="143"/>
        <v>0</v>
      </c>
      <c r="KU69" s="36">
        <f t="shared" si="144"/>
        <v>0</v>
      </c>
      <c r="KV69" s="120">
        <f t="shared" si="145"/>
        <v>0</v>
      </c>
      <c r="KW69" s="86">
        <f t="shared" ref="KW69:KX69" si="2065">KW68</f>
        <v>0</v>
      </c>
      <c r="KX69" s="35">
        <f t="shared" si="2065"/>
        <v>0</v>
      </c>
      <c r="KY69" s="120">
        <f t="shared" si="146"/>
        <v>0</v>
      </c>
      <c r="KZ69" s="34">
        <f t="shared" si="147"/>
        <v>0</v>
      </c>
      <c r="LA69" s="36">
        <f t="shared" si="148"/>
        <v>0</v>
      </c>
      <c r="LB69" s="120">
        <f t="shared" si="149"/>
        <v>0</v>
      </c>
      <c r="LC69" s="86">
        <f t="shared" ref="LC69:LD69" si="2066">LC68</f>
        <v>0</v>
      </c>
      <c r="LD69" s="35">
        <f t="shared" si="2066"/>
        <v>0</v>
      </c>
      <c r="LE69" s="120">
        <f t="shared" si="150"/>
        <v>0</v>
      </c>
      <c r="LF69" s="86">
        <f t="shared" ref="LF69:LG69" si="2067">LF68</f>
        <v>0</v>
      </c>
      <c r="LG69" s="35">
        <f t="shared" si="2067"/>
        <v>0</v>
      </c>
      <c r="LH69" s="120">
        <f t="shared" si="151"/>
        <v>0</v>
      </c>
      <c r="LI69" s="86">
        <f t="shared" ref="LI69:LJ69" si="2068">LI68</f>
        <v>0</v>
      </c>
      <c r="LJ69" s="35">
        <f t="shared" si="2068"/>
        <v>0</v>
      </c>
      <c r="LK69" s="120">
        <f t="shared" si="152"/>
        <v>0</v>
      </c>
      <c r="LL69" s="86">
        <f t="shared" si="153"/>
        <v>0</v>
      </c>
      <c r="LM69" s="35">
        <f t="shared" si="154"/>
        <v>0</v>
      </c>
      <c r="LN69" s="120">
        <f t="shared" si="155"/>
        <v>0</v>
      </c>
      <c r="LO69" s="86">
        <f t="shared" ref="LO69:LP69" si="2069">LO68</f>
        <v>0</v>
      </c>
      <c r="LP69" s="35">
        <f t="shared" si="2069"/>
        <v>0</v>
      </c>
      <c r="LQ69" s="120">
        <f t="shared" si="156"/>
        <v>0</v>
      </c>
      <c r="LR69" s="86">
        <f t="shared" ref="LR69:LS69" si="2070">LR68</f>
        <v>0</v>
      </c>
      <c r="LS69" s="35">
        <f t="shared" si="2070"/>
        <v>0</v>
      </c>
      <c r="LT69" s="120">
        <f t="shared" si="157"/>
        <v>0</v>
      </c>
      <c r="LU69" s="86">
        <f t="shared" ref="LU69:LV69" si="2071">LU68</f>
        <v>0</v>
      </c>
      <c r="LV69" s="35">
        <f t="shared" si="2071"/>
        <v>0</v>
      </c>
      <c r="LW69" s="120">
        <f t="shared" si="158"/>
        <v>0</v>
      </c>
      <c r="LX69" s="86">
        <f t="shared" ref="LX69:LY69" si="2072">LX68</f>
        <v>0</v>
      </c>
      <c r="LY69" s="35">
        <f t="shared" si="2072"/>
        <v>0</v>
      </c>
      <c r="LZ69" s="120">
        <f t="shared" si="159"/>
        <v>0</v>
      </c>
      <c r="MA69" s="86">
        <f t="shared" ref="MA69:MB69" si="2073">MA68</f>
        <v>0</v>
      </c>
      <c r="MB69" s="35">
        <f t="shared" si="2073"/>
        <v>0</v>
      </c>
      <c r="MC69" s="120">
        <f t="shared" si="160"/>
        <v>0</v>
      </c>
      <c r="MD69" s="86">
        <f t="shared" ref="MD69:ME69" si="2074">MD68</f>
        <v>0</v>
      </c>
      <c r="ME69" s="35">
        <f t="shared" si="2074"/>
        <v>0</v>
      </c>
      <c r="MF69" s="120">
        <f t="shared" si="161"/>
        <v>0</v>
      </c>
      <c r="MG69" s="86">
        <f t="shared" si="162"/>
        <v>0</v>
      </c>
      <c r="MH69" s="35">
        <f t="shared" si="163"/>
        <v>0</v>
      </c>
      <c r="MI69" s="120">
        <f t="shared" si="164"/>
        <v>0</v>
      </c>
      <c r="MJ69" s="86">
        <f t="shared" ref="MJ69:MK69" si="2075">MJ68</f>
        <v>0</v>
      </c>
      <c r="MK69" s="35">
        <f t="shared" si="2075"/>
        <v>0</v>
      </c>
      <c r="ML69" s="120">
        <f t="shared" si="165"/>
        <v>0</v>
      </c>
      <c r="MM69" s="86">
        <f t="shared" ref="MM69:MN69" si="2076">MM68</f>
        <v>0</v>
      </c>
      <c r="MN69" s="35">
        <f t="shared" si="2076"/>
        <v>0</v>
      </c>
      <c r="MO69" s="120">
        <f t="shared" si="166"/>
        <v>0</v>
      </c>
      <c r="MP69" s="86">
        <f t="shared" ref="MP69:MQ69" si="2077">MP68</f>
        <v>0</v>
      </c>
      <c r="MQ69" s="35">
        <f t="shared" si="2077"/>
        <v>0</v>
      </c>
      <c r="MR69" s="120">
        <f t="shared" si="167"/>
        <v>0</v>
      </c>
      <c r="MS69" s="86">
        <f t="shared" si="1550"/>
        <v>0</v>
      </c>
      <c r="MT69" s="35">
        <f t="shared" si="1551"/>
        <v>0</v>
      </c>
      <c r="MU69" s="120">
        <f t="shared" si="1549"/>
        <v>0</v>
      </c>
      <c r="MV69" s="86">
        <f t="shared" ref="MV69:MW69" si="2078">MV68</f>
        <v>0</v>
      </c>
      <c r="MW69" s="35">
        <f t="shared" si="2078"/>
        <v>0</v>
      </c>
      <c r="MX69" s="120">
        <f t="shared" si="168"/>
        <v>0</v>
      </c>
      <c r="MY69" s="86">
        <f t="shared" ref="MY69" si="2079">MY68</f>
        <v>0</v>
      </c>
      <c r="MZ69" s="35">
        <f t="shared" ref="MZ69" si="2080">MZ68</f>
        <v>0</v>
      </c>
      <c r="NA69" s="120">
        <f t="shared" si="169"/>
        <v>0</v>
      </c>
      <c r="NB69" s="86">
        <f t="shared" ref="NB69:NC69" si="2081">NB68</f>
        <v>0</v>
      </c>
      <c r="NC69" s="35">
        <f t="shared" si="2081"/>
        <v>0</v>
      </c>
      <c r="ND69" s="120">
        <f t="shared" si="170"/>
        <v>0</v>
      </c>
      <c r="NE69" s="86">
        <f t="shared" ref="NE69:NF69" si="2082">NE68</f>
        <v>0</v>
      </c>
      <c r="NF69" s="35">
        <f t="shared" si="2082"/>
        <v>0</v>
      </c>
      <c r="NG69" s="120">
        <f t="shared" si="171"/>
        <v>0</v>
      </c>
      <c r="NH69" s="86">
        <f t="shared" ref="NH69:NI69" si="2083">NH68</f>
        <v>0</v>
      </c>
      <c r="NI69" s="35">
        <f t="shared" si="2083"/>
        <v>0</v>
      </c>
      <c r="NJ69" s="120">
        <f t="shared" si="172"/>
        <v>0</v>
      </c>
      <c r="NK69" s="86">
        <f t="shared" ref="NK69:NL69" si="2084">NK68</f>
        <v>0</v>
      </c>
      <c r="NL69" s="35">
        <f t="shared" si="2084"/>
        <v>0</v>
      </c>
      <c r="NM69" s="120">
        <f t="shared" si="173"/>
        <v>0</v>
      </c>
      <c r="NN69" s="86">
        <f t="shared" ref="NN69:NO69" si="2085">NN68</f>
        <v>0</v>
      </c>
      <c r="NO69" s="35">
        <f t="shared" si="2085"/>
        <v>0</v>
      </c>
      <c r="NP69" s="120">
        <f t="shared" si="174"/>
        <v>0</v>
      </c>
      <c r="NQ69" s="35">
        <f t="shared" ref="NQ69" si="2086">NQ68</f>
        <v>0</v>
      </c>
      <c r="NR69" s="35">
        <f t="shared" ref="NR69" si="2087">NR68</f>
        <v>0</v>
      </c>
      <c r="NS69" s="120">
        <f t="shared" si="175"/>
        <v>0</v>
      </c>
      <c r="NT69" s="35">
        <f t="shared" ref="NT69:NU69" si="2088">NT68</f>
        <v>0</v>
      </c>
      <c r="NU69" s="35">
        <f t="shared" si="2088"/>
        <v>0</v>
      </c>
      <c r="NV69" s="120">
        <f t="shared" si="176"/>
        <v>0</v>
      </c>
      <c r="NW69" s="86">
        <f t="shared" ref="NW69:NX69" si="2089">NW68</f>
        <v>0</v>
      </c>
      <c r="NX69" s="35">
        <f t="shared" si="2089"/>
        <v>0</v>
      </c>
      <c r="NY69" s="120">
        <f t="shared" si="177"/>
        <v>0</v>
      </c>
      <c r="NZ69" s="34">
        <f t="shared" si="178"/>
        <v>0</v>
      </c>
      <c r="OA69" s="36">
        <f t="shared" si="179"/>
        <v>0</v>
      </c>
      <c r="OB69" s="120">
        <f t="shared" si="180"/>
        <v>0</v>
      </c>
      <c r="OC69" s="86">
        <f t="shared" ref="OC69:OD69" si="2090">OC68</f>
        <v>0</v>
      </c>
      <c r="OD69" s="35">
        <f t="shared" si="2090"/>
        <v>0</v>
      </c>
      <c r="OE69" s="120">
        <f t="shared" si="181"/>
        <v>0</v>
      </c>
      <c r="OF69" s="86">
        <f t="shared" ref="OF69:OG69" si="2091">OF68</f>
        <v>0</v>
      </c>
      <c r="OG69" s="35">
        <f t="shared" si="2091"/>
        <v>0</v>
      </c>
      <c r="OH69" s="120">
        <f t="shared" si="182"/>
        <v>0</v>
      </c>
      <c r="OI69" s="86">
        <f t="shared" ref="OI69:OJ69" si="2092">OI68</f>
        <v>0</v>
      </c>
      <c r="OJ69" s="35">
        <f t="shared" si="2092"/>
        <v>0</v>
      </c>
      <c r="OK69" s="120">
        <f t="shared" si="183"/>
        <v>0</v>
      </c>
      <c r="OL69" s="86">
        <f t="shared" ref="OL69:OM69" si="2093">OL68</f>
        <v>0</v>
      </c>
      <c r="OM69" s="35">
        <f t="shared" si="2093"/>
        <v>0</v>
      </c>
      <c r="ON69" s="120">
        <f t="shared" si="184"/>
        <v>0</v>
      </c>
      <c r="OO69" s="86">
        <f t="shared" si="185"/>
        <v>0</v>
      </c>
      <c r="OP69" s="35">
        <f t="shared" si="186"/>
        <v>0</v>
      </c>
      <c r="OQ69" s="120">
        <f t="shared" si="187"/>
        <v>0</v>
      </c>
      <c r="OR69" s="86">
        <f t="shared" si="188"/>
        <v>0</v>
      </c>
      <c r="OS69" s="35">
        <f t="shared" si="189"/>
        <v>0</v>
      </c>
      <c r="OT69" s="120">
        <f t="shared" si="190"/>
        <v>0</v>
      </c>
      <c r="OU69" s="86">
        <f t="shared" ref="OU69" si="2094">OU68</f>
        <v>0</v>
      </c>
      <c r="OV69" s="35">
        <f t="shared" ref="OV69" si="2095">OV68</f>
        <v>0</v>
      </c>
      <c r="OW69" s="120">
        <f t="shared" si="191"/>
        <v>0</v>
      </c>
      <c r="OX69" s="35">
        <f t="shared" ref="OX69" si="2096">OX68</f>
        <v>0</v>
      </c>
      <c r="OY69" s="35">
        <f t="shared" ref="OY69" si="2097">OY68</f>
        <v>0</v>
      </c>
      <c r="OZ69" s="120">
        <f t="shared" si="192"/>
        <v>0</v>
      </c>
      <c r="PA69" s="35">
        <f t="shared" ref="PA69" si="2098">PA68</f>
        <v>0</v>
      </c>
      <c r="PB69" s="35">
        <f t="shared" ref="PB69" si="2099">PB68</f>
        <v>0</v>
      </c>
      <c r="PC69" s="120">
        <f t="shared" si="193"/>
        <v>0</v>
      </c>
      <c r="PD69" s="86">
        <f t="shared" ref="PD69:PE69" si="2100">PD68</f>
        <v>0</v>
      </c>
      <c r="PE69" s="35">
        <f t="shared" si="2100"/>
        <v>0</v>
      </c>
      <c r="PF69" s="120">
        <f t="shared" si="194"/>
        <v>0</v>
      </c>
      <c r="PG69" s="86">
        <f t="shared" ref="PG69" si="2101">PG68</f>
        <v>0</v>
      </c>
      <c r="PH69" s="35">
        <f t="shared" ref="PH69" si="2102">PH68</f>
        <v>0</v>
      </c>
      <c r="PI69" s="120">
        <f t="shared" si="195"/>
        <v>0</v>
      </c>
      <c r="PJ69" s="35">
        <f t="shared" ref="PJ69" si="2103">PJ68</f>
        <v>0</v>
      </c>
      <c r="PK69" s="35">
        <f t="shared" ref="PK69" si="2104">PK68</f>
        <v>0</v>
      </c>
      <c r="PL69" s="120">
        <f t="shared" si="196"/>
        <v>0</v>
      </c>
      <c r="PM69" s="35">
        <f t="shared" ref="PM69" si="2105">PM68</f>
        <v>0</v>
      </c>
      <c r="PN69" s="35">
        <f t="shared" ref="PN69" si="2106">PN68</f>
        <v>0</v>
      </c>
      <c r="PO69" s="120">
        <f t="shared" si="197"/>
        <v>0</v>
      </c>
      <c r="PP69" s="35">
        <f t="shared" ref="PP69" si="2107">PP68</f>
        <v>0</v>
      </c>
      <c r="PQ69" s="35">
        <f t="shared" ref="PQ69" si="2108">PQ68</f>
        <v>0</v>
      </c>
      <c r="PR69" s="120">
        <f t="shared" si="198"/>
        <v>0</v>
      </c>
      <c r="PS69" s="86">
        <f t="shared" si="199"/>
        <v>0</v>
      </c>
      <c r="PT69" s="35">
        <f t="shared" si="200"/>
        <v>0</v>
      </c>
      <c r="PU69" s="120">
        <f t="shared" si="201"/>
        <v>0</v>
      </c>
      <c r="PV69" s="86">
        <f t="shared" ref="PV69:PW69" si="2109">PV68</f>
        <v>0</v>
      </c>
      <c r="PW69" s="35">
        <f t="shared" si="2109"/>
        <v>0</v>
      </c>
      <c r="PX69" s="120">
        <f t="shared" si="202"/>
        <v>0</v>
      </c>
      <c r="PY69" s="86">
        <f t="shared" ref="PY69:PZ69" si="2110">PY68</f>
        <v>0</v>
      </c>
      <c r="PZ69" s="35">
        <f t="shared" si="2110"/>
        <v>0</v>
      </c>
      <c r="QA69" s="120">
        <f t="shared" si="203"/>
        <v>0</v>
      </c>
      <c r="QB69" s="86">
        <f t="shared" ref="QB69:QC69" si="2111">QB68</f>
        <v>0</v>
      </c>
      <c r="QC69" s="35">
        <f t="shared" si="2111"/>
        <v>0</v>
      </c>
      <c r="QD69" s="120">
        <f t="shared" si="204"/>
        <v>0</v>
      </c>
      <c r="QE69" s="86">
        <f t="shared" si="205"/>
        <v>0</v>
      </c>
      <c r="QF69" s="35">
        <f t="shared" si="206"/>
        <v>0</v>
      </c>
      <c r="QG69" s="120">
        <f t="shared" si="207"/>
        <v>0</v>
      </c>
      <c r="QH69" s="34">
        <f t="shared" si="208"/>
        <v>0</v>
      </c>
      <c r="QI69" s="36">
        <f t="shared" si="209"/>
        <v>0</v>
      </c>
      <c r="QJ69" s="120">
        <f t="shared" si="210"/>
        <v>0</v>
      </c>
      <c r="QK69" s="86">
        <f t="shared" si="1547"/>
        <v>0</v>
      </c>
      <c r="QL69" s="35">
        <f t="shared" si="1548"/>
        <v>0</v>
      </c>
      <c r="QM69" s="120">
        <f t="shared" si="1548"/>
        <v>0</v>
      </c>
      <c r="QN69" s="86">
        <f t="shared" si="1926"/>
        <v>3739042</v>
      </c>
      <c r="QO69" s="35">
        <f t="shared" si="1926"/>
        <v>113723</v>
      </c>
      <c r="QP69" s="120">
        <f t="shared" si="1926"/>
        <v>3852765</v>
      </c>
      <c r="QQ69" s="81"/>
    </row>
    <row r="70" spans="1:459" s="59" customFormat="1" ht="16.5" thickBot="1" x14ac:dyDescent="0.3">
      <c r="A70" s="194" t="s">
        <v>368</v>
      </c>
      <c r="B70" s="195"/>
      <c r="C70" s="147">
        <f>C65+C69</f>
        <v>1474386</v>
      </c>
      <c r="D70" s="3">
        <f>D65+D69</f>
        <v>82283</v>
      </c>
      <c r="E70" s="126">
        <f t="shared" si="10"/>
        <v>1556669</v>
      </c>
      <c r="F70" s="150">
        <f>F65+F69</f>
        <v>114667</v>
      </c>
      <c r="G70" s="32">
        <f>G65+G69</f>
        <v>733</v>
      </c>
      <c r="H70" s="125">
        <f t="shared" si="11"/>
        <v>115400</v>
      </c>
      <c r="I70" s="32">
        <f>I65+I69</f>
        <v>99491</v>
      </c>
      <c r="J70" s="32">
        <f>J65+J69</f>
        <v>833</v>
      </c>
      <c r="K70" s="125">
        <f t="shared" si="12"/>
        <v>100324</v>
      </c>
      <c r="L70" s="32">
        <f>L65+L69</f>
        <v>55581</v>
      </c>
      <c r="M70" s="32">
        <f>M65+M69</f>
        <v>372</v>
      </c>
      <c r="N70" s="125">
        <f t="shared" si="13"/>
        <v>55953</v>
      </c>
      <c r="O70" s="2">
        <f>O65+O69</f>
        <v>73327</v>
      </c>
      <c r="P70" s="32">
        <f>P65+P69</f>
        <v>490</v>
      </c>
      <c r="Q70" s="125">
        <f t="shared" si="14"/>
        <v>73817</v>
      </c>
      <c r="R70" s="32">
        <f>R65+R69</f>
        <v>103765</v>
      </c>
      <c r="S70" s="32">
        <f>S65+S69</f>
        <v>740</v>
      </c>
      <c r="T70" s="125">
        <f t="shared" si="15"/>
        <v>104505</v>
      </c>
      <c r="U70" s="32">
        <f>U65+U69</f>
        <v>67773</v>
      </c>
      <c r="V70" s="32">
        <f>V65+V69</f>
        <v>524</v>
      </c>
      <c r="W70" s="125">
        <f t="shared" si="16"/>
        <v>68297</v>
      </c>
      <c r="X70" s="32">
        <f>X65+X69</f>
        <v>107296</v>
      </c>
      <c r="Y70" s="32">
        <f>Y65+Y69</f>
        <v>1067</v>
      </c>
      <c r="Z70" s="125">
        <f t="shared" si="17"/>
        <v>108363</v>
      </c>
      <c r="AA70" s="2">
        <f t="shared" si="18"/>
        <v>621900</v>
      </c>
      <c r="AB70" s="32">
        <f t="shared" si="18"/>
        <v>4759</v>
      </c>
      <c r="AC70" s="125">
        <f t="shared" si="19"/>
        <v>626659</v>
      </c>
      <c r="AD70" s="3">
        <f>AD65+AD69</f>
        <v>468087</v>
      </c>
      <c r="AE70" s="3">
        <f>AE65+AE69</f>
        <v>24702</v>
      </c>
      <c r="AF70" s="126">
        <f t="shared" si="20"/>
        <v>492789</v>
      </c>
      <c r="AG70" s="2">
        <f t="shared" si="21"/>
        <v>2564373</v>
      </c>
      <c r="AH70" s="3">
        <f t="shared" si="22"/>
        <v>111744</v>
      </c>
      <c r="AI70" s="126">
        <f t="shared" si="22"/>
        <v>2676117</v>
      </c>
      <c r="AJ70" s="3">
        <f>AJ65+AJ69</f>
        <v>1513174</v>
      </c>
      <c r="AK70" s="3">
        <f>AK65+AK69</f>
        <v>1822</v>
      </c>
      <c r="AL70" s="126">
        <f t="shared" si="23"/>
        <v>1514996</v>
      </c>
      <c r="AM70" s="159">
        <f>AM65+AM69</f>
        <v>40154</v>
      </c>
      <c r="AN70" s="3">
        <f>AN65+AN69</f>
        <v>0</v>
      </c>
      <c r="AO70" s="126">
        <f t="shared" si="24"/>
        <v>40154</v>
      </c>
      <c r="AP70" s="3">
        <f>AP65+AP69</f>
        <v>180335</v>
      </c>
      <c r="AQ70" s="3">
        <f>AQ65+AQ69</f>
        <v>0</v>
      </c>
      <c r="AR70" s="126">
        <f t="shared" si="25"/>
        <v>180335</v>
      </c>
      <c r="AS70" s="2">
        <f>AS65+AS69</f>
        <v>0</v>
      </c>
      <c r="AT70" s="3">
        <f>AT65+AT69</f>
        <v>0</v>
      </c>
      <c r="AU70" s="126">
        <f t="shared" si="26"/>
        <v>0</v>
      </c>
      <c r="AV70" s="3">
        <f>AV65+AV69</f>
        <v>44589</v>
      </c>
      <c r="AW70" s="3">
        <f>AW65+AW69</f>
        <v>0</v>
      </c>
      <c r="AX70" s="126">
        <f t="shared" si="27"/>
        <v>44589</v>
      </c>
      <c r="AY70" s="2">
        <f>AY65+AY69</f>
        <v>1168</v>
      </c>
      <c r="AZ70" s="3">
        <f>AZ65+AZ69</f>
        <v>157</v>
      </c>
      <c r="BA70" s="126">
        <f t="shared" si="28"/>
        <v>1325</v>
      </c>
      <c r="BB70" s="3">
        <f>BB65+BB69</f>
        <v>65507</v>
      </c>
      <c r="BC70" s="3">
        <f>BC65+BC69</f>
        <v>0</v>
      </c>
      <c r="BD70" s="126">
        <f t="shared" si="29"/>
        <v>65507</v>
      </c>
      <c r="BE70" s="3">
        <f>BE65+BE69</f>
        <v>20000</v>
      </c>
      <c r="BF70" s="3">
        <f>BF65+BF69</f>
        <v>0</v>
      </c>
      <c r="BG70" s="126">
        <f t="shared" si="30"/>
        <v>20000</v>
      </c>
      <c r="BH70" s="2">
        <f>BH65+BH69</f>
        <v>788</v>
      </c>
      <c r="BI70" s="3">
        <f>BI65+BI69</f>
        <v>0</v>
      </c>
      <c r="BJ70" s="126">
        <f t="shared" si="31"/>
        <v>788</v>
      </c>
      <c r="BK70" s="159">
        <f>BK65+BK69</f>
        <v>23175</v>
      </c>
      <c r="BL70" s="3">
        <f>BL65+BL69</f>
        <v>0</v>
      </c>
      <c r="BM70" s="126">
        <f t="shared" si="32"/>
        <v>23175</v>
      </c>
      <c r="BN70" s="3">
        <f>BN65+BN69</f>
        <v>1420</v>
      </c>
      <c r="BO70" s="3">
        <f>BO65+BO69</f>
        <v>0</v>
      </c>
      <c r="BP70" s="126">
        <f t="shared" si="33"/>
        <v>1420</v>
      </c>
      <c r="BQ70" s="3">
        <f>BQ65+BQ69</f>
        <v>5040</v>
      </c>
      <c r="BR70" s="3">
        <f>BR65+BR69</f>
        <v>0</v>
      </c>
      <c r="BS70" s="126">
        <f t="shared" si="34"/>
        <v>5040</v>
      </c>
      <c r="BT70" s="3">
        <f>BT65+BT69</f>
        <v>0</v>
      </c>
      <c r="BU70" s="3">
        <f>BU65+BU69</f>
        <v>0</v>
      </c>
      <c r="BV70" s="126">
        <f t="shared" si="35"/>
        <v>0</v>
      </c>
      <c r="BW70" s="2">
        <f t="shared" si="37"/>
        <v>1895350</v>
      </c>
      <c r="BX70" s="3">
        <f t="shared" si="37"/>
        <v>1979</v>
      </c>
      <c r="BY70" s="126">
        <f t="shared" si="38"/>
        <v>1897329</v>
      </c>
      <c r="BZ70" s="3">
        <f>BZ65+BZ69</f>
        <v>0</v>
      </c>
      <c r="CA70" s="3">
        <f>CA65+CA69</f>
        <v>0</v>
      </c>
      <c r="CB70" s="126">
        <f t="shared" si="39"/>
        <v>0</v>
      </c>
      <c r="CC70" s="3">
        <f>CC65+CC69</f>
        <v>0</v>
      </c>
      <c r="CD70" s="3">
        <f>CD65+CD69</f>
        <v>0</v>
      </c>
      <c r="CE70" s="126">
        <f t="shared" si="40"/>
        <v>0</v>
      </c>
      <c r="CF70" s="2">
        <f>CF65+CF69</f>
        <v>0</v>
      </c>
      <c r="CG70" s="3">
        <f>CG65+CG69</f>
        <v>0</v>
      </c>
      <c r="CH70" s="126">
        <f t="shared" si="41"/>
        <v>0</v>
      </c>
      <c r="CI70" s="2">
        <f>CI65+CI69</f>
        <v>0</v>
      </c>
      <c r="CJ70" s="3">
        <f>CJ65+CJ69</f>
        <v>0</v>
      </c>
      <c r="CK70" s="126">
        <f t="shared" si="42"/>
        <v>0</v>
      </c>
      <c r="CL70" s="2">
        <f>CL65+CL69</f>
        <v>0</v>
      </c>
      <c r="CM70" s="3">
        <f>CM65+CM69</f>
        <v>0</v>
      </c>
      <c r="CN70" s="126">
        <f t="shared" si="43"/>
        <v>0</v>
      </c>
      <c r="CO70" s="2">
        <f>CO65+CO69</f>
        <v>0</v>
      </c>
      <c r="CP70" s="3">
        <f>CP65+CP69</f>
        <v>0</v>
      </c>
      <c r="CQ70" s="126">
        <f t="shared" si="44"/>
        <v>0</v>
      </c>
      <c r="CR70" s="2">
        <f>CR65+CR69</f>
        <v>0</v>
      </c>
      <c r="CS70" s="3">
        <f>CS65+CS69</f>
        <v>0</v>
      </c>
      <c r="CT70" s="126">
        <f t="shared" si="45"/>
        <v>0</v>
      </c>
      <c r="CU70" s="2">
        <f t="shared" si="46"/>
        <v>0</v>
      </c>
      <c r="CV70" s="3">
        <f t="shared" si="47"/>
        <v>0</v>
      </c>
      <c r="CW70" s="126">
        <f t="shared" si="48"/>
        <v>0</v>
      </c>
      <c r="CX70" s="2">
        <f>CX65+CX69</f>
        <v>0</v>
      </c>
      <c r="CY70" s="3">
        <f>CY65+CY69</f>
        <v>0</v>
      </c>
      <c r="CZ70" s="126">
        <f t="shared" si="49"/>
        <v>0</v>
      </c>
      <c r="DA70" s="2">
        <f>DA65+DA69</f>
        <v>0</v>
      </c>
      <c r="DB70" s="3">
        <f>DB65+DB69</f>
        <v>0</v>
      </c>
      <c r="DC70" s="126">
        <f t="shared" si="50"/>
        <v>0</v>
      </c>
      <c r="DD70" s="2">
        <f>DD65+DD69</f>
        <v>0</v>
      </c>
      <c r="DE70" s="3">
        <f>DE65+DE69</f>
        <v>0</v>
      </c>
      <c r="DF70" s="126">
        <f t="shared" si="51"/>
        <v>0</v>
      </c>
      <c r="DG70" s="2">
        <f>DG65+DG69</f>
        <v>0</v>
      </c>
      <c r="DH70" s="3">
        <f>DH65+DH69</f>
        <v>0</v>
      </c>
      <c r="DI70" s="126">
        <f t="shared" si="52"/>
        <v>0</v>
      </c>
      <c r="DJ70" s="2">
        <f>DJ65+DJ69</f>
        <v>0</v>
      </c>
      <c r="DK70" s="3">
        <f>DK65+DK69</f>
        <v>0</v>
      </c>
      <c r="DL70" s="126">
        <f t="shared" si="53"/>
        <v>0</v>
      </c>
      <c r="DM70" s="2">
        <f t="shared" si="54"/>
        <v>0</v>
      </c>
      <c r="DN70" s="3">
        <f t="shared" si="55"/>
        <v>0</v>
      </c>
      <c r="DO70" s="126">
        <f t="shared" si="56"/>
        <v>0</v>
      </c>
      <c r="DP70" s="2">
        <f>DP65+DP69</f>
        <v>0</v>
      </c>
      <c r="DQ70" s="3">
        <f>DQ65+DQ69</f>
        <v>0</v>
      </c>
      <c r="DR70" s="126">
        <f t="shared" si="57"/>
        <v>0</v>
      </c>
      <c r="DS70" s="2">
        <f>DS65+DS69</f>
        <v>0</v>
      </c>
      <c r="DT70" s="3">
        <f>DT65+DT69</f>
        <v>0</v>
      </c>
      <c r="DU70" s="126">
        <f t="shared" si="58"/>
        <v>0</v>
      </c>
      <c r="DV70" s="3">
        <f>DV65+DV69</f>
        <v>26983</v>
      </c>
      <c r="DW70" s="3">
        <f>DW65+DW69</f>
        <v>0</v>
      </c>
      <c r="DX70" s="126">
        <f t="shared" si="59"/>
        <v>26983</v>
      </c>
      <c r="DY70" s="2">
        <f>DY65+DY69</f>
        <v>0</v>
      </c>
      <c r="DZ70" s="3">
        <f>DZ65+DZ69</f>
        <v>0</v>
      </c>
      <c r="EA70" s="126">
        <f t="shared" si="60"/>
        <v>0</v>
      </c>
      <c r="EB70" s="2">
        <f t="shared" si="61"/>
        <v>26983</v>
      </c>
      <c r="EC70" s="3">
        <f t="shared" si="62"/>
        <v>0</v>
      </c>
      <c r="ED70" s="126">
        <f t="shared" si="63"/>
        <v>26983</v>
      </c>
      <c r="EE70" s="2">
        <f>EE65+EE69</f>
        <v>0</v>
      </c>
      <c r="EF70" s="3">
        <f>EF65+EF69</f>
        <v>0</v>
      </c>
      <c r="EG70" s="126">
        <f t="shared" si="64"/>
        <v>0</v>
      </c>
      <c r="EH70" s="3">
        <f>EH65+EH69</f>
        <v>102813</v>
      </c>
      <c r="EI70" s="3">
        <f>EI65+EI69</f>
        <v>0</v>
      </c>
      <c r="EJ70" s="126">
        <f t="shared" si="65"/>
        <v>102813</v>
      </c>
      <c r="EK70" s="2">
        <f t="shared" si="66"/>
        <v>102813</v>
      </c>
      <c r="EL70" s="3">
        <f t="shared" si="67"/>
        <v>0</v>
      </c>
      <c r="EM70" s="126">
        <f t="shared" si="68"/>
        <v>102813</v>
      </c>
      <c r="EN70" s="2">
        <f t="shared" ref="EN70:EO70" si="2112">EN65+EN69</f>
        <v>0</v>
      </c>
      <c r="EO70" s="3">
        <f t="shared" si="2112"/>
        <v>0</v>
      </c>
      <c r="EP70" s="126">
        <f t="shared" si="69"/>
        <v>0</v>
      </c>
      <c r="EQ70" s="2">
        <f t="shared" ref="EQ70:ER70" si="2113">EQ65+EQ69</f>
        <v>0</v>
      </c>
      <c r="ER70" s="3">
        <f t="shared" si="2113"/>
        <v>0</v>
      </c>
      <c r="ES70" s="126">
        <f t="shared" si="70"/>
        <v>0</v>
      </c>
      <c r="ET70" s="2">
        <f t="shared" ref="ET70:EU70" si="2114">ET65+ET69</f>
        <v>0</v>
      </c>
      <c r="EU70" s="3">
        <f t="shared" si="2114"/>
        <v>0</v>
      </c>
      <c r="EV70" s="126">
        <f t="shared" si="71"/>
        <v>0</v>
      </c>
      <c r="EW70" s="2">
        <f t="shared" ref="EW70:EX70" si="2115">EW65+EW69</f>
        <v>0</v>
      </c>
      <c r="EX70" s="3">
        <f t="shared" si="2115"/>
        <v>0</v>
      </c>
      <c r="EY70" s="126">
        <f t="shared" si="72"/>
        <v>0</v>
      </c>
      <c r="EZ70" s="2">
        <f t="shared" ref="EZ70:FA70" si="2116">EZ65+EZ69</f>
        <v>0</v>
      </c>
      <c r="FA70" s="3">
        <f t="shared" si="2116"/>
        <v>0</v>
      </c>
      <c r="FB70" s="126">
        <f t="shared" si="73"/>
        <v>0</v>
      </c>
      <c r="FC70" s="2">
        <f t="shared" ref="FC70:FD70" si="2117">FC65+FC69</f>
        <v>0</v>
      </c>
      <c r="FD70" s="3">
        <f t="shared" si="2117"/>
        <v>0</v>
      </c>
      <c r="FE70" s="126">
        <f t="shared" si="74"/>
        <v>0</v>
      </c>
      <c r="FF70" s="2">
        <f t="shared" ref="FF70:FG70" si="2118">FF65+FF69</f>
        <v>0</v>
      </c>
      <c r="FG70" s="3">
        <f t="shared" si="2118"/>
        <v>0</v>
      </c>
      <c r="FH70" s="126">
        <f t="shared" si="75"/>
        <v>0</v>
      </c>
      <c r="FI70" s="2">
        <f t="shared" ref="FI70:FJ70" si="2119">FI65+FI69</f>
        <v>0</v>
      </c>
      <c r="FJ70" s="3">
        <f t="shared" si="2119"/>
        <v>0</v>
      </c>
      <c r="FK70" s="126">
        <f t="shared" si="76"/>
        <v>0</v>
      </c>
      <c r="FL70" s="2">
        <f t="shared" si="77"/>
        <v>0</v>
      </c>
      <c r="FM70" s="3">
        <f t="shared" si="1"/>
        <v>0</v>
      </c>
      <c r="FN70" s="126">
        <f t="shared" si="2"/>
        <v>0</v>
      </c>
      <c r="FO70" s="2">
        <f t="shared" ref="FO70:FP70" si="2120">FO65+FO69</f>
        <v>0</v>
      </c>
      <c r="FP70" s="3">
        <f t="shared" si="2120"/>
        <v>0</v>
      </c>
      <c r="FQ70" s="126">
        <f t="shared" si="78"/>
        <v>0</v>
      </c>
      <c r="FR70" s="2">
        <f t="shared" ref="FR70:FS70" si="2121">FR65+FR69</f>
        <v>0</v>
      </c>
      <c r="FS70" s="3">
        <f t="shared" si="2121"/>
        <v>0</v>
      </c>
      <c r="FT70" s="126">
        <f t="shared" si="79"/>
        <v>0</v>
      </c>
      <c r="FU70" s="3">
        <f t="shared" ref="FU70" si="2122">FU65+FU69</f>
        <v>9321</v>
      </c>
      <c r="FV70" s="3">
        <f t="shared" ref="FV70" si="2123">FV65+FV69</f>
        <v>0</v>
      </c>
      <c r="FW70" s="126">
        <f t="shared" si="80"/>
        <v>9321</v>
      </c>
      <c r="FX70" s="2">
        <f t="shared" ref="FX70:FY70" si="2124">FX65+FX69</f>
        <v>0</v>
      </c>
      <c r="FY70" s="3">
        <f t="shared" si="2124"/>
        <v>0</v>
      </c>
      <c r="FZ70" s="126">
        <f t="shared" si="81"/>
        <v>0</v>
      </c>
      <c r="GA70" s="2">
        <f t="shared" ref="GA70:GB70" si="2125">GA65+GA69</f>
        <v>0</v>
      </c>
      <c r="GB70" s="3">
        <f t="shared" si="2125"/>
        <v>0</v>
      </c>
      <c r="GC70" s="126">
        <f t="shared" si="82"/>
        <v>0</v>
      </c>
      <c r="GD70" s="2">
        <f t="shared" ref="GD70:GE70" si="2126">GD65+GD69</f>
        <v>0</v>
      </c>
      <c r="GE70" s="3">
        <f t="shared" si="2126"/>
        <v>0</v>
      </c>
      <c r="GF70" s="126">
        <f t="shared" si="83"/>
        <v>0</v>
      </c>
      <c r="GG70" s="2">
        <f t="shared" ref="GG70:GH70" si="2127">GG65+GG69</f>
        <v>0</v>
      </c>
      <c r="GH70" s="3">
        <f t="shared" si="2127"/>
        <v>0</v>
      </c>
      <c r="GI70" s="126">
        <f t="shared" si="84"/>
        <v>0</v>
      </c>
      <c r="GJ70" s="2">
        <f t="shared" si="85"/>
        <v>9321</v>
      </c>
      <c r="GK70" s="3">
        <f t="shared" si="86"/>
        <v>0</v>
      </c>
      <c r="GL70" s="126">
        <f t="shared" si="87"/>
        <v>9321</v>
      </c>
      <c r="GM70" s="2">
        <f t="shared" ref="GM70:GN70" si="2128">GM65+GM69</f>
        <v>0</v>
      </c>
      <c r="GN70" s="3">
        <f t="shared" si="2128"/>
        <v>0</v>
      </c>
      <c r="GO70" s="126">
        <f t="shared" si="88"/>
        <v>0</v>
      </c>
      <c r="GP70" s="2">
        <f t="shared" ref="GP70:GQ70" si="2129">GP65+GP69</f>
        <v>0</v>
      </c>
      <c r="GQ70" s="3">
        <f t="shared" si="2129"/>
        <v>0</v>
      </c>
      <c r="GR70" s="126">
        <f t="shared" si="89"/>
        <v>0</v>
      </c>
      <c r="GS70" s="2">
        <f t="shared" ref="GS70:GT70" si="2130">GS65+GS69</f>
        <v>0</v>
      </c>
      <c r="GT70" s="3">
        <f t="shared" si="2130"/>
        <v>0</v>
      </c>
      <c r="GU70" s="126">
        <f t="shared" si="90"/>
        <v>0</v>
      </c>
      <c r="GV70" s="2">
        <f t="shared" ref="GV70:GW70" si="2131">GV65+GV69</f>
        <v>0</v>
      </c>
      <c r="GW70" s="3">
        <f t="shared" si="2131"/>
        <v>0</v>
      </c>
      <c r="GX70" s="126">
        <f t="shared" si="91"/>
        <v>0</v>
      </c>
      <c r="GY70" s="2">
        <f t="shared" si="92"/>
        <v>0</v>
      </c>
      <c r="GZ70" s="3">
        <f t="shared" si="93"/>
        <v>0</v>
      </c>
      <c r="HA70" s="126">
        <f t="shared" si="94"/>
        <v>0</v>
      </c>
      <c r="HB70" s="3">
        <f t="shared" ref="HB70" si="2132">HB65+HB69</f>
        <v>180107</v>
      </c>
      <c r="HC70" s="3">
        <f t="shared" ref="HC70" si="2133">HC65+HC69</f>
        <v>0</v>
      </c>
      <c r="HD70" s="126">
        <f t="shared" si="95"/>
        <v>180107</v>
      </c>
      <c r="HE70" s="2">
        <f t="shared" ref="HE70:HF70" si="2134">HE65+HE69</f>
        <v>0</v>
      </c>
      <c r="HF70" s="3">
        <f t="shared" si="2134"/>
        <v>0</v>
      </c>
      <c r="HG70" s="126">
        <f t="shared" si="96"/>
        <v>0</v>
      </c>
      <c r="HH70" s="2">
        <f t="shared" si="97"/>
        <v>180107</v>
      </c>
      <c r="HI70" s="3">
        <f t="shared" si="98"/>
        <v>0</v>
      </c>
      <c r="HJ70" s="126">
        <f t="shared" si="99"/>
        <v>180107</v>
      </c>
      <c r="HK70" s="30">
        <f t="shared" si="100"/>
        <v>319224</v>
      </c>
      <c r="HL70" s="3">
        <f t="shared" si="101"/>
        <v>0</v>
      </c>
      <c r="HM70" s="126">
        <f t="shared" si="102"/>
        <v>319224</v>
      </c>
      <c r="HN70" s="2">
        <f t="shared" ref="HN70:HO70" si="2135">HN65+HN69</f>
        <v>0</v>
      </c>
      <c r="HO70" s="3">
        <f t="shared" si="2135"/>
        <v>0</v>
      </c>
      <c r="HP70" s="126">
        <f t="shared" si="103"/>
        <v>0</v>
      </c>
      <c r="HQ70" s="2">
        <f t="shared" ref="HQ70:HR70" si="2136">HQ65+HQ69</f>
        <v>0</v>
      </c>
      <c r="HR70" s="3">
        <f t="shared" si="2136"/>
        <v>0</v>
      </c>
      <c r="HS70" s="126">
        <f t="shared" si="104"/>
        <v>0</v>
      </c>
      <c r="HT70" s="2">
        <f t="shared" ref="HT70:HU70" si="2137">HT65+HT69</f>
        <v>0</v>
      </c>
      <c r="HU70" s="3">
        <f t="shared" si="2137"/>
        <v>0</v>
      </c>
      <c r="HV70" s="126">
        <f t="shared" si="105"/>
        <v>0</v>
      </c>
      <c r="HW70" s="2">
        <f t="shared" ref="HW70:HX70" si="2138">HW65+HW69</f>
        <v>0</v>
      </c>
      <c r="HX70" s="3">
        <f t="shared" si="2138"/>
        <v>0</v>
      </c>
      <c r="HY70" s="126">
        <f t="shared" si="106"/>
        <v>0</v>
      </c>
      <c r="HZ70" s="2">
        <f t="shared" ref="HZ70:IA70" si="2139">HZ65+HZ69</f>
        <v>0</v>
      </c>
      <c r="IA70" s="3">
        <f t="shared" si="2139"/>
        <v>0</v>
      </c>
      <c r="IB70" s="126">
        <f t="shared" si="107"/>
        <v>0</v>
      </c>
      <c r="IC70" s="2">
        <f t="shared" ref="IC70:ID70" si="2140">IC65+IC69</f>
        <v>0</v>
      </c>
      <c r="ID70" s="3">
        <f t="shared" si="2140"/>
        <v>0</v>
      </c>
      <c r="IE70" s="126">
        <f t="shared" si="108"/>
        <v>0</v>
      </c>
      <c r="IF70" s="2">
        <f t="shared" ref="IF70:IG70" si="2141">IF65+IF69</f>
        <v>0</v>
      </c>
      <c r="IG70" s="3">
        <f t="shared" si="2141"/>
        <v>0</v>
      </c>
      <c r="IH70" s="126">
        <f t="shared" si="109"/>
        <v>0</v>
      </c>
      <c r="II70" s="2">
        <f t="shared" si="110"/>
        <v>0</v>
      </c>
      <c r="IJ70" s="3">
        <f t="shared" si="111"/>
        <v>0</v>
      </c>
      <c r="IK70" s="126">
        <f t="shared" si="112"/>
        <v>0</v>
      </c>
      <c r="IL70" s="2">
        <f t="shared" ref="IL70:IM70" si="2142">IL65+IL69</f>
        <v>0</v>
      </c>
      <c r="IM70" s="3">
        <f t="shared" si="2142"/>
        <v>0</v>
      </c>
      <c r="IN70" s="126">
        <f t="shared" si="113"/>
        <v>0</v>
      </c>
      <c r="IO70" s="2">
        <f t="shared" ref="IO70:IP70" si="2143">IO65+IO69</f>
        <v>0</v>
      </c>
      <c r="IP70" s="3">
        <f t="shared" si="2143"/>
        <v>0</v>
      </c>
      <c r="IQ70" s="126">
        <f t="shared" si="114"/>
        <v>0</v>
      </c>
      <c r="IR70" s="2">
        <f t="shared" si="115"/>
        <v>0</v>
      </c>
      <c r="IS70" s="3">
        <f t="shared" si="116"/>
        <v>0</v>
      </c>
      <c r="IT70" s="126">
        <f t="shared" si="117"/>
        <v>0</v>
      </c>
      <c r="IU70" s="2">
        <f t="shared" ref="IU70:IV70" si="2144">IU65+IU69</f>
        <v>0</v>
      </c>
      <c r="IV70" s="3">
        <f t="shared" si="2144"/>
        <v>0</v>
      </c>
      <c r="IW70" s="126">
        <f t="shared" si="118"/>
        <v>0</v>
      </c>
      <c r="IX70" s="2">
        <f t="shared" ref="IX70:IY70" si="2145">IX65+IX69</f>
        <v>0</v>
      </c>
      <c r="IY70" s="3">
        <f t="shared" si="2145"/>
        <v>0</v>
      </c>
      <c r="IZ70" s="126">
        <f t="shared" si="119"/>
        <v>0</v>
      </c>
      <c r="JA70" s="2">
        <f t="shared" si="120"/>
        <v>0</v>
      </c>
      <c r="JB70" s="3">
        <f t="shared" si="121"/>
        <v>0</v>
      </c>
      <c r="JC70" s="126">
        <f t="shared" si="122"/>
        <v>0</v>
      </c>
      <c r="JD70" s="2">
        <f t="shared" ref="JD70:JE70" si="2146">JD65+JD69</f>
        <v>0</v>
      </c>
      <c r="JE70" s="3">
        <f t="shared" si="2146"/>
        <v>0</v>
      </c>
      <c r="JF70" s="126">
        <f t="shared" si="123"/>
        <v>0</v>
      </c>
      <c r="JG70" s="2">
        <f t="shared" ref="JG70:JH70" si="2147">JG65+JG69</f>
        <v>0</v>
      </c>
      <c r="JH70" s="3">
        <f t="shared" si="2147"/>
        <v>0</v>
      </c>
      <c r="JI70" s="126">
        <f t="shared" si="124"/>
        <v>0</v>
      </c>
      <c r="JJ70" s="2">
        <f t="shared" si="125"/>
        <v>0</v>
      </c>
      <c r="JK70" s="3">
        <f t="shared" si="126"/>
        <v>0</v>
      </c>
      <c r="JL70" s="126">
        <f t="shared" si="127"/>
        <v>0</v>
      </c>
      <c r="JM70" s="2">
        <f t="shared" ref="JM70:JN70" si="2148">JM65+JM69</f>
        <v>0</v>
      </c>
      <c r="JN70" s="3">
        <f t="shared" si="2148"/>
        <v>0</v>
      </c>
      <c r="JO70" s="126">
        <f t="shared" si="128"/>
        <v>0</v>
      </c>
      <c r="JP70" s="2">
        <f t="shared" ref="JP70:JQ70" si="2149">JP65+JP69</f>
        <v>0</v>
      </c>
      <c r="JQ70" s="3">
        <f t="shared" si="2149"/>
        <v>0</v>
      </c>
      <c r="JR70" s="126">
        <f t="shared" si="129"/>
        <v>0</v>
      </c>
      <c r="JS70" s="2">
        <f t="shared" ref="JS70:JT70" si="2150">JS65+JS69</f>
        <v>0</v>
      </c>
      <c r="JT70" s="3">
        <f t="shared" si="2150"/>
        <v>0</v>
      </c>
      <c r="JU70" s="126">
        <f t="shared" si="130"/>
        <v>0</v>
      </c>
      <c r="JV70" s="2">
        <f t="shared" ref="JV70:JW70" si="2151">JV65+JV69</f>
        <v>0</v>
      </c>
      <c r="JW70" s="3">
        <f t="shared" si="2151"/>
        <v>0</v>
      </c>
      <c r="JX70" s="126">
        <f t="shared" si="131"/>
        <v>0</v>
      </c>
      <c r="JY70" s="2">
        <f t="shared" si="132"/>
        <v>0</v>
      </c>
      <c r="JZ70" s="3">
        <f t="shared" si="133"/>
        <v>0</v>
      </c>
      <c r="KA70" s="126">
        <f t="shared" si="134"/>
        <v>0</v>
      </c>
      <c r="KB70" s="2">
        <f t="shared" ref="KB70:KC70" si="2152">KB65+KB69</f>
        <v>0</v>
      </c>
      <c r="KC70" s="3">
        <f t="shared" si="2152"/>
        <v>0</v>
      </c>
      <c r="KD70" s="126">
        <f t="shared" si="135"/>
        <v>0</v>
      </c>
      <c r="KE70" s="2">
        <f t="shared" ref="KE70:KF70" si="2153">KE65+KE69</f>
        <v>0</v>
      </c>
      <c r="KF70" s="3">
        <f t="shared" si="2153"/>
        <v>0</v>
      </c>
      <c r="KG70" s="126">
        <f t="shared" si="136"/>
        <v>0</v>
      </c>
      <c r="KH70" s="2">
        <f t="shared" ref="KH70:KI70" si="2154">KH65+KH69</f>
        <v>0</v>
      </c>
      <c r="KI70" s="3">
        <f t="shared" si="2154"/>
        <v>0</v>
      </c>
      <c r="KJ70" s="126">
        <f t="shared" si="137"/>
        <v>0</v>
      </c>
      <c r="KK70" s="2">
        <f t="shared" si="138"/>
        <v>0</v>
      </c>
      <c r="KL70" s="3">
        <f t="shared" si="139"/>
        <v>0</v>
      </c>
      <c r="KM70" s="126">
        <f t="shared" si="140"/>
        <v>0</v>
      </c>
      <c r="KN70" s="2">
        <f t="shared" ref="KN70:KO70" si="2155">KN65+KN69</f>
        <v>0</v>
      </c>
      <c r="KO70" s="3">
        <f t="shared" si="2155"/>
        <v>0</v>
      </c>
      <c r="KP70" s="126">
        <f t="shared" si="141"/>
        <v>0</v>
      </c>
      <c r="KQ70" s="2">
        <f t="shared" ref="KQ70:KR70" si="2156">KQ65+KQ69</f>
        <v>0</v>
      </c>
      <c r="KR70" s="3">
        <f t="shared" si="2156"/>
        <v>0</v>
      </c>
      <c r="KS70" s="126">
        <f t="shared" si="142"/>
        <v>0</v>
      </c>
      <c r="KT70" s="2">
        <f t="shared" si="143"/>
        <v>0</v>
      </c>
      <c r="KU70" s="3">
        <f t="shared" si="144"/>
        <v>0</v>
      </c>
      <c r="KV70" s="126">
        <f t="shared" si="145"/>
        <v>0</v>
      </c>
      <c r="KW70" s="2">
        <f t="shared" ref="KW70:KX70" si="2157">KW65+KW69</f>
        <v>0</v>
      </c>
      <c r="KX70" s="3">
        <f t="shared" si="2157"/>
        <v>0</v>
      </c>
      <c r="KY70" s="126">
        <f t="shared" si="146"/>
        <v>0</v>
      </c>
      <c r="KZ70" s="2">
        <f t="shared" si="147"/>
        <v>0</v>
      </c>
      <c r="LA70" s="3">
        <f t="shared" si="148"/>
        <v>0</v>
      </c>
      <c r="LB70" s="126">
        <f t="shared" si="149"/>
        <v>0</v>
      </c>
      <c r="LC70" s="2">
        <f t="shared" ref="LC70:LD70" si="2158">LC65+LC69</f>
        <v>0</v>
      </c>
      <c r="LD70" s="3">
        <f t="shared" si="2158"/>
        <v>0</v>
      </c>
      <c r="LE70" s="126">
        <f t="shared" si="150"/>
        <v>0</v>
      </c>
      <c r="LF70" s="2">
        <f t="shared" ref="LF70:LG70" si="2159">LF65+LF69</f>
        <v>0</v>
      </c>
      <c r="LG70" s="3">
        <f t="shared" si="2159"/>
        <v>0</v>
      </c>
      <c r="LH70" s="126">
        <f t="shared" si="151"/>
        <v>0</v>
      </c>
      <c r="LI70" s="2">
        <f t="shared" ref="LI70:LJ70" si="2160">LI65+LI69</f>
        <v>0</v>
      </c>
      <c r="LJ70" s="3">
        <f t="shared" si="2160"/>
        <v>0</v>
      </c>
      <c r="LK70" s="126">
        <f t="shared" si="152"/>
        <v>0</v>
      </c>
      <c r="LL70" s="2">
        <f t="shared" si="153"/>
        <v>0</v>
      </c>
      <c r="LM70" s="3">
        <f t="shared" si="154"/>
        <v>0</v>
      </c>
      <c r="LN70" s="126">
        <f t="shared" si="155"/>
        <v>0</v>
      </c>
      <c r="LO70" s="2">
        <f t="shared" ref="LO70:LP70" si="2161">LO65+LO69</f>
        <v>0</v>
      </c>
      <c r="LP70" s="3">
        <f t="shared" si="2161"/>
        <v>0</v>
      </c>
      <c r="LQ70" s="126">
        <f t="shared" si="156"/>
        <v>0</v>
      </c>
      <c r="LR70" s="2">
        <f t="shared" ref="LR70:LS70" si="2162">LR65+LR69</f>
        <v>0</v>
      </c>
      <c r="LS70" s="3">
        <f t="shared" si="2162"/>
        <v>0</v>
      </c>
      <c r="LT70" s="126">
        <f t="shared" si="157"/>
        <v>0</v>
      </c>
      <c r="LU70" s="2">
        <f t="shared" ref="LU70:LV70" si="2163">LU65+LU69</f>
        <v>0</v>
      </c>
      <c r="LV70" s="3">
        <f t="shared" si="2163"/>
        <v>0</v>
      </c>
      <c r="LW70" s="126">
        <f t="shared" si="158"/>
        <v>0</v>
      </c>
      <c r="LX70" s="2">
        <f t="shared" ref="LX70:LY70" si="2164">LX65+LX69</f>
        <v>0</v>
      </c>
      <c r="LY70" s="3">
        <f t="shared" si="2164"/>
        <v>0</v>
      </c>
      <c r="LZ70" s="126">
        <f t="shared" si="159"/>
        <v>0</v>
      </c>
      <c r="MA70" s="2">
        <f t="shared" ref="MA70:MB70" si="2165">MA65+MA69</f>
        <v>0</v>
      </c>
      <c r="MB70" s="3">
        <f t="shared" si="2165"/>
        <v>0</v>
      </c>
      <c r="MC70" s="126">
        <f t="shared" si="160"/>
        <v>0</v>
      </c>
      <c r="MD70" s="2">
        <f t="shared" ref="MD70:ME70" si="2166">MD65+MD69</f>
        <v>0</v>
      </c>
      <c r="ME70" s="3">
        <f t="shared" si="2166"/>
        <v>0</v>
      </c>
      <c r="MF70" s="126">
        <f t="shared" si="161"/>
        <v>0</v>
      </c>
      <c r="MG70" s="2">
        <f t="shared" si="162"/>
        <v>0</v>
      </c>
      <c r="MH70" s="3">
        <f t="shared" si="163"/>
        <v>0</v>
      </c>
      <c r="MI70" s="126">
        <f t="shared" si="164"/>
        <v>0</v>
      </c>
      <c r="MJ70" s="2">
        <f t="shared" ref="MJ70:MK70" si="2167">MJ65+MJ69</f>
        <v>0</v>
      </c>
      <c r="MK70" s="3">
        <f t="shared" si="2167"/>
        <v>0</v>
      </c>
      <c r="ML70" s="126">
        <f t="shared" si="165"/>
        <v>0</v>
      </c>
      <c r="MM70" s="2">
        <f t="shared" ref="MM70:MN70" si="2168">MM65+MM69</f>
        <v>0</v>
      </c>
      <c r="MN70" s="3">
        <f t="shared" si="2168"/>
        <v>0</v>
      </c>
      <c r="MO70" s="126">
        <f t="shared" si="166"/>
        <v>0</v>
      </c>
      <c r="MP70" s="2">
        <f t="shared" ref="MP70:MQ70" si="2169">MP65+MP69</f>
        <v>0</v>
      </c>
      <c r="MQ70" s="3">
        <f t="shared" si="2169"/>
        <v>0</v>
      </c>
      <c r="MR70" s="126">
        <f t="shared" si="167"/>
        <v>0</v>
      </c>
      <c r="MS70" s="2">
        <f t="shared" si="1550"/>
        <v>0</v>
      </c>
      <c r="MT70" s="3">
        <f t="shared" si="1551"/>
        <v>0</v>
      </c>
      <c r="MU70" s="126">
        <f t="shared" si="1549"/>
        <v>0</v>
      </c>
      <c r="MV70" s="2">
        <f t="shared" ref="MV70:MW70" si="2170">MV65+MV69</f>
        <v>0</v>
      </c>
      <c r="MW70" s="3">
        <f t="shared" si="2170"/>
        <v>0</v>
      </c>
      <c r="MX70" s="126">
        <f t="shared" si="168"/>
        <v>0</v>
      </c>
      <c r="MY70" s="159">
        <f t="shared" ref="MY70" si="2171">MY65+MY69</f>
        <v>1317259</v>
      </c>
      <c r="MZ70" s="3">
        <f t="shared" ref="MZ70" si="2172">MZ65+MZ69</f>
        <v>0</v>
      </c>
      <c r="NA70" s="126">
        <f t="shared" si="169"/>
        <v>1317259</v>
      </c>
      <c r="NB70" s="2">
        <f t="shared" ref="NB70:NC70" si="2173">NB65+NB69</f>
        <v>1365183</v>
      </c>
      <c r="NC70" s="3">
        <f t="shared" si="2173"/>
        <v>15071</v>
      </c>
      <c r="ND70" s="126">
        <f t="shared" si="170"/>
        <v>1380254</v>
      </c>
      <c r="NE70" s="2">
        <f t="shared" ref="NE70:NF70" si="2174">NE65+NE69</f>
        <v>7696</v>
      </c>
      <c r="NF70" s="3">
        <f t="shared" si="2174"/>
        <v>157</v>
      </c>
      <c r="NG70" s="126">
        <f t="shared" si="171"/>
        <v>7853</v>
      </c>
      <c r="NH70" s="2">
        <f t="shared" ref="NH70:NI70" si="2175">NH65+NH69</f>
        <v>0</v>
      </c>
      <c r="NI70" s="3">
        <f t="shared" si="2175"/>
        <v>0</v>
      </c>
      <c r="NJ70" s="126">
        <f t="shared" si="172"/>
        <v>0</v>
      </c>
      <c r="NK70" s="2">
        <f t="shared" ref="NK70:NL70" si="2176">NK65+NK69</f>
        <v>0</v>
      </c>
      <c r="NL70" s="3">
        <f t="shared" si="2176"/>
        <v>0</v>
      </c>
      <c r="NM70" s="126">
        <f t="shared" si="173"/>
        <v>0</v>
      </c>
      <c r="NN70" s="2">
        <f t="shared" ref="NN70:NO70" si="2177">NN65+NN69</f>
        <v>72985</v>
      </c>
      <c r="NO70" s="3">
        <f t="shared" si="2177"/>
        <v>0</v>
      </c>
      <c r="NP70" s="126">
        <f t="shared" si="174"/>
        <v>72985</v>
      </c>
      <c r="NQ70" s="3">
        <f t="shared" ref="NQ70" si="2178">NQ65+NQ69</f>
        <v>7044449</v>
      </c>
      <c r="NR70" s="3">
        <f t="shared" ref="NR70" si="2179">NR65+NR69</f>
        <v>0</v>
      </c>
      <c r="NS70" s="126">
        <f t="shared" si="175"/>
        <v>7044449</v>
      </c>
      <c r="NT70" s="3">
        <f t="shared" ref="NT70" si="2180">NT65+NT69</f>
        <v>450000</v>
      </c>
      <c r="NU70" s="3">
        <f t="shared" ref="NU70" si="2181">NU65+NU69</f>
        <v>0</v>
      </c>
      <c r="NV70" s="126">
        <f t="shared" si="176"/>
        <v>450000</v>
      </c>
      <c r="NW70" s="2">
        <f t="shared" ref="NW70:NX70" si="2182">NW65+NW69</f>
        <v>0</v>
      </c>
      <c r="NX70" s="3">
        <f t="shared" si="2182"/>
        <v>0</v>
      </c>
      <c r="NY70" s="126">
        <f t="shared" si="177"/>
        <v>0</v>
      </c>
      <c r="NZ70" s="2">
        <f t="shared" si="178"/>
        <v>10257572</v>
      </c>
      <c r="OA70" s="3">
        <f t="shared" si="179"/>
        <v>15228</v>
      </c>
      <c r="OB70" s="126">
        <f t="shared" si="180"/>
        <v>10272800</v>
      </c>
      <c r="OC70" s="2">
        <f t="shared" ref="OC70:OD70" si="2183">OC65+OC69</f>
        <v>100000</v>
      </c>
      <c r="OD70" s="3">
        <f t="shared" si="2183"/>
        <v>0</v>
      </c>
      <c r="OE70" s="126">
        <f t="shared" si="181"/>
        <v>100000</v>
      </c>
      <c r="OF70" s="2">
        <f t="shared" ref="OF70:OG70" si="2184">OF65+OF69</f>
        <v>4483747</v>
      </c>
      <c r="OG70" s="3">
        <f t="shared" si="2184"/>
        <v>0</v>
      </c>
      <c r="OH70" s="126">
        <f t="shared" si="182"/>
        <v>4483747</v>
      </c>
      <c r="OI70" s="2">
        <f t="shared" ref="OI70:OJ70" si="2185">OI65+OI69</f>
        <v>1772332</v>
      </c>
      <c r="OJ70" s="3">
        <f t="shared" si="2185"/>
        <v>0</v>
      </c>
      <c r="OK70" s="126">
        <f t="shared" si="183"/>
        <v>1772332</v>
      </c>
      <c r="OL70" s="2">
        <f t="shared" ref="OL70:OM70" si="2186">OL65+OL69</f>
        <v>35000</v>
      </c>
      <c r="OM70" s="3">
        <f t="shared" si="2186"/>
        <v>0</v>
      </c>
      <c r="ON70" s="126">
        <f t="shared" si="184"/>
        <v>35000</v>
      </c>
      <c r="OO70" s="2">
        <f t="shared" si="185"/>
        <v>6391079</v>
      </c>
      <c r="OP70" s="3">
        <f t="shared" si="186"/>
        <v>0</v>
      </c>
      <c r="OQ70" s="126">
        <f t="shared" si="187"/>
        <v>6391079</v>
      </c>
      <c r="OR70" s="2">
        <f t="shared" si="188"/>
        <v>16648651</v>
      </c>
      <c r="OS70" s="3">
        <f t="shared" si="189"/>
        <v>15228</v>
      </c>
      <c r="OT70" s="126">
        <f t="shared" si="190"/>
        <v>16663879</v>
      </c>
      <c r="OU70" s="159">
        <f t="shared" ref="OU70" si="2187">OU65+OU69</f>
        <v>21327</v>
      </c>
      <c r="OV70" s="3">
        <f t="shared" ref="OV70" si="2188">OV65+OV69</f>
        <v>0</v>
      </c>
      <c r="OW70" s="126">
        <f t="shared" si="191"/>
        <v>21327</v>
      </c>
      <c r="OX70" s="3">
        <f t="shared" ref="OX70" si="2189">OX65+OX69</f>
        <v>0</v>
      </c>
      <c r="OY70" s="3">
        <f t="shared" ref="OY70" si="2190">OY65+OY69</f>
        <v>0</v>
      </c>
      <c r="OZ70" s="126">
        <f t="shared" si="192"/>
        <v>0</v>
      </c>
      <c r="PA70" s="3">
        <f t="shared" ref="PA70" si="2191">PA65+PA69</f>
        <v>111</v>
      </c>
      <c r="PB70" s="3">
        <f t="shared" ref="PB70" si="2192">PB65+PB69</f>
        <v>0</v>
      </c>
      <c r="PC70" s="126">
        <f t="shared" si="193"/>
        <v>111</v>
      </c>
      <c r="PD70" s="2">
        <f t="shared" ref="PD70:PE70" si="2193">PD65+PD69</f>
        <v>0</v>
      </c>
      <c r="PE70" s="3">
        <f t="shared" si="2193"/>
        <v>0</v>
      </c>
      <c r="PF70" s="126">
        <f t="shared" si="194"/>
        <v>0</v>
      </c>
      <c r="PG70" s="159">
        <f t="shared" ref="PG70" si="2194">PG65+PG69</f>
        <v>25000</v>
      </c>
      <c r="PH70" s="3">
        <f t="shared" ref="PH70" si="2195">PH65+PH69</f>
        <v>0</v>
      </c>
      <c r="PI70" s="126">
        <f t="shared" si="195"/>
        <v>25000</v>
      </c>
      <c r="PJ70" s="3">
        <f t="shared" ref="PJ70" si="2196">PJ65+PJ69</f>
        <v>150000</v>
      </c>
      <c r="PK70" s="3">
        <f t="shared" ref="PK70" si="2197">PK65+PK69</f>
        <v>0</v>
      </c>
      <c r="PL70" s="126">
        <f t="shared" si="196"/>
        <v>150000</v>
      </c>
      <c r="PM70" s="3">
        <f t="shared" ref="PM70" si="2198">PM65+PM69</f>
        <v>30000</v>
      </c>
      <c r="PN70" s="3">
        <f t="shared" ref="PN70" si="2199">PN65+PN69</f>
        <v>0</v>
      </c>
      <c r="PO70" s="126">
        <f t="shared" si="197"/>
        <v>30000</v>
      </c>
      <c r="PP70" s="3">
        <f t="shared" ref="PP70" si="2200">PP65+PP69</f>
        <v>221500</v>
      </c>
      <c r="PQ70" s="3">
        <f t="shared" ref="PQ70" si="2201">PQ65+PQ69</f>
        <v>0</v>
      </c>
      <c r="PR70" s="126">
        <f t="shared" si="198"/>
        <v>221500</v>
      </c>
      <c r="PS70" s="2">
        <f t="shared" si="199"/>
        <v>447938</v>
      </c>
      <c r="PT70" s="3">
        <f t="shared" si="200"/>
        <v>0</v>
      </c>
      <c r="PU70" s="126">
        <f t="shared" si="201"/>
        <v>447938</v>
      </c>
      <c r="PV70" s="2">
        <f t="shared" ref="PV70:PW70" si="2202">PV65+PV69</f>
        <v>0</v>
      </c>
      <c r="PW70" s="3">
        <f t="shared" si="2202"/>
        <v>0</v>
      </c>
      <c r="PX70" s="126">
        <f t="shared" si="202"/>
        <v>0</v>
      </c>
      <c r="PY70" s="2">
        <f t="shared" ref="PY70:PZ70" si="2203">PY65+PY69</f>
        <v>0</v>
      </c>
      <c r="PZ70" s="3">
        <f t="shared" si="2203"/>
        <v>0</v>
      </c>
      <c r="QA70" s="126">
        <f t="shared" si="203"/>
        <v>0</v>
      </c>
      <c r="QB70" s="2">
        <f t="shared" ref="QB70:QC70" si="2204">QB65+QB69</f>
        <v>0</v>
      </c>
      <c r="QC70" s="3">
        <f t="shared" si="2204"/>
        <v>0</v>
      </c>
      <c r="QD70" s="126">
        <f t="shared" si="204"/>
        <v>0</v>
      </c>
      <c r="QE70" s="2">
        <f t="shared" si="205"/>
        <v>0</v>
      </c>
      <c r="QF70" s="3">
        <f t="shared" si="206"/>
        <v>0</v>
      </c>
      <c r="QG70" s="126">
        <f t="shared" si="207"/>
        <v>0</v>
      </c>
      <c r="QH70" s="2">
        <f t="shared" si="208"/>
        <v>447938</v>
      </c>
      <c r="QI70" s="3">
        <f t="shared" si="209"/>
        <v>0</v>
      </c>
      <c r="QJ70" s="126">
        <f t="shared" si="210"/>
        <v>447938</v>
      </c>
      <c r="QK70" s="2">
        <f t="shared" si="1547"/>
        <v>17415813</v>
      </c>
      <c r="QL70" s="3">
        <f t="shared" si="1548"/>
        <v>15228</v>
      </c>
      <c r="QM70" s="126">
        <f t="shared" si="1548"/>
        <v>17431041</v>
      </c>
      <c r="QN70" s="2">
        <f t="shared" si="1926"/>
        <v>21875536</v>
      </c>
      <c r="QO70" s="3">
        <f t="shared" si="1926"/>
        <v>128951</v>
      </c>
      <c r="QP70" s="126">
        <f t="shared" si="1926"/>
        <v>22004487</v>
      </c>
    </row>
    <row r="71" spans="1:459" s="109" customFormat="1" ht="17.25" thickTop="1" thickBot="1" x14ac:dyDescent="0.3">
      <c r="A71" s="206"/>
      <c r="B71" s="207"/>
      <c r="C71" s="151"/>
      <c r="D71" s="93"/>
      <c r="E71" s="154">
        <f t="shared" si="10"/>
        <v>0</v>
      </c>
      <c r="F71" s="151"/>
      <c r="G71" s="93"/>
      <c r="H71" s="131">
        <f t="shared" si="11"/>
        <v>0</v>
      </c>
      <c r="I71" s="93"/>
      <c r="J71" s="93"/>
      <c r="K71" s="131">
        <f t="shared" si="12"/>
        <v>0</v>
      </c>
      <c r="L71" s="93"/>
      <c r="M71" s="93"/>
      <c r="N71" s="131">
        <f t="shared" si="13"/>
        <v>0</v>
      </c>
      <c r="O71" s="161"/>
      <c r="P71" s="93"/>
      <c r="Q71" s="131">
        <f t="shared" si="14"/>
        <v>0</v>
      </c>
      <c r="R71" s="93"/>
      <c r="S71" s="93"/>
      <c r="T71" s="131">
        <f t="shared" si="15"/>
        <v>0</v>
      </c>
      <c r="U71" s="93"/>
      <c r="V71" s="93"/>
      <c r="W71" s="131">
        <f t="shared" si="16"/>
        <v>0</v>
      </c>
      <c r="X71" s="93"/>
      <c r="Y71" s="93"/>
      <c r="Z71" s="131">
        <f t="shared" si="17"/>
        <v>0</v>
      </c>
      <c r="AA71" s="161"/>
      <c r="AB71" s="93">
        <f t="shared" si="18"/>
        <v>0</v>
      </c>
      <c r="AC71" s="131">
        <f t="shared" si="19"/>
        <v>0</v>
      </c>
      <c r="AD71" s="93"/>
      <c r="AE71" s="93"/>
      <c r="AF71" s="132">
        <f t="shared" si="20"/>
        <v>0</v>
      </c>
      <c r="AG71" s="92">
        <f t="shared" si="21"/>
        <v>0</v>
      </c>
      <c r="AH71" s="93">
        <f t="shared" si="22"/>
        <v>0</v>
      </c>
      <c r="AI71" s="132">
        <f t="shared" si="22"/>
        <v>0</v>
      </c>
      <c r="AJ71" s="93"/>
      <c r="AK71" s="93"/>
      <c r="AL71" s="132">
        <f t="shared" si="23"/>
        <v>0</v>
      </c>
      <c r="AM71" s="161"/>
      <c r="AN71" s="93"/>
      <c r="AO71" s="132">
        <f t="shared" si="24"/>
        <v>0</v>
      </c>
      <c r="AP71" s="93"/>
      <c r="AQ71" s="93"/>
      <c r="AR71" s="132">
        <f t="shared" si="25"/>
        <v>0</v>
      </c>
      <c r="AS71" s="92"/>
      <c r="AT71" s="93"/>
      <c r="AU71" s="132">
        <f t="shared" si="26"/>
        <v>0</v>
      </c>
      <c r="AV71" s="93"/>
      <c r="AW71" s="93"/>
      <c r="AX71" s="132">
        <f t="shared" si="27"/>
        <v>0</v>
      </c>
      <c r="AY71" s="92"/>
      <c r="AZ71" s="93"/>
      <c r="BA71" s="132">
        <f t="shared" si="28"/>
        <v>0</v>
      </c>
      <c r="BB71" s="93"/>
      <c r="BC71" s="93"/>
      <c r="BD71" s="132">
        <f t="shared" si="29"/>
        <v>0</v>
      </c>
      <c r="BE71" s="93"/>
      <c r="BF71" s="93"/>
      <c r="BG71" s="132">
        <f t="shared" si="30"/>
        <v>0</v>
      </c>
      <c r="BH71" s="92"/>
      <c r="BI71" s="93"/>
      <c r="BJ71" s="132">
        <f t="shared" si="31"/>
        <v>0</v>
      </c>
      <c r="BK71" s="161"/>
      <c r="BL71" s="93"/>
      <c r="BM71" s="132">
        <f t="shared" si="32"/>
        <v>0</v>
      </c>
      <c r="BN71" s="93"/>
      <c r="BO71" s="93"/>
      <c r="BP71" s="132">
        <f t="shared" si="33"/>
        <v>0</v>
      </c>
      <c r="BQ71" s="93"/>
      <c r="BR71" s="93"/>
      <c r="BS71" s="132">
        <f t="shared" si="34"/>
        <v>0</v>
      </c>
      <c r="BT71" s="93"/>
      <c r="BU71" s="93"/>
      <c r="BV71" s="132">
        <f t="shared" si="35"/>
        <v>0</v>
      </c>
      <c r="BW71" s="92"/>
      <c r="BX71" s="93"/>
      <c r="BY71" s="132">
        <f t="shared" si="38"/>
        <v>0</v>
      </c>
      <c r="BZ71" s="93"/>
      <c r="CA71" s="93"/>
      <c r="CB71" s="132">
        <f t="shared" si="39"/>
        <v>0</v>
      </c>
      <c r="CC71" s="93"/>
      <c r="CD71" s="93"/>
      <c r="CE71" s="132">
        <f t="shared" si="40"/>
        <v>0</v>
      </c>
      <c r="CF71" s="92"/>
      <c r="CG71" s="93"/>
      <c r="CH71" s="132">
        <f t="shared" si="41"/>
        <v>0</v>
      </c>
      <c r="CI71" s="92"/>
      <c r="CJ71" s="93"/>
      <c r="CK71" s="132">
        <f t="shared" si="42"/>
        <v>0</v>
      </c>
      <c r="CL71" s="92"/>
      <c r="CM71" s="93"/>
      <c r="CN71" s="132">
        <f t="shared" si="43"/>
        <v>0</v>
      </c>
      <c r="CO71" s="92"/>
      <c r="CP71" s="93"/>
      <c r="CQ71" s="132">
        <f t="shared" si="44"/>
        <v>0</v>
      </c>
      <c r="CR71" s="92"/>
      <c r="CS71" s="93"/>
      <c r="CT71" s="132">
        <f t="shared" si="45"/>
        <v>0</v>
      </c>
      <c r="CU71" s="92"/>
      <c r="CV71" s="93"/>
      <c r="CW71" s="132">
        <f t="shared" si="48"/>
        <v>0</v>
      </c>
      <c r="CX71" s="92"/>
      <c r="CY71" s="93"/>
      <c r="CZ71" s="132">
        <f t="shared" si="49"/>
        <v>0</v>
      </c>
      <c r="DA71" s="92"/>
      <c r="DB71" s="93"/>
      <c r="DC71" s="132">
        <f t="shared" si="50"/>
        <v>0</v>
      </c>
      <c r="DD71" s="92"/>
      <c r="DE71" s="93"/>
      <c r="DF71" s="132">
        <f t="shared" si="51"/>
        <v>0</v>
      </c>
      <c r="DG71" s="92"/>
      <c r="DH71" s="93"/>
      <c r="DI71" s="132">
        <f t="shared" si="52"/>
        <v>0</v>
      </c>
      <c r="DJ71" s="92"/>
      <c r="DK71" s="93"/>
      <c r="DL71" s="132">
        <f t="shared" si="53"/>
        <v>0</v>
      </c>
      <c r="DM71" s="92"/>
      <c r="DN71" s="93"/>
      <c r="DO71" s="132">
        <f t="shared" si="56"/>
        <v>0</v>
      </c>
      <c r="DP71" s="92"/>
      <c r="DQ71" s="93"/>
      <c r="DR71" s="132">
        <f t="shared" si="57"/>
        <v>0</v>
      </c>
      <c r="DS71" s="92"/>
      <c r="DT71" s="93"/>
      <c r="DU71" s="132">
        <f t="shared" si="58"/>
        <v>0</v>
      </c>
      <c r="DV71" s="93"/>
      <c r="DW71" s="93"/>
      <c r="DX71" s="132">
        <f t="shared" si="59"/>
        <v>0</v>
      </c>
      <c r="DY71" s="92"/>
      <c r="DZ71" s="93"/>
      <c r="EA71" s="132">
        <f t="shared" si="60"/>
        <v>0</v>
      </c>
      <c r="EB71" s="92"/>
      <c r="EC71" s="93"/>
      <c r="ED71" s="132">
        <f t="shared" si="63"/>
        <v>0</v>
      </c>
      <c r="EE71" s="92"/>
      <c r="EF71" s="93"/>
      <c r="EG71" s="132">
        <f t="shared" si="64"/>
        <v>0</v>
      </c>
      <c r="EH71" s="93"/>
      <c r="EI71" s="93"/>
      <c r="EJ71" s="132">
        <f t="shared" si="65"/>
        <v>0</v>
      </c>
      <c r="EK71" s="92"/>
      <c r="EL71" s="93"/>
      <c r="EM71" s="132">
        <f t="shared" si="68"/>
        <v>0</v>
      </c>
      <c r="EN71" s="92"/>
      <c r="EO71" s="93"/>
      <c r="EP71" s="132">
        <f t="shared" si="69"/>
        <v>0</v>
      </c>
      <c r="EQ71" s="92"/>
      <c r="ER71" s="93"/>
      <c r="ES71" s="132">
        <f t="shared" si="70"/>
        <v>0</v>
      </c>
      <c r="ET71" s="92"/>
      <c r="EU71" s="93"/>
      <c r="EV71" s="132">
        <f t="shared" si="71"/>
        <v>0</v>
      </c>
      <c r="EW71" s="92"/>
      <c r="EX71" s="93"/>
      <c r="EY71" s="132">
        <f t="shared" si="72"/>
        <v>0</v>
      </c>
      <c r="EZ71" s="92"/>
      <c r="FA71" s="93"/>
      <c r="FB71" s="132">
        <f t="shared" si="73"/>
        <v>0</v>
      </c>
      <c r="FC71" s="92"/>
      <c r="FD71" s="93"/>
      <c r="FE71" s="132">
        <f t="shared" si="74"/>
        <v>0</v>
      </c>
      <c r="FF71" s="92"/>
      <c r="FG71" s="93"/>
      <c r="FH71" s="132">
        <f t="shared" si="75"/>
        <v>0</v>
      </c>
      <c r="FI71" s="92"/>
      <c r="FJ71" s="93"/>
      <c r="FK71" s="132">
        <f t="shared" si="76"/>
        <v>0</v>
      </c>
      <c r="FL71" s="92">
        <f t="shared" si="77"/>
        <v>0</v>
      </c>
      <c r="FM71" s="93">
        <f t="shared" si="1"/>
        <v>0</v>
      </c>
      <c r="FN71" s="132">
        <f t="shared" si="2"/>
        <v>0</v>
      </c>
      <c r="FO71" s="92"/>
      <c r="FP71" s="93"/>
      <c r="FQ71" s="132">
        <f t="shared" si="78"/>
        <v>0</v>
      </c>
      <c r="FR71" s="92"/>
      <c r="FS71" s="93"/>
      <c r="FT71" s="132">
        <f t="shared" si="79"/>
        <v>0</v>
      </c>
      <c r="FU71" s="93"/>
      <c r="FV71" s="93"/>
      <c r="FW71" s="132">
        <f t="shared" si="80"/>
        <v>0</v>
      </c>
      <c r="FX71" s="92"/>
      <c r="FY71" s="93"/>
      <c r="FZ71" s="132">
        <f t="shared" si="81"/>
        <v>0</v>
      </c>
      <c r="GA71" s="92"/>
      <c r="GB71" s="93"/>
      <c r="GC71" s="132">
        <f t="shared" si="82"/>
        <v>0</v>
      </c>
      <c r="GD71" s="92"/>
      <c r="GE71" s="93"/>
      <c r="GF71" s="132">
        <f t="shared" si="83"/>
        <v>0</v>
      </c>
      <c r="GG71" s="92"/>
      <c r="GH71" s="93"/>
      <c r="GI71" s="132">
        <f t="shared" si="84"/>
        <v>0</v>
      </c>
      <c r="GJ71" s="92"/>
      <c r="GK71" s="93"/>
      <c r="GL71" s="132">
        <f t="shared" si="87"/>
        <v>0</v>
      </c>
      <c r="GM71" s="92"/>
      <c r="GN71" s="93"/>
      <c r="GO71" s="132">
        <f t="shared" si="88"/>
        <v>0</v>
      </c>
      <c r="GP71" s="92"/>
      <c r="GQ71" s="93"/>
      <c r="GR71" s="132">
        <f t="shared" si="89"/>
        <v>0</v>
      </c>
      <c r="GS71" s="92"/>
      <c r="GT71" s="93"/>
      <c r="GU71" s="132">
        <f t="shared" si="90"/>
        <v>0</v>
      </c>
      <c r="GV71" s="92"/>
      <c r="GW71" s="93"/>
      <c r="GX71" s="132">
        <f t="shared" si="91"/>
        <v>0</v>
      </c>
      <c r="GY71" s="92"/>
      <c r="GZ71" s="93"/>
      <c r="HA71" s="132">
        <f t="shared" si="94"/>
        <v>0</v>
      </c>
      <c r="HB71" s="93"/>
      <c r="HC71" s="93"/>
      <c r="HD71" s="132">
        <f t="shared" si="95"/>
        <v>0</v>
      </c>
      <c r="HE71" s="92"/>
      <c r="HF71" s="93"/>
      <c r="HG71" s="132">
        <f t="shared" si="96"/>
        <v>0</v>
      </c>
      <c r="HH71" s="92"/>
      <c r="HI71" s="93"/>
      <c r="HJ71" s="132">
        <f t="shared" si="99"/>
        <v>0</v>
      </c>
      <c r="HK71" s="107"/>
      <c r="HL71" s="93"/>
      <c r="HM71" s="132">
        <f t="shared" si="102"/>
        <v>0</v>
      </c>
      <c r="HN71" s="92"/>
      <c r="HO71" s="93"/>
      <c r="HP71" s="132">
        <f t="shared" si="103"/>
        <v>0</v>
      </c>
      <c r="HQ71" s="92"/>
      <c r="HR71" s="93"/>
      <c r="HS71" s="132">
        <f t="shared" si="104"/>
        <v>0</v>
      </c>
      <c r="HT71" s="92"/>
      <c r="HU71" s="93"/>
      <c r="HV71" s="132">
        <f t="shared" si="105"/>
        <v>0</v>
      </c>
      <c r="HW71" s="92"/>
      <c r="HX71" s="93"/>
      <c r="HY71" s="132">
        <f t="shared" si="106"/>
        <v>0</v>
      </c>
      <c r="HZ71" s="92"/>
      <c r="IA71" s="93"/>
      <c r="IB71" s="132">
        <f t="shared" si="107"/>
        <v>0</v>
      </c>
      <c r="IC71" s="92"/>
      <c r="ID71" s="93"/>
      <c r="IE71" s="132">
        <f t="shared" si="108"/>
        <v>0</v>
      </c>
      <c r="IF71" s="92"/>
      <c r="IG71" s="93"/>
      <c r="IH71" s="132">
        <f t="shared" si="109"/>
        <v>0</v>
      </c>
      <c r="II71" s="92"/>
      <c r="IJ71" s="93"/>
      <c r="IK71" s="132">
        <f t="shared" si="112"/>
        <v>0</v>
      </c>
      <c r="IL71" s="92"/>
      <c r="IM71" s="93"/>
      <c r="IN71" s="132">
        <f t="shared" si="113"/>
        <v>0</v>
      </c>
      <c r="IO71" s="92"/>
      <c r="IP71" s="93"/>
      <c r="IQ71" s="132">
        <f t="shared" si="114"/>
        <v>0</v>
      </c>
      <c r="IR71" s="92"/>
      <c r="IS71" s="93"/>
      <c r="IT71" s="132">
        <f t="shared" si="117"/>
        <v>0</v>
      </c>
      <c r="IU71" s="92"/>
      <c r="IV71" s="93"/>
      <c r="IW71" s="132">
        <f t="shared" si="118"/>
        <v>0</v>
      </c>
      <c r="IX71" s="92"/>
      <c r="IY71" s="93"/>
      <c r="IZ71" s="132">
        <f t="shared" si="119"/>
        <v>0</v>
      </c>
      <c r="JA71" s="92">
        <f t="shared" si="120"/>
        <v>0</v>
      </c>
      <c r="JB71" s="93">
        <f t="shared" si="121"/>
        <v>0</v>
      </c>
      <c r="JC71" s="132">
        <f t="shared" si="122"/>
        <v>0</v>
      </c>
      <c r="JD71" s="92"/>
      <c r="JE71" s="93"/>
      <c r="JF71" s="132">
        <f t="shared" si="123"/>
        <v>0</v>
      </c>
      <c r="JG71" s="92"/>
      <c r="JH71" s="93"/>
      <c r="JI71" s="132">
        <f t="shared" si="124"/>
        <v>0</v>
      </c>
      <c r="JJ71" s="92">
        <f t="shared" si="125"/>
        <v>0</v>
      </c>
      <c r="JK71" s="93">
        <f t="shared" si="126"/>
        <v>0</v>
      </c>
      <c r="JL71" s="132">
        <f t="shared" si="127"/>
        <v>0</v>
      </c>
      <c r="JM71" s="92"/>
      <c r="JN71" s="93"/>
      <c r="JO71" s="132">
        <f t="shared" si="128"/>
        <v>0</v>
      </c>
      <c r="JP71" s="92"/>
      <c r="JQ71" s="93"/>
      <c r="JR71" s="132">
        <f t="shared" si="129"/>
        <v>0</v>
      </c>
      <c r="JS71" s="92"/>
      <c r="JT71" s="93"/>
      <c r="JU71" s="132">
        <f t="shared" si="130"/>
        <v>0</v>
      </c>
      <c r="JV71" s="92"/>
      <c r="JW71" s="93"/>
      <c r="JX71" s="132">
        <f t="shared" si="131"/>
        <v>0</v>
      </c>
      <c r="JY71" s="92"/>
      <c r="JZ71" s="93"/>
      <c r="KA71" s="132">
        <f t="shared" si="134"/>
        <v>0</v>
      </c>
      <c r="KB71" s="92"/>
      <c r="KC71" s="93"/>
      <c r="KD71" s="132">
        <f t="shared" si="135"/>
        <v>0</v>
      </c>
      <c r="KE71" s="92"/>
      <c r="KF71" s="93"/>
      <c r="KG71" s="132">
        <f t="shared" si="136"/>
        <v>0</v>
      </c>
      <c r="KH71" s="92"/>
      <c r="KI71" s="93"/>
      <c r="KJ71" s="132">
        <f t="shared" si="137"/>
        <v>0</v>
      </c>
      <c r="KK71" s="92"/>
      <c r="KL71" s="93"/>
      <c r="KM71" s="132">
        <f t="shared" si="140"/>
        <v>0</v>
      </c>
      <c r="KN71" s="92"/>
      <c r="KO71" s="93"/>
      <c r="KP71" s="132">
        <f t="shared" si="141"/>
        <v>0</v>
      </c>
      <c r="KQ71" s="92"/>
      <c r="KR71" s="93"/>
      <c r="KS71" s="132">
        <f t="shared" si="142"/>
        <v>0</v>
      </c>
      <c r="KT71" s="92"/>
      <c r="KU71" s="93"/>
      <c r="KV71" s="132">
        <f t="shared" si="145"/>
        <v>0</v>
      </c>
      <c r="KW71" s="92"/>
      <c r="KX71" s="93"/>
      <c r="KY71" s="132">
        <f t="shared" si="146"/>
        <v>0</v>
      </c>
      <c r="KZ71" s="92">
        <f t="shared" si="147"/>
        <v>0</v>
      </c>
      <c r="LA71" s="93">
        <f t="shared" si="148"/>
        <v>0</v>
      </c>
      <c r="LB71" s="132">
        <f t="shared" si="149"/>
        <v>0</v>
      </c>
      <c r="LC71" s="92"/>
      <c r="LD71" s="93"/>
      <c r="LE71" s="132">
        <f t="shared" si="150"/>
        <v>0</v>
      </c>
      <c r="LF71" s="92"/>
      <c r="LG71" s="93"/>
      <c r="LH71" s="132">
        <f t="shared" si="151"/>
        <v>0</v>
      </c>
      <c r="LI71" s="92"/>
      <c r="LJ71" s="93"/>
      <c r="LK71" s="132">
        <f t="shared" si="152"/>
        <v>0</v>
      </c>
      <c r="LL71" s="92"/>
      <c r="LM71" s="93"/>
      <c r="LN71" s="132">
        <f t="shared" si="155"/>
        <v>0</v>
      </c>
      <c r="LO71" s="92"/>
      <c r="LP71" s="93"/>
      <c r="LQ71" s="132">
        <f t="shared" si="156"/>
        <v>0</v>
      </c>
      <c r="LR71" s="92"/>
      <c r="LS71" s="93"/>
      <c r="LT71" s="132">
        <f t="shared" si="157"/>
        <v>0</v>
      </c>
      <c r="LU71" s="92"/>
      <c r="LV71" s="93"/>
      <c r="LW71" s="132">
        <f t="shared" si="158"/>
        <v>0</v>
      </c>
      <c r="LX71" s="92"/>
      <c r="LY71" s="93"/>
      <c r="LZ71" s="132">
        <f t="shared" si="159"/>
        <v>0</v>
      </c>
      <c r="MA71" s="92"/>
      <c r="MB71" s="93"/>
      <c r="MC71" s="132">
        <f t="shared" si="160"/>
        <v>0</v>
      </c>
      <c r="MD71" s="92"/>
      <c r="ME71" s="93"/>
      <c r="MF71" s="132">
        <f t="shared" si="161"/>
        <v>0</v>
      </c>
      <c r="MG71" s="92">
        <f t="shared" si="162"/>
        <v>0</v>
      </c>
      <c r="MH71" s="93">
        <f t="shared" si="163"/>
        <v>0</v>
      </c>
      <c r="MI71" s="132">
        <f t="shared" si="164"/>
        <v>0</v>
      </c>
      <c r="MJ71" s="92"/>
      <c r="MK71" s="93"/>
      <c r="ML71" s="132">
        <f t="shared" si="165"/>
        <v>0</v>
      </c>
      <c r="MM71" s="92"/>
      <c r="MN71" s="108"/>
      <c r="MO71" s="133">
        <f t="shared" si="166"/>
        <v>0</v>
      </c>
      <c r="MP71" s="92"/>
      <c r="MQ71" s="93"/>
      <c r="MR71" s="132">
        <f t="shared" si="167"/>
        <v>0</v>
      </c>
      <c r="MS71" s="92"/>
      <c r="MT71" s="93"/>
      <c r="MU71" s="132">
        <f t="shared" si="1549"/>
        <v>0</v>
      </c>
      <c r="MV71" s="92"/>
      <c r="MW71" s="93"/>
      <c r="MX71" s="132">
        <f t="shared" si="168"/>
        <v>0</v>
      </c>
      <c r="MY71" s="92"/>
      <c r="MZ71" s="93"/>
      <c r="NA71" s="132">
        <f t="shared" si="169"/>
        <v>0</v>
      </c>
      <c r="NB71" s="92"/>
      <c r="NC71" s="93"/>
      <c r="ND71" s="132">
        <f t="shared" si="170"/>
        <v>0</v>
      </c>
      <c r="NE71" s="92"/>
      <c r="NF71" s="93"/>
      <c r="NG71" s="132">
        <f t="shared" si="171"/>
        <v>0</v>
      </c>
      <c r="NH71" s="92"/>
      <c r="NI71" s="93"/>
      <c r="NJ71" s="132">
        <f t="shared" si="172"/>
        <v>0</v>
      </c>
      <c r="NK71" s="92"/>
      <c r="NL71" s="93"/>
      <c r="NM71" s="132">
        <f t="shared" si="173"/>
        <v>0</v>
      </c>
      <c r="NN71" s="92"/>
      <c r="NO71" s="93"/>
      <c r="NP71" s="132">
        <f t="shared" si="174"/>
        <v>0</v>
      </c>
      <c r="NQ71" s="92"/>
      <c r="NR71" s="93"/>
      <c r="NS71" s="132">
        <f t="shared" si="175"/>
        <v>0</v>
      </c>
      <c r="NT71" s="93"/>
      <c r="NU71" s="93"/>
      <c r="NV71" s="132">
        <f t="shared" si="176"/>
        <v>0</v>
      </c>
      <c r="NW71" s="92"/>
      <c r="NX71" s="93"/>
      <c r="NY71" s="132">
        <f t="shared" si="177"/>
        <v>0</v>
      </c>
      <c r="NZ71" s="92"/>
      <c r="OA71" s="93"/>
      <c r="OB71" s="132">
        <f t="shared" si="180"/>
        <v>0</v>
      </c>
      <c r="OC71" s="92"/>
      <c r="OD71" s="93"/>
      <c r="OE71" s="132">
        <f t="shared" si="181"/>
        <v>0</v>
      </c>
      <c r="OF71" s="92"/>
      <c r="OG71" s="93"/>
      <c r="OH71" s="132">
        <f t="shared" si="182"/>
        <v>0</v>
      </c>
      <c r="OI71" s="92"/>
      <c r="OJ71" s="93"/>
      <c r="OK71" s="132">
        <f t="shared" si="183"/>
        <v>0</v>
      </c>
      <c r="OL71" s="92"/>
      <c r="OM71" s="93"/>
      <c r="ON71" s="132">
        <f t="shared" si="184"/>
        <v>0</v>
      </c>
      <c r="OO71" s="92">
        <f t="shared" si="185"/>
        <v>0</v>
      </c>
      <c r="OP71" s="93">
        <f t="shared" si="186"/>
        <v>0</v>
      </c>
      <c r="OQ71" s="132">
        <f t="shared" si="187"/>
        <v>0</v>
      </c>
      <c r="OR71" s="92">
        <f t="shared" si="188"/>
        <v>0</v>
      </c>
      <c r="OS71" s="93">
        <f t="shared" si="189"/>
        <v>0</v>
      </c>
      <c r="OT71" s="132">
        <f t="shared" si="190"/>
        <v>0</v>
      </c>
      <c r="OU71" s="161"/>
      <c r="OV71" s="93"/>
      <c r="OW71" s="132">
        <f t="shared" si="191"/>
        <v>0</v>
      </c>
      <c r="OX71" s="93"/>
      <c r="OY71" s="93"/>
      <c r="OZ71" s="132">
        <f t="shared" si="192"/>
        <v>0</v>
      </c>
      <c r="PA71" s="93"/>
      <c r="PB71" s="93"/>
      <c r="PC71" s="132">
        <f t="shared" si="193"/>
        <v>0</v>
      </c>
      <c r="PD71" s="92"/>
      <c r="PE71" s="93"/>
      <c r="PF71" s="132">
        <f t="shared" si="194"/>
        <v>0</v>
      </c>
      <c r="PG71" s="161"/>
      <c r="PH71" s="93"/>
      <c r="PI71" s="132">
        <f t="shared" si="195"/>
        <v>0</v>
      </c>
      <c r="PJ71" s="93"/>
      <c r="PK71" s="93"/>
      <c r="PL71" s="132">
        <f t="shared" si="196"/>
        <v>0</v>
      </c>
      <c r="PM71" s="93"/>
      <c r="PN71" s="93"/>
      <c r="PO71" s="132">
        <f t="shared" si="197"/>
        <v>0</v>
      </c>
      <c r="PP71" s="93"/>
      <c r="PQ71" s="93"/>
      <c r="PR71" s="132">
        <f t="shared" si="198"/>
        <v>0</v>
      </c>
      <c r="PS71" s="92"/>
      <c r="PT71" s="93"/>
      <c r="PU71" s="132">
        <f t="shared" si="201"/>
        <v>0</v>
      </c>
      <c r="PV71" s="92"/>
      <c r="PW71" s="93"/>
      <c r="PX71" s="132">
        <f t="shared" si="202"/>
        <v>0</v>
      </c>
      <c r="PY71" s="92"/>
      <c r="PZ71" s="93"/>
      <c r="QA71" s="132">
        <f t="shared" si="203"/>
        <v>0</v>
      </c>
      <c r="QB71" s="92"/>
      <c r="QC71" s="93"/>
      <c r="QD71" s="132">
        <f t="shared" si="204"/>
        <v>0</v>
      </c>
      <c r="QE71" s="92"/>
      <c r="QF71" s="93"/>
      <c r="QG71" s="132">
        <f t="shared" si="207"/>
        <v>0</v>
      </c>
      <c r="QH71" s="92"/>
      <c r="QI71" s="93"/>
      <c r="QJ71" s="132">
        <f t="shared" si="210"/>
        <v>0</v>
      </c>
      <c r="QK71" s="92">
        <f t="shared" si="1547"/>
        <v>0</v>
      </c>
      <c r="QL71" s="93">
        <f t="shared" si="1548"/>
        <v>0</v>
      </c>
      <c r="QM71" s="132">
        <f t="shared" si="1548"/>
        <v>0</v>
      </c>
      <c r="QN71" s="92">
        <f t="shared" si="1926"/>
        <v>0</v>
      </c>
      <c r="QO71" s="93">
        <f t="shared" si="1926"/>
        <v>0</v>
      </c>
      <c r="QP71" s="132">
        <f t="shared" si="1926"/>
        <v>0</v>
      </c>
    </row>
    <row r="72" spans="1:459" s="33" customFormat="1" ht="16.5" thickBot="1" x14ac:dyDescent="0.3">
      <c r="A72" s="156" t="s">
        <v>355</v>
      </c>
      <c r="B72" s="169" t="s">
        <v>305</v>
      </c>
      <c r="C72" s="152">
        <f>338+44.5</f>
        <v>382.5</v>
      </c>
      <c r="D72" s="134"/>
      <c r="E72" s="155">
        <f t="shared" si="10"/>
        <v>382.5</v>
      </c>
      <c r="F72" s="152">
        <v>31</v>
      </c>
      <c r="G72" s="134"/>
      <c r="H72" s="136">
        <f t="shared" si="11"/>
        <v>31</v>
      </c>
      <c r="I72" s="134">
        <v>29</v>
      </c>
      <c r="J72" s="134"/>
      <c r="K72" s="136">
        <f t="shared" si="12"/>
        <v>29</v>
      </c>
      <c r="L72" s="134">
        <v>16</v>
      </c>
      <c r="M72" s="134"/>
      <c r="N72" s="136">
        <f t="shared" si="13"/>
        <v>16</v>
      </c>
      <c r="O72" s="162">
        <v>19.5</v>
      </c>
      <c r="P72" s="134"/>
      <c r="Q72" s="136">
        <f t="shared" si="14"/>
        <v>19.5</v>
      </c>
      <c r="R72" s="134">
        <v>30</v>
      </c>
      <c r="S72" s="134"/>
      <c r="T72" s="135">
        <f t="shared" si="15"/>
        <v>30</v>
      </c>
      <c r="U72" s="134">
        <v>20.5</v>
      </c>
      <c r="V72" s="134"/>
      <c r="W72" s="136">
        <f t="shared" si="16"/>
        <v>20.5</v>
      </c>
      <c r="X72" s="134">
        <v>35</v>
      </c>
      <c r="Y72" s="134"/>
      <c r="Z72" s="136">
        <f t="shared" si="17"/>
        <v>35</v>
      </c>
      <c r="AA72" s="162">
        <f t="shared" si="18"/>
        <v>181</v>
      </c>
      <c r="AB72" s="134">
        <f t="shared" si="18"/>
        <v>0</v>
      </c>
      <c r="AC72" s="136">
        <f t="shared" si="19"/>
        <v>181</v>
      </c>
      <c r="AD72" s="134">
        <v>71</v>
      </c>
      <c r="AE72" s="134">
        <v>9</v>
      </c>
      <c r="AF72" s="136">
        <f t="shared" si="20"/>
        <v>80</v>
      </c>
      <c r="AG72" s="37">
        <f t="shared" si="21"/>
        <v>634.5</v>
      </c>
      <c r="AH72" s="137">
        <f t="shared" si="22"/>
        <v>9</v>
      </c>
      <c r="AI72" s="136">
        <f t="shared" si="22"/>
        <v>643.5</v>
      </c>
      <c r="AJ72" s="134">
        <v>180</v>
      </c>
      <c r="AK72" s="134"/>
      <c r="AL72" s="136">
        <f t="shared" si="23"/>
        <v>180</v>
      </c>
      <c r="AM72" s="162"/>
      <c r="AN72" s="134"/>
      <c r="AO72" s="136">
        <f t="shared" si="24"/>
        <v>0</v>
      </c>
      <c r="AP72" s="134"/>
      <c r="AQ72" s="134"/>
      <c r="AR72" s="136">
        <f t="shared" si="25"/>
        <v>0</v>
      </c>
      <c r="AS72" s="138"/>
      <c r="AT72" s="134"/>
      <c r="AU72" s="136">
        <f t="shared" si="26"/>
        <v>0</v>
      </c>
      <c r="AV72" s="134"/>
      <c r="AW72" s="134"/>
      <c r="AX72" s="136">
        <f t="shared" si="27"/>
        <v>0</v>
      </c>
      <c r="AY72" s="138"/>
      <c r="AZ72" s="134"/>
      <c r="BA72" s="136">
        <f t="shared" si="28"/>
        <v>0</v>
      </c>
      <c r="BB72" s="134"/>
      <c r="BC72" s="134"/>
      <c r="BD72" s="136">
        <f t="shared" si="29"/>
        <v>0</v>
      </c>
      <c r="BE72" s="134"/>
      <c r="BF72" s="134"/>
      <c r="BG72" s="136">
        <f t="shared" si="30"/>
        <v>0</v>
      </c>
      <c r="BH72" s="138"/>
      <c r="BI72" s="134"/>
      <c r="BJ72" s="136">
        <f t="shared" si="31"/>
        <v>0</v>
      </c>
      <c r="BK72" s="162"/>
      <c r="BL72" s="134"/>
      <c r="BM72" s="136">
        <f t="shared" si="32"/>
        <v>0</v>
      </c>
      <c r="BN72" s="134"/>
      <c r="BO72" s="134"/>
      <c r="BP72" s="136">
        <f t="shared" si="33"/>
        <v>0</v>
      </c>
      <c r="BQ72" s="134"/>
      <c r="BR72" s="134"/>
      <c r="BS72" s="136">
        <f t="shared" si="34"/>
        <v>0</v>
      </c>
      <c r="BT72" s="134"/>
      <c r="BU72" s="134"/>
      <c r="BV72" s="136">
        <f t="shared" si="35"/>
        <v>0</v>
      </c>
      <c r="BW72" s="162">
        <f t="shared" si="36"/>
        <v>180</v>
      </c>
      <c r="BX72" s="134">
        <f t="shared" si="37"/>
        <v>0</v>
      </c>
      <c r="BY72" s="136">
        <f t="shared" si="38"/>
        <v>180</v>
      </c>
      <c r="BZ72" s="134"/>
      <c r="CA72" s="134"/>
      <c r="CB72" s="136">
        <f t="shared" si="39"/>
        <v>0</v>
      </c>
      <c r="CC72" s="138"/>
      <c r="CD72" s="134"/>
      <c r="CE72" s="136">
        <f t="shared" si="40"/>
        <v>0</v>
      </c>
      <c r="CF72" s="138"/>
      <c r="CG72" s="134"/>
      <c r="CH72" s="136">
        <f t="shared" si="41"/>
        <v>0</v>
      </c>
      <c r="CI72" s="138"/>
      <c r="CJ72" s="134"/>
      <c r="CK72" s="136">
        <f t="shared" si="42"/>
        <v>0</v>
      </c>
      <c r="CL72" s="138"/>
      <c r="CM72" s="134"/>
      <c r="CN72" s="136">
        <f t="shared" si="43"/>
        <v>0</v>
      </c>
      <c r="CO72" s="138"/>
      <c r="CP72" s="134"/>
      <c r="CQ72" s="136">
        <f t="shared" si="44"/>
        <v>0</v>
      </c>
      <c r="CR72" s="138"/>
      <c r="CS72" s="134"/>
      <c r="CT72" s="136">
        <f t="shared" si="45"/>
        <v>0</v>
      </c>
      <c r="CU72" s="37">
        <f t="shared" si="46"/>
        <v>0</v>
      </c>
      <c r="CV72" s="134">
        <f t="shared" si="47"/>
        <v>0</v>
      </c>
      <c r="CW72" s="136">
        <f t="shared" si="48"/>
        <v>0</v>
      </c>
      <c r="CX72" s="138"/>
      <c r="CY72" s="134"/>
      <c r="CZ72" s="136">
        <f t="shared" si="49"/>
        <v>0</v>
      </c>
      <c r="DA72" s="138"/>
      <c r="DB72" s="134"/>
      <c r="DC72" s="136">
        <f t="shared" si="50"/>
        <v>0</v>
      </c>
      <c r="DD72" s="138"/>
      <c r="DE72" s="134"/>
      <c r="DF72" s="136">
        <f t="shared" si="51"/>
        <v>0</v>
      </c>
      <c r="DG72" s="138"/>
      <c r="DH72" s="134"/>
      <c r="DI72" s="136">
        <f t="shared" si="52"/>
        <v>0</v>
      </c>
      <c r="DJ72" s="138"/>
      <c r="DK72" s="134"/>
      <c r="DL72" s="136">
        <f t="shared" si="53"/>
        <v>0</v>
      </c>
      <c r="DM72" s="138">
        <f t="shared" si="54"/>
        <v>0</v>
      </c>
      <c r="DN72" s="134">
        <f t="shared" si="55"/>
        <v>0</v>
      </c>
      <c r="DO72" s="136">
        <f t="shared" si="56"/>
        <v>0</v>
      </c>
      <c r="DP72" s="138"/>
      <c r="DQ72" s="134"/>
      <c r="DR72" s="136">
        <f t="shared" si="57"/>
        <v>0</v>
      </c>
      <c r="DS72" s="138"/>
      <c r="DT72" s="134"/>
      <c r="DU72" s="136">
        <f t="shared" si="58"/>
        <v>0</v>
      </c>
      <c r="DV72" s="134"/>
      <c r="DW72" s="134"/>
      <c r="DX72" s="136">
        <f t="shared" si="59"/>
        <v>0</v>
      </c>
      <c r="DY72" s="138"/>
      <c r="DZ72" s="134"/>
      <c r="EA72" s="136">
        <f t="shared" si="60"/>
        <v>0</v>
      </c>
      <c r="EB72" s="37">
        <f t="shared" si="61"/>
        <v>0</v>
      </c>
      <c r="EC72" s="137">
        <f t="shared" si="62"/>
        <v>0</v>
      </c>
      <c r="ED72" s="136">
        <f t="shared" si="63"/>
        <v>0</v>
      </c>
      <c r="EE72" s="37"/>
      <c r="EF72" s="137"/>
      <c r="EG72" s="136">
        <f t="shared" si="64"/>
        <v>0</v>
      </c>
      <c r="EH72" s="137"/>
      <c r="EI72" s="137"/>
      <c r="EJ72" s="136">
        <f t="shared" si="65"/>
        <v>0</v>
      </c>
      <c r="EK72" s="37">
        <f t="shared" si="66"/>
        <v>0</v>
      </c>
      <c r="EL72" s="137">
        <f t="shared" si="67"/>
        <v>0</v>
      </c>
      <c r="EM72" s="136">
        <f t="shared" si="68"/>
        <v>0</v>
      </c>
      <c r="EN72" s="138"/>
      <c r="EO72" s="134"/>
      <c r="EP72" s="136">
        <f t="shared" si="69"/>
        <v>0</v>
      </c>
      <c r="EQ72" s="138"/>
      <c r="ER72" s="134"/>
      <c r="ES72" s="136">
        <f t="shared" si="70"/>
        <v>0</v>
      </c>
      <c r="ET72" s="138"/>
      <c r="EU72" s="134"/>
      <c r="EV72" s="136">
        <f t="shared" si="71"/>
        <v>0</v>
      </c>
      <c r="EW72" s="138"/>
      <c r="EX72" s="134"/>
      <c r="EY72" s="136">
        <f t="shared" si="72"/>
        <v>0</v>
      </c>
      <c r="EZ72" s="138"/>
      <c r="FA72" s="134"/>
      <c r="FB72" s="136">
        <f t="shared" si="73"/>
        <v>0</v>
      </c>
      <c r="FC72" s="138"/>
      <c r="FD72" s="134"/>
      <c r="FE72" s="136">
        <f t="shared" si="74"/>
        <v>0</v>
      </c>
      <c r="FF72" s="138"/>
      <c r="FG72" s="134"/>
      <c r="FH72" s="136">
        <f t="shared" si="75"/>
        <v>0</v>
      </c>
      <c r="FI72" s="138"/>
      <c r="FJ72" s="134"/>
      <c r="FK72" s="136">
        <f t="shared" si="76"/>
        <v>0</v>
      </c>
      <c r="FL72" s="37">
        <f t="shared" si="77"/>
        <v>0</v>
      </c>
      <c r="FM72" s="137">
        <f t="shared" si="1"/>
        <v>0</v>
      </c>
      <c r="FN72" s="136">
        <f t="shared" si="2"/>
        <v>0</v>
      </c>
      <c r="FO72" s="138"/>
      <c r="FP72" s="134"/>
      <c r="FQ72" s="136">
        <f t="shared" si="78"/>
        <v>0</v>
      </c>
      <c r="FR72" s="138"/>
      <c r="FS72" s="134"/>
      <c r="FT72" s="136">
        <f t="shared" si="79"/>
        <v>0</v>
      </c>
      <c r="FU72" s="134"/>
      <c r="FV72" s="134"/>
      <c r="FW72" s="136">
        <f t="shared" si="80"/>
        <v>0</v>
      </c>
      <c r="FX72" s="138"/>
      <c r="FY72" s="134"/>
      <c r="FZ72" s="136">
        <f t="shared" si="81"/>
        <v>0</v>
      </c>
      <c r="GA72" s="138"/>
      <c r="GB72" s="134"/>
      <c r="GC72" s="136">
        <f t="shared" si="82"/>
        <v>0</v>
      </c>
      <c r="GD72" s="138"/>
      <c r="GE72" s="134"/>
      <c r="GF72" s="136">
        <f t="shared" si="83"/>
        <v>0</v>
      </c>
      <c r="GG72" s="138"/>
      <c r="GH72" s="134"/>
      <c r="GI72" s="136">
        <f t="shared" si="84"/>
        <v>0</v>
      </c>
      <c r="GJ72" s="37">
        <f t="shared" si="85"/>
        <v>0</v>
      </c>
      <c r="GK72" s="137">
        <f t="shared" si="86"/>
        <v>0</v>
      </c>
      <c r="GL72" s="136">
        <f t="shared" si="87"/>
        <v>0</v>
      </c>
      <c r="GM72" s="138"/>
      <c r="GN72" s="134"/>
      <c r="GO72" s="136">
        <f t="shared" si="88"/>
        <v>0</v>
      </c>
      <c r="GP72" s="138"/>
      <c r="GQ72" s="134"/>
      <c r="GR72" s="136">
        <f t="shared" si="89"/>
        <v>0</v>
      </c>
      <c r="GS72" s="138"/>
      <c r="GT72" s="134"/>
      <c r="GU72" s="136">
        <f t="shared" si="90"/>
        <v>0</v>
      </c>
      <c r="GV72" s="138"/>
      <c r="GW72" s="134"/>
      <c r="GX72" s="136">
        <f t="shared" si="91"/>
        <v>0</v>
      </c>
      <c r="GY72" s="37">
        <f t="shared" si="92"/>
        <v>0</v>
      </c>
      <c r="GZ72" s="137">
        <f t="shared" si="93"/>
        <v>0</v>
      </c>
      <c r="HA72" s="136">
        <f t="shared" si="94"/>
        <v>0</v>
      </c>
      <c r="HB72" s="134"/>
      <c r="HC72" s="134"/>
      <c r="HD72" s="136">
        <f t="shared" si="95"/>
        <v>0</v>
      </c>
      <c r="HE72" s="138"/>
      <c r="HF72" s="134"/>
      <c r="HG72" s="136">
        <f t="shared" si="96"/>
        <v>0</v>
      </c>
      <c r="HH72" s="37">
        <f t="shared" si="97"/>
        <v>0</v>
      </c>
      <c r="HI72" s="137">
        <f t="shared" si="98"/>
        <v>0</v>
      </c>
      <c r="HJ72" s="136">
        <f t="shared" si="99"/>
        <v>0</v>
      </c>
      <c r="HK72" s="37">
        <f t="shared" si="100"/>
        <v>0</v>
      </c>
      <c r="HL72" s="134">
        <f t="shared" si="101"/>
        <v>0</v>
      </c>
      <c r="HM72" s="136">
        <f t="shared" si="102"/>
        <v>0</v>
      </c>
      <c r="HN72" s="138"/>
      <c r="HO72" s="134"/>
      <c r="HP72" s="136">
        <f t="shared" si="103"/>
        <v>0</v>
      </c>
      <c r="HQ72" s="138"/>
      <c r="HR72" s="134"/>
      <c r="HS72" s="136">
        <f t="shared" si="104"/>
        <v>0</v>
      </c>
      <c r="HT72" s="138"/>
      <c r="HU72" s="134"/>
      <c r="HV72" s="136">
        <f t="shared" si="105"/>
        <v>0</v>
      </c>
      <c r="HW72" s="138"/>
      <c r="HX72" s="134"/>
      <c r="HY72" s="136">
        <f t="shared" si="106"/>
        <v>0</v>
      </c>
      <c r="HZ72" s="138"/>
      <c r="IA72" s="134"/>
      <c r="IB72" s="136">
        <f t="shared" si="107"/>
        <v>0</v>
      </c>
      <c r="IC72" s="138"/>
      <c r="ID72" s="134"/>
      <c r="IE72" s="136"/>
      <c r="IF72" s="138"/>
      <c r="IG72" s="134"/>
      <c r="IH72" s="136">
        <f t="shared" si="109"/>
        <v>0</v>
      </c>
      <c r="II72" s="37">
        <f t="shared" si="110"/>
        <v>0</v>
      </c>
      <c r="IJ72" s="137">
        <f t="shared" si="111"/>
        <v>0</v>
      </c>
      <c r="IK72" s="136">
        <f t="shared" si="112"/>
        <v>0</v>
      </c>
      <c r="IL72" s="138"/>
      <c r="IM72" s="134"/>
      <c r="IN72" s="136">
        <f t="shared" si="113"/>
        <v>0</v>
      </c>
      <c r="IO72" s="138"/>
      <c r="IP72" s="134"/>
      <c r="IQ72" s="136">
        <f t="shared" si="114"/>
        <v>0</v>
      </c>
      <c r="IR72" s="37">
        <f t="shared" si="115"/>
        <v>0</v>
      </c>
      <c r="IS72" s="137">
        <f t="shared" si="116"/>
        <v>0</v>
      </c>
      <c r="IT72" s="136">
        <f t="shared" si="117"/>
        <v>0</v>
      </c>
      <c r="IU72" s="138"/>
      <c r="IV72" s="134"/>
      <c r="IW72" s="136">
        <f t="shared" si="118"/>
        <v>0</v>
      </c>
      <c r="IX72" s="138"/>
      <c r="IY72" s="134"/>
      <c r="IZ72" s="136">
        <f t="shared" si="119"/>
        <v>0</v>
      </c>
      <c r="JA72" s="37">
        <f t="shared" si="120"/>
        <v>0</v>
      </c>
      <c r="JB72" s="137">
        <f t="shared" si="121"/>
        <v>0</v>
      </c>
      <c r="JC72" s="136">
        <f t="shared" si="122"/>
        <v>0</v>
      </c>
      <c r="JD72" s="138"/>
      <c r="JE72" s="134"/>
      <c r="JF72" s="136">
        <f t="shared" si="123"/>
        <v>0</v>
      </c>
      <c r="JG72" s="138"/>
      <c r="JH72" s="134"/>
      <c r="JI72" s="136">
        <f t="shared" si="124"/>
        <v>0</v>
      </c>
      <c r="JJ72" s="37">
        <f t="shared" si="125"/>
        <v>0</v>
      </c>
      <c r="JK72" s="137">
        <f t="shared" si="126"/>
        <v>0</v>
      </c>
      <c r="JL72" s="136">
        <f t="shared" si="127"/>
        <v>0</v>
      </c>
      <c r="JM72" s="138"/>
      <c r="JN72" s="134"/>
      <c r="JO72" s="136">
        <f t="shared" si="128"/>
        <v>0</v>
      </c>
      <c r="JP72" s="138"/>
      <c r="JQ72" s="134"/>
      <c r="JR72" s="136">
        <f t="shared" si="129"/>
        <v>0</v>
      </c>
      <c r="JS72" s="138"/>
      <c r="JT72" s="134"/>
      <c r="JU72" s="136">
        <f t="shared" si="130"/>
        <v>0</v>
      </c>
      <c r="JV72" s="138"/>
      <c r="JW72" s="134"/>
      <c r="JX72" s="136">
        <f t="shared" si="131"/>
        <v>0</v>
      </c>
      <c r="JY72" s="37">
        <f t="shared" si="132"/>
        <v>0</v>
      </c>
      <c r="JZ72" s="137">
        <f t="shared" si="133"/>
        <v>0</v>
      </c>
      <c r="KA72" s="136">
        <f t="shared" si="134"/>
        <v>0</v>
      </c>
      <c r="KB72" s="138"/>
      <c r="KC72" s="134"/>
      <c r="KD72" s="136">
        <f t="shared" si="135"/>
        <v>0</v>
      </c>
      <c r="KE72" s="138"/>
      <c r="KF72" s="134"/>
      <c r="KG72" s="136">
        <f t="shared" si="136"/>
        <v>0</v>
      </c>
      <c r="KH72" s="139"/>
      <c r="KI72" s="134"/>
      <c r="KJ72" s="135">
        <f t="shared" si="137"/>
        <v>0</v>
      </c>
      <c r="KK72" s="37">
        <f t="shared" si="138"/>
        <v>0</v>
      </c>
      <c r="KL72" s="137">
        <f t="shared" si="139"/>
        <v>0</v>
      </c>
      <c r="KM72" s="136">
        <f t="shared" si="140"/>
        <v>0</v>
      </c>
      <c r="KN72" s="138"/>
      <c r="KO72" s="134"/>
      <c r="KP72" s="136">
        <f t="shared" si="141"/>
        <v>0</v>
      </c>
      <c r="KQ72" s="138"/>
      <c r="KR72" s="134"/>
      <c r="KS72" s="136">
        <f t="shared" si="142"/>
        <v>0</v>
      </c>
      <c r="KT72" s="37">
        <f t="shared" si="143"/>
        <v>0</v>
      </c>
      <c r="KU72" s="137">
        <f t="shared" si="144"/>
        <v>0</v>
      </c>
      <c r="KV72" s="136">
        <f t="shared" si="145"/>
        <v>0</v>
      </c>
      <c r="KW72" s="138"/>
      <c r="KX72" s="134"/>
      <c r="KY72" s="136">
        <f t="shared" si="146"/>
        <v>0</v>
      </c>
      <c r="KZ72" s="37">
        <f t="shared" si="147"/>
        <v>0</v>
      </c>
      <c r="LA72" s="137">
        <f t="shared" si="148"/>
        <v>0</v>
      </c>
      <c r="LB72" s="136">
        <f t="shared" si="149"/>
        <v>0</v>
      </c>
      <c r="LC72" s="138"/>
      <c r="LD72" s="134"/>
      <c r="LE72" s="136">
        <f t="shared" si="150"/>
        <v>0</v>
      </c>
      <c r="LF72" s="138"/>
      <c r="LG72" s="134"/>
      <c r="LH72" s="136">
        <f t="shared" si="151"/>
        <v>0</v>
      </c>
      <c r="LI72" s="138"/>
      <c r="LJ72" s="134"/>
      <c r="LK72" s="136">
        <f t="shared" si="152"/>
        <v>0</v>
      </c>
      <c r="LL72" s="138">
        <f t="shared" si="153"/>
        <v>0</v>
      </c>
      <c r="LM72" s="134">
        <f t="shared" si="154"/>
        <v>0</v>
      </c>
      <c r="LN72" s="136">
        <f t="shared" si="155"/>
        <v>0</v>
      </c>
      <c r="LO72" s="138"/>
      <c r="LP72" s="134"/>
      <c r="LQ72" s="136">
        <f t="shared" si="156"/>
        <v>0</v>
      </c>
      <c r="LR72" s="138"/>
      <c r="LS72" s="134"/>
      <c r="LT72" s="136">
        <f t="shared" si="157"/>
        <v>0</v>
      </c>
      <c r="LU72" s="138"/>
      <c r="LV72" s="134"/>
      <c r="LW72" s="136">
        <f t="shared" si="158"/>
        <v>0</v>
      </c>
      <c r="LX72" s="138"/>
      <c r="LY72" s="134"/>
      <c r="LZ72" s="136">
        <f t="shared" si="159"/>
        <v>0</v>
      </c>
      <c r="MA72" s="138"/>
      <c r="MB72" s="134"/>
      <c r="MC72" s="136">
        <f t="shared" si="160"/>
        <v>0</v>
      </c>
      <c r="MD72" s="138"/>
      <c r="ME72" s="134"/>
      <c r="MF72" s="136">
        <f t="shared" si="161"/>
        <v>0</v>
      </c>
      <c r="MG72" s="138">
        <f t="shared" si="162"/>
        <v>0</v>
      </c>
      <c r="MH72" s="134">
        <f t="shared" si="163"/>
        <v>0</v>
      </c>
      <c r="MI72" s="136">
        <f t="shared" si="164"/>
        <v>0</v>
      </c>
      <c r="MJ72" s="138"/>
      <c r="MK72" s="134"/>
      <c r="ML72" s="136">
        <f t="shared" si="165"/>
        <v>0</v>
      </c>
      <c r="MM72" s="138"/>
      <c r="MN72" s="134"/>
      <c r="MO72" s="135">
        <f t="shared" si="166"/>
        <v>0</v>
      </c>
      <c r="MP72" s="138"/>
      <c r="MQ72" s="134"/>
      <c r="MR72" s="136">
        <f t="shared" si="167"/>
        <v>0</v>
      </c>
      <c r="MS72" s="138">
        <f>LC72+LL72+MG72+MJ72+MM72+MP72</f>
        <v>0</v>
      </c>
      <c r="MT72" s="134">
        <f>LD72+LM72+MH72+MK72+MN72+MQ72</f>
        <v>0</v>
      </c>
      <c r="MU72" s="136">
        <f t="shared" si="1549"/>
        <v>0</v>
      </c>
      <c r="MV72" s="138"/>
      <c r="MW72" s="134"/>
      <c r="MX72" s="136">
        <f t="shared" si="168"/>
        <v>0</v>
      </c>
      <c r="MY72" s="138"/>
      <c r="MZ72" s="134"/>
      <c r="NA72" s="136">
        <f t="shared" si="169"/>
        <v>0</v>
      </c>
      <c r="NB72" s="138"/>
      <c r="NC72" s="134"/>
      <c r="ND72" s="136">
        <f t="shared" si="170"/>
        <v>0</v>
      </c>
      <c r="NE72" s="138"/>
      <c r="NF72" s="134"/>
      <c r="NG72" s="136">
        <f t="shared" si="171"/>
        <v>0</v>
      </c>
      <c r="NH72" s="138"/>
      <c r="NI72" s="134"/>
      <c r="NJ72" s="136">
        <f t="shared" si="172"/>
        <v>0</v>
      </c>
      <c r="NK72" s="138"/>
      <c r="NL72" s="134"/>
      <c r="NM72" s="136">
        <f t="shared" si="173"/>
        <v>0</v>
      </c>
      <c r="NN72" s="138"/>
      <c r="NO72" s="134"/>
      <c r="NP72" s="136">
        <f t="shared" si="174"/>
        <v>0</v>
      </c>
      <c r="NQ72" s="138"/>
      <c r="NR72" s="134"/>
      <c r="NS72" s="136">
        <f t="shared" si="175"/>
        <v>0</v>
      </c>
      <c r="NT72" s="134"/>
      <c r="NU72" s="134"/>
      <c r="NV72" s="136">
        <f t="shared" si="176"/>
        <v>0</v>
      </c>
      <c r="NW72" s="138"/>
      <c r="NX72" s="134"/>
      <c r="NY72" s="136">
        <f t="shared" si="177"/>
        <v>0</v>
      </c>
      <c r="NZ72" s="37">
        <f t="shared" si="178"/>
        <v>0</v>
      </c>
      <c r="OA72" s="137">
        <f t="shared" si="179"/>
        <v>0</v>
      </c>
      <c r="OB72" s="136">
        <f t="shared" si="180"/>
        <v>0</v>
      </c>
      <c r="OC72" s="138"/>
      <c r="OD72" s="134"/>
      <c r="OE72" s="136">
        <f t="shared" si="181"/>
        <v>0</v>
      </c>
      <c r="OF72" s="138"/>
      <c r="OG72" s="134"/>
      <c r="OH72" s="136">
        <f t="shared" si="182"/>
        <v>0</v>
      </c>
      <c r="OI72" s="138"/>
      <c r="OJ72" s="134"/>
      <c r="OK72" s="136">
        <f t="shared" si="183"/>
        <v>0</v>
      </c>
      <c r="OL72" s="138"/>
      <c r="OM72" s="134"/>
      <c r="ON72" s="136">
        <f t="shared" si="184"/>
        <v>0</v>
      </c>
      <c r="OO72" s="138">
        <f t="shared" si="185"/>
        <v>0</v>
      </c>
      <c r="OP72" s="134">
        <f t="shared" si="186"/>
        <v>0</v>
      </c>
      <c r="OQ72" s="136">
        <f t="shared" si="187"/>
        <v>0</v>
      </c>
      <c r="OR72" s="138">
        <f t="shared" si="188"/>
        <v>0</v>
      </c>
      <c r="OS72" s="134">
        <f t="shared" si="189"/>
        <v>0</v>
      </c>
      <c r="OT72" s="136">
        <f t="shared" si="190"/>
        <v>0</v>
      </c>
      <c r="OU72" s="162"/>
      <c r="OV72" s="134"/>
      <c r="OW72" s="136">
        <f t="shared" si="191"/>
        <v>0</v>
      </c>
      <c r="OX72" s="134"/>
      <c r="OY72" s="134"/>
      <c r="OZ72" s="136">
        <f t="shared" si="192"/>
        <v>0</v>
      </c>
      <c r="PA72" s="134"/>
      <c r="PB72" s="134"/>
      <c r="PC72" s="136">
        <f t="shared" si="193"/>
        <v>0</v>
      </c>
      <c r="PD72" s="138"/>
      <c r="PE72" s="134"/>
      <c r="PF72" s="136">
        <f t="shared" si="194"/>
        <v>0</v>
      </c>
      <c r="PG72" s="162"/>
      <c r="PH72" s="134"/>
      <c r="PI72" s="136">
        <f t="shared" si="195"/>
        <v>0</v>
      </c>
      <c r="PJ72" s="134"/>
      <c r="PK72" s="134"/>
      <c r="PL72" s="136">
        <f t="shared" si="196"/>
        <v>0</v>
      </c>
      <c r="PM72" s="134"/>
      <c r="PN72" s="134"/>
      <c r="PO72" s="136">
        <f t="shared" si="197"/>
        <v>0</v>
      </c>
      <c r="PP72" s="134"/>
      <c r="PQ72" s="134"/>
      <c r="PR72" s="136">
        <f t="shared" si="198"/>
        <v>0</v>
      </c>
      <c r="PS72" s="138">
        <f t="shared" si="199"/>
        <v>0</v>
      </c>
      <c r="PT72" s="134">
        <f t="shared" si="200"/>
        <v>0</v>
      </c>
      <c r="PU72" s="136">
        <f t="shared" si="201"/>
        <v>0</v>
      </c>
      <c r="PV72" s="138"/>
      <c r="PW72" s="134"/>
      <c r="PX72" s="136">
        <f t="shared" si="202"/>
        <v>0</v>
      </c>
      <c r="PY72" s="138"/>
      <c r="PZ72" s="134"/>
      <c r="QA72" s="136">
        <f t="shared" si="203"/>
        <v>0</v>
      </c>
      <c r="QB72" s="138"/>
      <c r="QC72" s="134"/>
      <c r="QD72" s="136">
        <f t="shared" si="204"/>
        <v>0</v>
      </c>
      <c r="QE72" s="138">
        <f t="shared" si="205"/>
        <v>0</v>
      </c>
      <c r="QF72" s="134">
        <f t="shared" si="206"/>
        <v>0</v>
      </c>
      <c r="QG72" s="136">
        <f t="shared" si="207"/>
        <v>0</v>
      </c>
      <c r="QH72" s="37">
        <f t="shared" si="208"/>
        <v>0</v>
      </c>
      <c r="QI72" s="137">
        <f t="shared" si="209"/>
        <v>0</v>
      </c>
      <c r="QJ72" s="136">
        <f t="shared" si="210"/>
        <v>0</v>
      </c>
      <c r="QK72" s="138">
        <f t="shared" si="1547"/>
        <v>0</v>
      </c>
      <c r="QL72" s="134">
        <f t="shared" si="1548"/>
        <v>0</v>
      </c>
      <c r="QM72" s="136">
        <f t="shared" si="1548"/>
        <v>0</v>
      </c>
      <c r="QN72" s="138">
        <f t="shared" si="1926"/>
        <v>814.5</v>
      </c>
      <c r="QO72" s="134">
        <f t="shared" si="1926"/>
        <v>9</v>
      </c>
      <c r="QP72" s="136">
        <f t="shared" si="1926"/>
        <v>823.5</v>
      </c>
    </row>
    <row r="73" spans="1:459" s="38" customFormat="1" x14ac:dyDescent="0.25">
      <c r="D73" s="60"/>
      <c r="E73" s="44"/>
      <c r="G73" s="60"/>
      <c r="H73" s="44"/>
      <c r="J73" s="60"/>
      <c r="K73" s="44"/>
      <c r="M73" s="60"/>
      <c r="N73" s="44"/>
      <c r="P73" s="60"/>
      <c r="Q73" s="44"/>
      <c r="S73" s="60"/>
      <c r="T73" s="44"/>
      <c r="V73" s="60"/>
      <c r="W73" s="44"/>
      <c r="Y73" s="60"/>
      <c r="Z73" s="44"/>
      <c r="AB73" s="60"/>
      <c r="AC73" s="44"/>
      <c r="AD73" s="44"/>
      <c r="AE73" s="44"/>
      <c r="AF73" s="44"/>
      <c r="AG73" s="44"/>
      <c r="AH73" s="44"/>
      <c r="AI73" s="44"/>
      <c r="AK73" s="60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N73" s="60"/>
      <c r="DO73" s="44"/>
      <c r="DQ73" s="60"/>
      <c r="DR73" s="44"/>
      <c r="DT73" s="60"/>
      <c r="DU73" s="44"/>
      <c r="DW73" s="60"/>
      <c r="DX73" s="44"/>
      <c r="DZ73" s="60"/>
      <c r="EA73" s="44"/>
      <c r="EC73" s="60"/>
      <c r="ED73" s="44"/>
      <c r="EF73" s="60"/>
      <c r="EG73" s="44"/>
      <c r="EI73" s="60"/>
      <c r="EJ73" s="44"/>
      <c r="EL73" s="60"/>
      <c r="EM73" s="44"/>
      <c r="EO73" s="60"/>
      <c r="EP73" s="44"/>
      <c r="ER73" s="60"/>
      <c r="ES73" s="44"/>
      <c r="EU73" s="60"/>
      <c r="EV73" s="44"/>
      <c r="EX73" s="60"/>
      <c r="EY73" s="44"/>
      <c r="FA73" s="60"/>
      <c r="FB73" s="44"/>
      <c r="FD73" s="60"/>
      <c r="FE73" s="44"/>
      <c r="FG73" s="60"/>
      <c r="FH73" s="44"/>
      <c r="FJ73" s="60"/>
      <c r="FK73" s="44"/>
      <c r="FM73" s="60"/>
      <c r="FN73" s="44"/>
      <c r="FP73" s="60"/>
      <c r="FQ73" s="44"/>
      <c r="FS73" s="60"/>
      <c r="FT73" s="44"/>
      <c r="FV73" s="60"/>
      <c r="FW73" s="44"/>
      <c r="FY73" s="60"/>
      <c r="FZ73" s="44"/>
      <c r="GB73" s="60"/>
      <c r="GC73" s="44"/>
      <c r="GE73" s="60"/>
      <c r="GF73" s="44"/>
      <c r="GH73" s="60"/>
      <c r="GI73" s="44"/>
      <c r="GK73" s="60"/>
      <c r="GL73" s="44"/>
      <c r="GN73" s="60"/>
      <c r="GO73" s="44"/>
      <c r="GQ73" s="60"/>
      <c r="GR73" s="44"/>
      <c r="GT73" s="60"/>
      <c r="GU73" s="44"/>
      <c r="GW73" s="60"/>
      <c r="GX73" s="44"/>
      <c r="GZ73" s="60"/>
      <c r="HA73" s="44"/>
      <c r="HC73" s="60"/>
      <c r="HD73" s="44"/>
      <c r="HF73" s="60"/>
      <c r="HG73" s="44"/>
      <c r="HI73" s="60"/>
      <c r="HJ73" s="44"/>
      <c r="HL73" s="60"/>
      <c r="HM73" s="44"/>
      <c r="HO73" s="60"/>
      <c r="HP73" s="44"/>
      <c r="HR73" s="60"/>
      <c r="HS73" s="44"/>
      <c r="HU73" s="60"/>
      <c r="HV73" s="44"/>
      <c r="HX73" s="60"/>
      <c r="HY73" s="44"/>
      <c r="IA73" s="60"/>
      <c r="IB73" s="44"/>
      <c r="ID73" s="60"/>
      <c r="IE73" s="44"/>
      <c r="IG73" s="60"/>
      <c r="IH73" s="44"/>
      <c r="IJ73" s="60"/>
      <c r="IK73" s="44"/>
      <c r="IM73" s="60"/>
      <c r="IN73" s="44"/>
      <c r="IP73" s="60"/>
      <c r="IQ73" s="44"/>
      <c r="IS73" s="60"/>
      <c r="IT73" s="44"/>
      <c r="IV73" s="60"/>
      <c r="IW73" s="44"/>
      <c r="IY73" s="60"/>
      <c r="IZ73" s="44"/>
      <c r="JB73" s="60"/>
      <c r="JC73" s="44"/>
      <c r="JE73" s="60"/>
      <c r="JF73" s="44"/>
      <c r="JH73" s="60"/>
      <c r="JI73" s="44"/>
      <c r="JK73" s="60"/>
      <c r="JL73" s="44"/>
      <c r="JN73" s="60"/>
      <c r="JO73" s="44"/>
      <c r="JQ73" s="60"/>
      <c r="JR73" s="44"/>
      <c r="JT73" s="60"/>
      <c r="JU73" s="44"/>
      <c r="JW73" s="60"/>
      <c r="JX73" s="44"/>
      <c r="JZ73" s="60"/>
      <c r="KA73" s="44"/>
      <c r="KC73" s="60"/>
      <c r="KD73" s="44"/>
      <c r="KF73" s="60"/>
      <c r="KG73" s="44"/>
      <c r="KI73" s="60"/>
      <c r="KJ73" s="44"/>
      <c r="KL73" s="60"/>
      <c r="KM73" s="44"/>
      <c r="KO73" s="60"/>
      <c r="KP73" s="44"/>
      <c r="KR73" s="60"/>
      <c r="KS73" s="44"/>
      <c r="KU73" s="60"/>
      <c r="KV73" s="44"/>
      <c r="KX73" s="60"/>
      <c r="KY73" s="44"/>
      <c r="LA73" s="60"/>
      <c r="LB73" s="44"/>
      <c r="LD73" s="60"/>
      <c r="LE73" s="44"/>
      <c r="LG73" s="60"/>
      <c r="LH73" s="44"/>
      <c r="LJ73" s="60"/>
      <c r="LK73" s="44"/>
      <c r="LM73" s="60"/>
      <c r="LN73" s="44"/>
      <c r="LP73" s="60"/>
      <c r="LQ73" s="44"/>
      <c r="LS73" s="60"/>
      <c r="LT73" s="44"/>
      <c r="LV73" s="60"/>
      <c r="LW73" s="44"/>
      <c r="LY73" s="60"/>
      <c r="LZ73" s="44"/>
      <c r="MB73" s="60"/>
      <c r="MC73" s="44"/>
      <c r="ME73" s="60"/>
      <c r="MF73" s="44"/>
      <c r="MH73" s="60"/>
      <c r="MI73" s="44"/>
      <c r="MK73" s="60"/>
      <c r="ML73" s="44"/>
      <c r="MN73" s="60"/>
      <c r="MO73" s="44"/>
      <c r="MQ73" s="60"/>
      <c r="MR73" s="44"/>
      <c r="MT73" s="60"/>
      <c r="MU73" s="44"/>
      <c r="MW73" s="60"/>
      <c r="MX73" s="44"/>
      <c r="MZ73" s="60"/>
      <c r="NA73" s="44"/>
      <c r="NC73" s="60"/>
      <c r="ND73" s="44"/>
      <c r="NF73" s="60"/>
      <c r="NG73" s="44"/>
      <c r="NI73" s="60"/>
      <c r="NJ73" s="44"/>
      <c r="NL73" s="60"/>
      <c r="NM73" s="44"/>
      <c r="NO73" s="60"/>
      <c r="NP73" s="44"/>
      <c r="NR73" s="60"/>
      <c r="NS73" s="44"/>
      <c r="NU73" s="60"/>
      <c r="NV73" s="44"/>
      <c r="NX73" s="60"/>
      <c r="NY73" s="44"/>
      <c r="OA73" s="60"/>
      <c r="OB73" s="44"/>
      <c r="OC73" s="44"/>
      <c r="OD73" s="44"/>
      <c r="OE73" s="44"/>
      <c r="OF73" s="44"/>
      <c r="OG73" s="44"/>
      <c r="OH73" s="44"/>
      <c r="OI73" s="44"/>
      <c r="OJ73" s="44"/>
      <c r="OK73" s="44"/>
      <c r="OL73" s="44"/>
      <c r="OM73" s="44"/>
      <c r="ON73" s="44"/>
      <c r="OO73" s="44"/>
      <c r="OP73" s="44"/>
      <c r="OQ73" s="44"/>
      <c r="OR73" s="44"/>
      <c r="OS73" s="44"/>
      <c r="OT73" s="44"/>
      <c r="OV73" s="60"/>
      <c r="OW73" s="44"/>
      <c r="OY73" s="60"/>
      <c r="OZ73" s="44"/>
      <c r="PB73" s="60"/>
      <c r="PC73" s="44"/>
      <c r="PE73" s="60"/>
      <c r="PF73" s="44"/>
      <c r="PH73" s="60"/>
      <c r="PI73" s="44"/>
      <c r="PK73" s="60"/>
      <c r="PL73" s="44"/>
      <c r="PN73" s="60"/>
      <c r="PO73" s="44"/>
      <c r="PQ73" s="60"/>
      <c r="PR73" s="44"/>
      <c r="PT73" s="60"/>
      <c r="PU73" s="44"/>
      <c r="PW73" s="60"/>
      <c r="PX73" s="44"/>
      <c r="PZ73" s="60"/>
      <c r="QA73" s="44"/>
      <c r="QC73" s="60"/>
      <c r="QD73" s="44"/>
      <c r="QF73" s="60"/>
      <c r="QG73" s="44"/>
      <c r="QI73" s="60"/>
      <c r="QJ73" s="44"/>
      <c r="QL73" s="60"/>
      <c r="QM73" s="44"/>
      <c r="QO73" s="60"/>
      <c r="QP73" s="44"/>
    </row>
    <row r="74" spans="1:459" s="38" customFormat="1" x14ac:dyDescent="0.25">
      <c r="A74" s="61"/>
      <c r="B74" s="61"/>
      <c r="C74" s="61"/>
      <c r="D74" s="62"/>
      <c r="E74" s="63"/>
      <c r="F74" s="61"/>
      <c r="G74" s="62"/>
      <c r="H74" s="63"/>
      <c r="I74" s="61"/>
      <c r="J74" s="62"/>
      <c r="K74" s="63"/>
      <c r="L74" s="61"/>
      <c r="M74" s="62"/>
      <c r="N74" s="63"/>
      <c r="O74" s="61"/>
      <c r="P74" s="62"/>
      <c r="Q74" s="63"/>
      <c r="R74" s="61"/>
      <c r="S74" s="62"/>
      <c r="T74" s="63"/>
      <c r="U74" s="61"/>
      <c r="V74" s="62"/>
      <c r="W74" s="63"/>
      <c r="X74" s="61"/>
      <c r="Y74" s="62"/>
      <c r="Z74" s="63"/>
      <c r="AA74" s="61"/>
      <c r="AB74" s="62"/>
      <c r="AC74" s="63"/>
      <c r="AD74" s="63"/>
      <c r="AE74" s="63"/>
      <c r="AF74" s="63"/>
      <c r="AG74" s="63"/>
      <c r="AH74" s="63"/>
      <c r="AI74" s="63"/>
      <c r="AJ74" s="61"/>
      <c r="AK74" s="62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3"/>
      <c r="CA74" s="63"/>
      <c r="CB74" s="63"/>
      <c r="CC74" s="63"/>
      <c r="CD74" s="63"/>
      <c r="CE74" s="63"/>
      <c r="CF74" s="63"/>
      <c r="CG74" s="63"/>
      <c r="CH74" s="63"/>
      <c r="CI74" s="63"/>
      <c r="CJ74" s="63"/>
      <c r="CK74" s="63"/>
      <c r="CL74" s="63"/>
      <c r="CM74" s="63"/>
      <c r="CN74" s="63"/>
      <c r="CO74" s="63"/>
      <c r="CP74" s="63"/>
      <c r="CQ74" s="63"/>
      <c r="CR74" s="63"/>
      <c r="CS74" s="63"/>
      <c r="CT74" s="63"/>
      <c r="CU74" s="63"/>
      <c r="CV74" s="63"/>
      <c r="CW74" s="63"/>
      <c r="CX74" s="63"/>
      <c r="CY74" s="63"/>
      <c r="CZ74" s="63"/>
      <c r="DA74" s="63"/>
      <c r="DB74" s="63"/>
      <c r="DC74" s="63"/>
      <c r="DD74" s="63"/>
      <c r="DE74" s="63"/>
      <c r="DF74" s="63"/>
      <c r="DG74" s="63"/>
      <c r="DH74" s="63"/>
      <c r="DI74" s="63"/>
      <c r="DJ74" s="63"/>
      <c r="DK74" s="63"/>
      <c r="DL74" s="63"/>
      <c r="DM74" s="61"/>
      <c r="DN74" s="62"/>
      <c r="DO74" s="63"/>
      <c r="DP74" s="61"/>
      <c r="DQ74" s="62"/>
      <c r="DR74" s="63"/>
      <c r="DS74" s="61"/>
      <c r="DT74" s="62"/>
      <c r="DU74" s="63"/>
      <c r="DV74" s="61"/>
      <c r="DW74" s="62"/>
      <c r="DX74" s="63"/>
      <c r="DY74" s="61"/>
      <c r="DZ74" s="62"/>
      <c r="EA74" s="63"/>
      <c r="EB74" s="61"/>
      <c r="EC74" s="62"/>
      <c r="ED74" s="63"/>
      <c r="EE74" s="61"/>
      <c r="EF74" s="62"/>
      <c r="EG74" s="63"/>
      <c r="EH74" s="61"/>
      <c r="EI74" s="62"/>
      <c r="EJ74" s="63"/>
      <c r="EK74" s="61"/>
      <c r="EL74" s="62"/>
      <c r="EM74" s="63"/>
      <c r="EN74" s="61"/>
      <c r="EO74" s="62"/>
      <c r="EP74" s="63"/>
      <c r="EQ74" s="61"/>
      <c r="ER74" s="62"/>
      <c r="ES74" s="63"/>
      <c r="ET74" s="61"/>
      <c r="EU74" s="62"/>
      <c r="EV74" s="63"/>
      <c r="EW74" s="61"/>
      <c r="EX74" s="62"/>
      <c r="EY74" s="63"/>
      <c r="EZ74" s="61"/>
      <c r="FA74" s="62"/>
      <c r="FB74" s="63"/>
      <c r="FC74" s="61"/>
      <c r="FD74" s="62"/>
      <c r="FE74" s="63"/>
      <c r="FF74" s="61"/>
      <c r="FG74" s="62"/>
      <c r="FH74" s="63"/>
      <c r="FI74" s="61"/>
      <c r="FJ74" s="62"/>
      <c r="FK74" s="63"/>
      <c r="FL74" s="61"/>
      <c r="FM74" s="62"/>
      <c r="FN74" s="63"/>
      <c r="FO74" s="61"/>
      <c r="FP74" s="62"/>
      <c r="FQ74" s="63"/>
      <c r="FR74" s="61"/>
      <c r="FS74" s="62"/>
      <c r="FT74" s="63"/>
      <c r="FU74" s="61"/>
      <c r="FV74" s="62"/>
      <c r="FW74" s="63"/>
      <c r="FX74" s="61"/>
      <c r="FY74" s="62"/>
      <c r="FZ74" s="63"/>
      <c r="GA74" s="61"/>
      <c r="GB74" s="62"/>
      <c r="GC74" s="63"/>
      <c r="GD74" s="61"/>
      <c r="GE74" s="62"/>
      <c r="GF74" s="63"/>
      <c r="GG74" s="61"/>
      <c r="GH74" s="62"/>
      <c r="GI74" s="63"/>
      <c r="GJ74" s="61"/>
      <c r="GK74" s="62"/>
      <c r="GL74" s="63"/>
      <c r="GM74" s="61"/>
      <c r="GN74" s="62"/>
      <c r="GO74" s="63"/>
      <c r="GP74" s="61"/>
      <c r="GQ74" s="62"/>
      <c r="GR74" s="63"/>
      <c r="GS74" s="61"/>
      <c r="GT74" s="62"/>
      <c r="GU74" s="63"/>
      <c r="GV74" s="61"/>
      <c r="GW74" s="62"/>
      <c r="GX74" s="63"/>
      <c r="GY74" s="61"/>
      <c r="GZ74" s="62"/>
      <c r="HA74" s="63"/>
      <c r="HB74" s="61"/>
      <c r="HC74" s="62"/>
      <c r="HD74" s="63"/>
      <c r="HE74" s="61"/>
      <c r="HF74" s="62"/>
      <c r="HG74" s="63"/>
      <c r="HH74" s="61"/>
      <c r="HI74" s="62"/>
      <c r="HJ74" s="63"/>
      <c r="HK74" s="61"/>
      <c r="HL74" s="62"/>
      <c r="HM74" s="63"/>
      <c r="HN74" s="61"/>
      <c r="HO74" s="62"/>
      <c r="HP74" s="63"/>
      <c r="HQ74" s="61"/>
      <c r="HR74" s="62"/>
      <c r="HS74" s="63"/>
      <c r="HT74" s="61"/>
      <c r="HU74" s="62"/>
      <c r="HV74" s="63"/>
      <c r="HW74" s="61"/>
      <c r="HX74" s="62"/>
      <c r="HY74" s="63"/>
      <c r="HZ74" s="61"/>
      <c r="IA74" s="62"/>
      <c r="IB74" s="63"/>
      <c r="IC74" s="61"/>
      <c r="ID74" s="62"/>
      <c r="IE74" s="63"/>
      <c r="IF74" s="61"/>
      <c r="IG74" s="62"/>
      <c r="IH74" s="63"/>
      <c r="II74" s="61"/>
      <c r="IJ74" s="62"/>
      <c r="IK74" s="63"/>
      <c r="IL74" s="61"/>
      <c r="IM74" s="62"/>
      <c r="IN74" s="63"/>
      <c r="IO74" s="61"/>
      <c r="IP74" s="62"/>
      <c r="IQ74" s="63"/>
      <c r="IR74" s="61"/>
      <c r="IS74" s="62"/>
      <c r="IT74" s="63"/>
      <c r="IU74" s="61"/>
      <c r="IV74" s="62"/>
      <c r="IW74" s="63"/>
      <c r="IX74" s="61"/>
      <c r="IY74" s="62"/>
      <c r="IZ74" s="63"/>
      <c r="JA74" s="61"/>
      <c r="JB74" s="62"/>
      <c r="JC74" s="63"/>
      <c r="JD74" s="61"/>
      <c r="JE74" s="62"/>
      <c r="JF74" s="63"/>
      <c r="JG74" s="61"/>
      <c r="JH74" s="62"/>
      <c r="JI74" s="63"/>
      <c r="JJ74" s="61"/>
      <c r="JK74" s="62"/>
      <c r="JL74" s="63"/>
      <c r="JM74" s="61"/>
      <c r="JN74" s="62"/>
      <c r="JO74" s="63"/>
      <c r="JP74" s="61"/>
      <c r="JQ74" s="62"/>
      <c r="JR74" s="63"/>
      <c r="JS74" s="61"/>
      <c r="JT74" s="62"/>
      <c r="JU74" s="63"/>
      <c r="JV74" s="61"/>
      <c r="JW74" s="62"/>
      <c r="JX74" s="63"/>
      <c r="JY74" s="61"/>
      <c r="JZ74" s="62"/>
      <c r="KA74" s="63"/>
      <c r="KB74" s="61"/>
      <c r="KC74" s="62"/>
      <c r="KD74" s="63"/>
      <c r="KE74" s="61"/>
      <c r="KF74" s="62"/>
      <c r="KG74" s="63"/>
      <c r="KH74" s="61"/>
      <c r="KI74" s="62"/>
      <c r="KJ74" s="63"/>
      <c r="KK74" s="61"/>
      <c r="KL74" s="62"/>
      <c r="KM74" s="63"/>
      <c r="KN74" s="61"/>
      <c r="KO74" s="62"/>
      <c r="KP74" s="63"/>
      <c r="KQ74" s="61"/>
      <c r="KR74" s="62"/>
      <c r="KS74" s="63"/>
      <c r="KT74" s="61"/>
      <c r="KU74" s="62"/>
      <c r="KV74" s="63"/>
      <c r="KW74" s="61"/>
      <c r="KX74" s="62"/>
      <c r="KY74" s="63"/>
      <c r="KZ74" s="61"/>
      <c r="LA74" s="62"/>
      <c r="LB74" s="63"/>
      <c r="LC74" s="61"/>
      <c r="LD74" s="62"/>
      <c r="LE74" s="63"/>
      <c r="LF74" s="61"/>
      <c r="LG74" s="62"/>
      <c r="LH74" s="63"/>
      <c r="LI74" s="61"/>
      <c r="LJ74" s="62"/>
      <c r="LK74" s="63"/>
      <c r="LL74" s="61"/>
      <c r="LM74" s="62"/>
      <c r="LN74" s="63"/>
      <c r="LO74" s="61"/>
      <c r="LP74" s="62"/>
      <c r="LQ74" s="63"/>
      <c r="LR74" s="61"/>
      <c r="LS74" s="62"/>
      <c r="LT74" s="63"/>
      <c r="LU74" s="61"/>
      <c r="LV74" s="62"/>
      <c r="LW74" s="63"/>
      <c r="LX74" s="61"/>
      <c r="LY74" s="62"/>
      <c r="LZ74" s="63"/>
      <c r="MA74" s="61"/>
      <c r="MB74" s="62"/>
      <c r="MC74" s="63"/>
      <c r="MD74" s="61"/>
      <c r="ME74" s="62"/>
      <c r="MF74" s="63"/>
      <c r="MG74" s="61"/>
      <c r="MH74" s="62"/>
      <c r="MI74" s="63"/>
      <c r="MJ74" s="61"/>
      <c r="MK74" s="62"/>
      <c r="ML74" s="63"/>
      <c r="MM74" s="61"/>
      <c r="MN74" s="62"/>
      <c r="MO74" s="63"/>
      <c r="MP74" s="61"/>
      <c r="MQ74" s="62"/>
      <c r="MR74" s="63"/>
      <c r="MS74" s="61"/>
      <c r="MT74" s="62"/>
      <c r="MU74" s="63"/>
      <c r="MV74" s="61"/>
      <c r="MW74" s="62"/>
      <c r="MX74" s="63"/>
      <c r="MY74" s="61"/>
      <c r="MZ74" s="62"/>
      <c r="NA74" s="63"/>
      <c r="NB74" s="61"/>
      <c r="NC74" s="62"/>
      <c r="ND74" s="63"/>
      <c r="NE74" s="61"/>
      <c r="NF74" s="62"/>
      <c r="NG74" s="63"/>
      <c r="NH74" s="61"/>
      <c r="NI74" s="62"/>
      <c r="NJ74" s="63"/>
      <c r="NK74" s="61"/>
      <c r="NL74" s="62"/>
      <c r="NM74" s="63"/>
      <c r="NN74" s="61"/>
      <c r="NO74" s="62"/>
      <c r="NP74" s="63"/>
      <c r="NQ74" s="61"/>
      <c r="NR74" s="62"/>
      <c r="NS74" s="63"/>
      <c r="NT74" s="61"/>
      <c r="NU74" s="62"/>
      <c r="NV74" s="63"/>
      <c r="NW74" s="61"/>
      <c r="NX74" s="62"/>
      <c r="NY74" s="63"/>
      <c r="NZ74" s="61"/>
      <c r="OA74" s="62"/>
      <c r="OB74" s="63"/>
      <c r="OC74" s="63"/>
      <c r="OD74" s="63"/>
      <c r="OE74" s="63"/>
      <c r="OF74" s="63"/>
      <c r="OG74" s="63"/>
      <c r="OH74" s="63"/>
      <c r="OI74" s="63"/>
      <c r="OJ74" s="63"/>
      <c r="OK74" s="63"/>
      <c r="OL74" s="63"/>
      <c r="OM74" s="63"/>
      <c r="ON74" s="63"/>
      <c r="OO74" s="63"/>
      <c r="OP74" s="63"/>
      <c r="OQ74" s="63"/>
      <c r="OR74" s="63"/>
      <c r="OS74" s="63"/>
      <c r="OT74" s="63"/>
      <c r="OU74" s="61"/>
      <c r="OV74" s="62"/>
      <c r="OW74" s="63"/>
      <c r="OX74" s="61"/>
      <c r="OY74" s="62"/>
      <c r="OZ74" s="63"/>
      <c r="PA74" s="61"/>
      <c r="PB74" s="62"/>
      <c r="PC74" s="63"/>
      <c r="PD74" s="61"/>
      <c r="PE74" s="62"/>
      <c r="PF74" s="63"/>
      <c r="PG74" s="61"/>
      <c r="PH74" s="62"/>
      <c r="PI74" s="63"/>
      <c r="PJ74" s="61"/>
      <c r="PK74" s="62"/>
      <c r="PL74" s="63"/>
      <c r="PM74" s="61"/>
      <c r="PN74" s="62"/>
      <c r="PO74" s="63"/>
      <c r="PP74" s="61"/>
      <c r="PQ74" s="62"/>
      <c r="PR74" s="63"/>
      <c r="PS74" s="61"/>
      <c r="PT74" s="62"/>
      <c r="PU74" s="63"/>
      <c r="PV74" s="61"/>
      <c r="PW74" s="62"/>
      <c r="PX74" s="63"/>
      <c r="PY74" s="61"/>
      <c r="PZ74" s="62"/>
      <c r="QA74" s="63"/>
      <c r="QB74" s="61"/>
      <c r="QC74" s="62"/>
      <c r="QD74" s="63"/>
      <c r="QE74" s="61"/>
      <c r="QF74" s="62"/>
      <c r="QG74" s="63"/>
      <c r="QH74" s="61"/>
      <c r="QI74" s="62"/>
      <c r="QJ74" s="63"/>
      <c r="QK74" s="61"/>
      <c r="QL74" s="62"/>
      <c r="QM74" s="63"/>
      <c r="QN74" s="61"/>
      <c r="QO74" s="62"/>
      <c r="QP74" s="63"/>
    </row>
    <row r="75" spans="1:459" x14ac:dyDescent="0.25">
      <c r="A75" s="4"/>
      <c r="B75" s="65"/>
      <c r="QJ75" s="186"/>
      <c r="QK75" s="186"/>
    </row>
    <row r="76" spans="1:459" x14ac:dyDescent="0.25">
      <c r="A76" s="4"/>
      <c r="B76" s="65"/>
    </row>
    <row r="77" spans="1:459" x14ac:dyDescent="0.25">
      <c r="A77" s="4"/>
      <c r="B77" s="65"/>
      <c r="KN77" s="67"/>
    </row>
    <row r="78" spans="1:459" x14ac:dyDescent="0.25">
      <c r="A78" s="4"/>
      <c r="B78" s="65"/>
      <c r="KN78" s="67"/>
    </row>
    <row r="79" spans="1:459" x14ac:dyDescent="0.25">
      <c r="A79" s="4"/>
      <c r="B79" s="65"/>
    </row>
    <row r="80" spans="1:459" x14ac:dyDescent="0.25">
      <c r="A80" s="4"/>
      <c r="B80" s="65"/>
    </row>
    <row r="81" spans="1:2" x14ac:dyDescent="0.25">
      <c r="A81" s="4"/>
      <c r="B81" s="65"/>
    </row>
    <row r="82" spans="1:2" x14ac:dyDescent="0.25">
      <c r="A82" s="4"/>
      <c r="B82" s="65"/>
    </row>
    <row r="83" spans="1:2" x14ac:dyDescent="0.25">
      <c r="A83" s="4"/>
      <c r="B83" s="65"/>
    </row>
    <row r="84" spans="1:2" x14ac:dyDescent="0.25">
      <c r="A84" s="4"/>
      <c r="B84" s="65"/>
    </row>
    <row r="85" spans="1:2" x14ac:dyDescent="0.25">
      <c r="A85" s="4"/>
      <c r="B85" s="65"/>
    </row>
    <row r="86" spans="1:2" x14ac:dyDescent="0.25">
      <c r="A86" s="4"/>
      <c r="B86" s="65"/>
    </row>
    <row r="87" spans="1:2" x14ac:dyDescent="0.25">
      <c r="A87" s="4"/>
      <c r="B87" s="65"/>
    </row>
    <row r="88" spans="1:2" x14ac:dyDescent="0.25">
      <c r="A88" s="4"/>
      <c r="B88" s="65"/>
    </row>
    <row r="89" spans="1:2" x14ac:dyDescent="0.25">
      <c r="A89" s="4"/>
      <c r="B89" s="65"/>
    </row>
    <row r="90" spans="1:2" x14ac:dyDescent="0.25">
      <c r="A90" s="4"/>
      <c r="B90" s="65"/>
    </row>
    <row r="91" spans="1:2" x14ac:dyDescent="0.25">
      <c r="A91" s="4"/>
      <c r="B91" s="65"/>
    </row>
    <row r="92" spans="1:2" x14ac:dyDescent="0.25">
      <c r="A92" s="4"/>
      <c r="B92" s="65"/>
    </row>
    <row r="93" spans="1:2" x14ac:dyDescent="0.25">
      <c r="A93" s="4"/>
      <c r="B93" s="65"/>
    </row>
    <row r="94" spans="1:2" x14ac:dyDescent="0.25">
      <c r="A94" s="4"/>
      <c r="B94" s="65"/>
    </row>
    <row r="95" spans="1:2" x14ac:dyDescent="0.25">
      <c r="A95" s="4"/>
      <c r="B95" s="65"/>
    </row>
    <row r="96" spans="1:2" x14ac:dyDescent="0.25">
      <c r="A96" s="4"/>
      <c r="B96" s="65"/>
    </row>
    <row r="97" spans="1:2" x14ac:dyDescent="0.25">
      <c r="A97" s="4"/>
      <c r="B97" s="65"/>
    </row>
    <row r="98" spans="1:2" x14ac:dyDescent="0.25">
      <c r="A98" s="4"/>
      <c r="B98" s="65"/>
    </row>
    <row r="99" spans="1:2" x14ac:dyDescent="0.25">
      <c r="A99" s="4"/>
      <c r="B99" s="65"/>
    </row>
    <row r="100" spans="1:2" x14ac:dyDescent="0.25">
      <c r="A100" s="4"/>
      <c r="B100" s="65"/>
    </row>
    <row r="101" spans="1:2" x14ac:dyDescent="0.25">
      <c r="A101" s="4"/>
      <c r="B101" s="65"/>
    </row>
    <row r="102" spans="1:2" x14ac:dyDescent="0.25">
      <c r="A102" s="4"/>
      <c r="B102" s="65"/>
    </row>
    <row r="103" spans="1:2" x14ac:dyDescent="0.25">
      <c r="A103" s="4"/>
      <c r="B103" s="65"/>
    </row>
    <row r="104" spans="1:2" x14ac:dyDescent="0.25">
      <c r="A104" s="4"/>
      <c r="B104" s="65"/>
    </row>
    <row r="105" spans="1:2" x14ac:dyDescent="0.25">
      <c r="A105" s="4"/>
      <c r="B105" s="65"/>
    </row>
    <row r="106" spans="1:2" x14ac:dyDescent="0.25">
      <c r="A106" s="4"/>
      <c r="B106" s="65"/>
    </row>
    <row r="107" spans="1:2" x14ac:dyDescent="0.25">
      <c r="A107" s="4"/>
      <c r="B107" s="65"/>
    </row>
    <row r="108" spans="1:2" x14ac:dyDescent="0.25">
      <c r="A108" s="4"/>
      <c r="B108" s="65"/>
    </row>
    <row r="109" spans="1:2" x14ac:dyDescent="0.25">
      <c r="A109" s="4"/>
      <c r="B109" s="65"/>
    </row>
    <row r="110" spans="1:2" x14ac:dyDescent="0.25">
      <c r="A110" s="4"/>
      <c r="B110" s="65"/>
    </row>
    <row r="111" spans="1:2" x14ac:dyDescent="0.25">
      <c r="A111" s="4"/>
      <c r="B111" s="65"/>
    </row>
    <row r="112" spans="1:2" x14ac:dyDescent="0.25">
      <c r="A112" s="4"/>
      <c r="B112" s="65"/>
    </row>
    <row r="113" spans="1:2" x14ac:dyDescent="0.25">
      <c r="A113" s="4"/>
      <c r="B113" s="65"/>
    </row>
    <row r="114" spans="1:2" x14ac:dyDescent="0.25">
      <c r="A114" s="4"/>
      <c r="B114" s="65"/>
    </row>
    <row r="115" spans="1:2" x14ac:dyDescent="0.25">
      <c r="A115" s="4"/>
      <c r="B115" s="65"/>
    </row>
    <row r="116" spans="1:2" x14ac:dyDescent="0.25">
      <c r="A116" s="4"/>
      <c r="B116" s="65"/>
    </row>
    <row r="117" spans="1:2" x14ac:dyDescent="0.25">
      <c r="A117" s="4"/>
      <c r="B117" s="65"/>
    </row>
    <row r="118" spans="1:2" x14ac:dyDescent="0.25">
      <c r="A118" s="4"/>
      <c r="B118" s="65"/>
    </row>
    <row r="119" spans="1:2" x14ac:dyDescent="0.25">
      <c r="A119" s="4"/>
      <c r="B119" s="65"/>
    </row>
    <row r="120" spans="1:2" x14ac:dyDescent="0.25">
      <c r="A120" s="4"/>
      <c r="B120" s="65"/>
    </row>
    <row r="121" spans="1:2" x14ac:dyDescent="0.25">
      <c r="A121" s="4"/>
      <c r="B121" s="65"/>
    </row>
    <row r="122" spans="1:2" x14ac:dyDescent="0.25">
      <c r="A122" s="4"/>
      <c r="B122" s="65"/>
    </row>
    <row r="123" spans="1:2" x14ac:dyDescent="0.25">
      <c r="A123" s="4"/>
      <c r="B123" s="65"/>
    </row>
    <row r="124" spans="1:2" x14ac:dyDescent="0.25">
      <c r="A124" s="4"/>
      <c r="B124" s="65"/>
    </row>
    <row r="125" spans="1:2" x14ac:dyDescent="0.25">
      <c r="A125" s="4"/>
      <c r="B125" s="65"/>
    </row>
    <row r="126" spans="1:2" x14ac:dyDescent="0.25">
      <c r="A126" s="4"/>
      <c r="B126" s="65"/>
    </row>
    <row r="127" spans="1:2" x14ac:dyDescent="0.25">
      <c r="A127" s="4"/>
      <c r="B127" s="65"/>
    </row>
    <row r="128" spans="1:2" x14ac:dyDescent="0.25">
      <c r="A128" s="4"/>
      <c r="B128" s="65"/>
    </row>
    <row r="129" spans="1:2" x14ac:dyDescent="0.25">
      <c r="A129" s="4"/>
      <c r="B129" s="65"/>
    </row>
    <row r="130" spans="1:2" x14ac:dyDescent="0.25">
      <c r="A130" s="4"/>
      <c r="B130" s="65"/>
    </row>
    <row r="131" spans="1:2" x14ac:dyDescent="0.25">
      <c r="A131" s="4"/>
      <c r="B131" s="65"/>
    </row>
    <row r="132" spans="1:2" x14ac:dyDescent="0.25">
      <c r="A132" s="4"/>
      <c r="B132" s="65"/>
    </row>
    <row r="133" spans="1:2" x14ac:dyDescent="0.25">
      <c r="A133" s="4"/>
      <c r="B133" s="65"/>
    </row>
    <row r="134" spans="1:2" x14ac:dyDescent="0.25">
      <c r="A134" s="4"/>
      <c r="B134" s="65"/>
    </row>
    <row r="135" spans="1:2" x14ac:dyDescent="0.25">
      <c r="A135" s="4"/>
      <c r="B135" s="65"/>
    </row>
    <row r="136" spans="1:2" x14ac:dyDescent="0.25">
      <c r="A136" s="4"/>
      <c r="B136" s="65"/>
    </row>
    <row r="137" spans="1:2" x14ac:dyDescent="0.25">
      <c r="A137" s="4"/>
      <c r="B137" s="65"/>
    </row>
    <row r="138" spans="1:2" x14ac:dyDescent="0.25">
      <c r="A138" s="4"/>
      <c r="B138" s="65"/>
    </row>
    <row r="139" spans="1:2" x14ac:dyDescent="0.25">
      <c r="A139" s="4"/>
      <c r="B139" s="65"/>
    </row>
    <row r="140" spans="1:2" x14ac:dyDescent="0.25">
      <c r="A140" s="4"/>
      <c r="B140" s="65"/>
    </row>
    <row r="141" spans="1:2" x14ac:dyDescent="0.25">
      <c r="A141" s="4"/>
      <c r="B141" s="65"/>
    </row>
    <row r="142" spans="1:2" x14ac:dyDescent="0.25">
      <c r="A142" s="4"/>
      <c r="B142" s="65"/>
    </row>
    <row r="143" spans="1:2" x14ac:dyDescent="0.25">
      <c r="A143" s="4"/>
      <c r="B143" s="65"/>
    </row>
    <row r="144" spans="1:2" x14ac:dyDescent="0.25">
      <c r="A144" s="4"/>
      <c r="B144" s="65"/>
    </row>
    <row r="145" spans="1:2" x14ac:dyDescent="0.25">
      <c r="A145" s="4"/>
      <c r="B145" s="65"/>
    </row>
    <row r="146" spans="1:2" x14ac:dyDescent="0.25">
      <c r="A146" s="4"/>
      <c r="B146" s="65"/>
    </row>
    <row r="147" spans="1:2" x14ac:dyDescent="0.25">
      <c r="A147" s="4"/>
      <c r="B147" s="65"/>
    </row>
    <row r="148" spans="1:2" x14ac:dyDescent="0.25">
      <c r="A148" s="4"/>
      <c r="B148" s="65"/>
    </row>
    <row r="149" spans="1:2" x14ac:dyDescent="0.25">
      <c r="A149" s="4"/>
      <c r="B149" s="65"/>
    </row>
    <row r="150" spans="1:2" x14ac:dyDescent="0.25">
      <c r="A150" s="4"/>
      <c r="B150" s="65"/>
    </row>
    <row r="151" spans="1:2" x14ac:dyDescent="0.25">
      <c r="A151" s="4"/>
      <c r="B151" s="65"/>
    </row>
    <row r="152" spans="1:2" x14ac:dyDescent="0.25">
      <c r="A152" s="4"/>
      <c r="B152" s="65"/>
    </row>
    <row r="153" spans="1:2" x14ac:dyDescent="0.25">
      <c r="A153" s="4"/>
      <c r="B153" s="65"/>
    </row>
    <row r="154" spans="1:2" x14ac:dyDescent="0.25">
      <c r="A154" s="4"/>
      <c r="B154" s="65"/>
    </row>
    <row r="155" spans="1:2" x14ac:dyDescent="0.25">
      <c r="A155" s="4"/>
      <c r="B155" s="65"/>
    </row>
    <row r="156" spans="1:2" x14ac:dyDescent="0.25">
      <c r="A156" s="4"/>
      <c r="B156" s="65"/>
    </row>
    <row r="157" spans="1:2" x14ac:dyDescent="0.25">
      <c r="A157" s="4"/>
      <c r="B157" s="65"/>
    </row>
    <row r="158" spans="1:2" x14ac:dyDescent="0.25">
      <c r="A158" s="4"/>
      <c r="B158" s="65"/>
    </row>
    <row r="159" spans="1:2" x14ac:dyDescent="0.25">
      <c r="A159" s="4"/>
      <c r="B159" s="65"/>
    </row>
    <row r="160" spans="1:2" x14ac:dyDescent="0.25">
      <c r="A160" s="4"/>
      <c r="B160" s="65"/>
    </row>
    <row r="161" spans="1:2" x14ac:dyDescent="0.25">
      <c r="A161" s="4"/>
      <c r="B161" s="65"/>
    </row>
    <row r="162" spans="1:2" x14ac:dyDescent="0.25">
      <c r="A162" s="4"/>
      <c r="B162" s="65"/>
    </row>
    <row r="163" spans="1:2" x14ac:dyDescent="0.25">
      <c r="A163" s="4"/>
      <c r="B163" s="65"/>
    </row>
    <row r="164" spans="1:2" x14ac:dyDescent="0.25">
      <c r="A164" s="4"/>
      <c r="B164" s="65"/>
    </row>
    <row r="165" spans="1:2" x14ac:dyDescent="0.25">
      <c r="A165" s="4"/>
      <c r="B165" s="65"/>
    </row>
    <row r="166" spans="1:2" x14ac:dyDescent="0.25">
      <c r="A166" s="4"/>
      <c r="B166" s="65"/>
    </row>
    <row r="167" spans="1:2" x14ac:dyDescent="0.25">
      <c r="A167" s="4"/>
      <c r="B167" s="65"/>
    </row>
    <row r="168" spans="1:2" x14ac:dyDescent="0.25">
      <c r="A168" s="4"/>
      <c r="B168" s="65"/>
    </row>
    <row r="169" spans="1:2" x14ac:dyDescent="0.25">
      <c r="A169" s="4"/>
      <c r="B169" s="65"/>
    </row>
    <row r="170" spans="1:2" x14ac:dyDescent="0.25">
      <c r="A170" s="4"/>
      <c r="B170" s="65"/>
    </row>
    <row r="171" spans="1:2" x14ac:dyDescent="0.25">
      <c r="A171" s="4"/>
      <c r="B171" s="65"/>
    </row>
    <row r="172" spans="1:2" x14ac:dyDescent="0.25">
      <c r="A172" s="4"/>
      <c r="B172" s="65"/>
    </row>
    <row r="173" spans="1:2" x14ac:dyDescent="0.25">
      <c r="A173" s="4"/>
      <c r="B173" s="65"/>
    </row>
    <row r="174" spans="1:2" x14ac:dyDescent="0.25">
      <c r="A174" s="4"/>
      <c r="B174" s="65"/>
    </row>
    <row r="175" spans="1:2" x14ac:dyDescent="0.25">
      <c r="A175" s="4"/>
      <c r="B175" s="65"/>
    </row>
    <row r="176" spans="1:2" x14ac:dyDescent="0.25">
      <c r="A176" s="4"/>
      <c r="B176" s="65"/>
    </row>
    <row r="177" spans="1:2" x14ac:dyDescent="0.25">
      <c r="A177" s="4"/>
      <c r="B177" s="65"/>
    </row>
    <row r="178" spans="1:2" x14ac:dyDescent="0.25">
      <c r="A178" s="4"/>
      <c r="B178" s="65"/>
    </row>
    <row r="179" spans="1:2" x14ac:dyDescent="0.25">
      <c r="A179" s="4"/>
      <c r="B179" s="65"/>
    </row>
    <row r="180" spans="1:2" x14ac:dyDescent="0.25">
      <c r="A180" s="4"/>
      <c r="B180" s="65"/>
    </row>
    <row r="181" spans="1:2" x14ac:dyDescent="0.25">
      <c r="A181" s="4"/>
      <c r="B181" s="65"/>
    </row>
    <row r="182" spans="1:2" x14ac:dyDescent="0.25">
      <c r="A182" s="4"/>
      <c r="B182" s="65"/>
    </row>
    <row r="183" spans="1:2" x14ac:dyDescent="0.25">
      <c r="A183" s="4"/>
      <c r="B183" s="65"/>
    </row>
    <row r="184" spans="1:2" x14ac:dyDescent="0.25">
      <c r="A184" s="4"/>
      <c r="B184" s="65"/>
    </row>
    <row r="185" spans="1:2" x14ac:dyDescent="0.25">
      <c r="A185" s="4"/>
      <c r="B185" s="65"/>
    </row>
    <row r="186" spans="1:2" x14ac:dyDescent="0.25">
      <c r="A186" s="4"/>
      <c r="B186" s="65"/>
    </row>
    <row r="187" spans="1:2" x14ac:dyDescent="0.25">
      <c r="A187" s="4"/>
      <c r="B187" s="65"/>
    </row>
    <row r="188" spans="1:2" x14ac:dyDescent="0.25">
      <c r="A188" s="4"/>
      <c r="B188" s="65"/>
    </row>
    <row r="189" spans="1:2" x14ac:dyDescent="0.25">
      <c r="A189" s="4"/>
      <c r="B189" s="65"/>
    </row>
    <row r="190" spans="1:2" x14ac:dyDescent="0.25">
      <c r="A190" s="4"/>
      <c r="B190" s="65"/>
    </row>
    <row r="191" spans="1:2" x14ac:dyDescent="0.25">
      <c r="A191" s="4"/>
      <c r="B191" s="65"/>
    </row>
    <row r="192" spans="1:2" x14ac:dyDescent="0.25">
      <c r="A192" s="4"/>
      <c r="B192" s="65"/>
    </row>
    <row r="193" spans="1:2" x14ac:dyDescent="0.25">
      <c r="A193" s="4"/>
      <c r="B193" s="65"/>
    </row>
    <row r="194" spans="1:2" x14ac:dyDescent="0.25">
      <c r="A194" s="4"/>
      <c r="B194" s="65"/>
    </row>
    <row r="195" spans="1:2" x14ac:dyDescent="0.25">
      <c r="A195" s="4"/>
      <c r="B195" s="65"/>
    </row>
    <row r="196" spans="1:2" x14ac:dyDescent="0.25">
      <c r="A196" s="4"/>
      <c r="B196" s="65"/>
    </row>
    <row r="197" spans="1:2" x14ac:dyDescent="0.25">
      <c r="A197" s="4"/>
      <c r="B197" s="65"/>
    </row>
    <row r="198" spans="1:2" x14ac:dyDescent="0.25">
      <c r="A198" s="4"/>
      <c r="B198" s="65"/>
    </row>
    <row r="199" spans="1:2" x14ac:dyDescent="0.25">
      <c r="A199" s="4"/>
      <c r="B199" s="65"/>
    </row>
    <row r="200" spans="1:2" x14ac:dyDescent="0.25">
      <c r="A200" s="4"/>
      <c r="B200" s="65"/>
    </row>
    <row r="201" spans="1:2" x14ac:dyDescent="0.25">
      <c r="A201" s="4"/>
      <c r="B201" s="65"/>
    </row>
    <row r="202" spans="1:2" x14ac:dyDescent="0.25">
      <c r="A202" s="4"/>
      <c r="B202" s="65"/>
    </row>
    <row r="203" spans="1:2" x14ac:dyDescent="0.25">
      <c r="A203" s="4"/>
      <c r="B203" s="65"/>
    </row>
    <row r="204" spans="1:2" x14ac:dyDescent="0.25">
      <c r="A204" s="4"/>
      <c r="B204" s="65"/>
    </row>
    <row r="205" spans="1:2" x14ac:dyDescent="0.25">
      <c r="A205" s="4"/>
      <c r="B205" s="65"/>
    </row>
    <row r="206" spans="1:2" x14ac:dyDescent="0.25">
      <c r="A206" s="4"/>
      <c r="B206" s="65"/>
    </row>
    <row r="207" spans="1:2" x14ac:dyDescent="0.25">
      <c r="A207" s="4"/>
      <c r="B207" s="65"/>
    </row>
    <row r="208" spans="1:2" x14ac:dyDescent="0.25">
      <c r="A208" s="4"/>
      <c r="B208" s="65"/>
    </row>
    <row r="209" spans="1:2" x14ac:dyDescent="0.25">
      <c r="A209" s="4"/>
      <c r="B209" s="65"/>
    </row>
    <row r="210" spans="1:2" x14ac:dyDescent="0.25">
      <c r="A210" s="4"/>
      <c r="B210" s="65"/>
    </row>
    <row r="211" spans="1:2" x14ac:dyDescent="0.25">
      <c r="A211" s="4"/>
      <c r="B211" s="65"/>
    </row>
    <row r="212" spans="1:2" x14ac:dyDescent="0.25">
      <c r="A212" s="4"/>
      <c r="B212" s="65"/>
    </row>
    <row r="213" spans="1:2" x14ac:dyDescent="0.25">
      <c r="A213" s="4"/>
      <c r="B213" s="65"/>
    </row>
    <row r="214" spans="1:2" x14ac:dyDescent="0.25">
      <c r="A214" s="4"/>
      <c r="B214" s="65"/>
    </row>
    <row r="215" spans="1:2" x14ac:dyDescent="0.25">
      <c r="A215" s="4"/>
      <c r="B215" s="65"/>
    </row>
    <row r="216" spans="1:2" x14ac:dyDescent="0.25">
      <c r="A216" s="4"/>
      <c r="B216" s="65"/>
    </row>
    <row r="217" spans="1:2" x14ac:dyDescent="0.25">
      <c r="A217" s="4"/>
      <c r="B217" s="65"/>
    </row>
    <row r="218" spans="1:2" x14ac:dyDescent="0.25">
      <c r="A218" s="4"/>
      <c r="B218" s="65"/>
    </row>
    <row r="219" spans="1:2" x14ac:dyDescent="0.25">
      <c r="A219" s="4"/>
      <c r="B219" s="65"/>
    </row>
    <row r="220" spans="1:2" x14ac:dyDescent="0.25">
      <c r="A220" s="4"/>
      <c r="B220" s="65"/>
    </row>
    <row r="221" spans="1:2" x14ac:dyDescent="0.25">
      <c r="A221" s="4"/>
      <c r="B221" s="65"/>
    </row>
    <row r="222" spans="1:2" x14ac:dyDescent="0.25">
      <c r="A222" s="4"/>
      <c r="B222" s="65"/>
    </row>
    <row r="223" spans="1:2" x14ac:dyDescent="0.25">
      <c r="A223" s="4"/>
      <c r="B223" s="65"/>
    </row>
    <row r="224" spans="1:2" x14ac:dyDescent="0.25">
      <c r="A224" s="4"/>
      <c r="B224" s="65"/>
    </row>
    <row r="225" spans="1:2" x14ac:dyDescent="0.25">
      <c r="A225" s="4"/>
      <c r="B225" s="65"/>
    </row>
    <row r="226" spans="1:2" x14ac:dyDescent="0.25">
      <c r="A226" s="4"/>
      <c r="B226" s="65"/>
    </row>
    <row r="227" spans="1:2" x14ac:dyDescent="0.25">
      <c r="A227" s="4"/>
      <c r="B227" s="65"/>
    </row>
    <row r="228" spans="1:2" x14ac:dyDescent="0.25">
      <c r="A228" s="4"/>
      <c r="B228" s="65"/>
    </row>
    <row r="229" spans="1:2" x14ac:dyDescent="0.25">
      <c r="A229" s="4"/>
      <c r="B229" s="65"/>
    </row>
    <row r="230" spans="1:2" x14ac:dyDescent="0.25">
      <c r="A230" s="4"/>
      <c r="B230" s="65"/>
    </row>
    <row r="231" spans="1:2" x14ac:dyDescent="0.25">
      <c r="A231" s="4"/>
      <c r="B231" s="65"/>
    </row>
    <row r="232" spans="1:2" x14ac:dyDescent="0.25">
      <c r="A232" s="4"/>
      <c r="B232" s="65"/>
    </row>
    <row r="233" spans="1:2" x14ac:dyDescent="0.25">
      <c r="A233" s="4"/>
      <c r="B233" s="65"/>
    </row>
    <row r="234" spans="1:2" x14ac:dyDescent="0.25">
      <c r="A234" s="4"/>
      <c r="B234" s="65"/>
    </row>
    <row r="235" spans="1:2" x14ac:dyDescent="0.25">
      <c r="A235" s="4"/>
      <c r="B235" s="65"/>
    </row>
    <row r="236" spans="1:2" x14ac:dyDescent="0.25">
      <c r="A236" s="4"/>
      <c r="B236" s="65"/>
    </row>
    <row r="237" spans="1:2" x14ac:dyDescent="0.25">
      <c r="A237" s="4"/>
      <c r="B237" s="65"/>
    </row>
    <row r="238" spans="1:2" x14ac:dyDescent="0.25">
      <c r="A238" s="4"/>
      <c r="B238" s="65"/>
    </row>
    <row r="239" spans="1:2" x14ac:dyDescent="0.25">
      <c r="A239" s="4"/>
      <c r="B239" s="65"/>
    </row>
    <row r="240" spans="1:2" x14ac:dyDescent="0.25">
      <c r="A240" s="4"/>
      <c r="B240" s="65"/>
    </row>
    <row r="241" spans="1:2" x14ac:dyDescent="0.25">
      <c r="A241" s="4"/>
      <c r="B241" s="65"/>
    </row>
    <row r="242" spans="1:2" x14ac:dyDescent="0.25">
      <c r="A242" s="4"/>
      <c r="B242" s="65"/>
    </row>
    <row r="243" spans="1:2" x14ac:dyDescent="0.25">
      <c r="A243" s="4"/>
      <c r="B243" s="65"/>
    </row>
    <row r="244" spans="1:2" x14ac:dyDescent="0.25">
      <c r="A244" s="4"/>
      <c r="B244" s="65"/>
    </row>
    <row r="245" spans="1:2" x14ac:dyDescent="0.25">
      <c r="A245" s="4"/>
      <c r="B245" s="65"/>
    </row>
    <row r="246" spans="1:2" x14ac:dyDescent="0.25">
      <c r="A246" s="4"/>
      <c r="B246" s="65"/>
    </row>
    <row r="247" spans="1:2" x14ac:dyDescent="0.25">
      <c r="A247" s="4"/>
      <c r="B247" s="65"/>
    </row>
    <row r="248" spans="1:2" x14ac:dyDescent="0.25">
      <c r="A248" s="4"/>
      <c r="B248" s="65"/>
    </row>
    <row r="249" spans="1:2" x14ac:dyDescent="0.25">
      <c r="A249" s="4"/>
      <c r="B249" s="65"/>
    </row>
    <row r="250" spans="1:2" x14ac:dyDescent="0.25">
      <c r="A250" s="4"/>
      <c r="B250" s="65"/>
    </row>
    <row r="251" spans="1:2" x14ac:dyDescent="0.25">
      <c r="A251" s="4"/>
      <c r="B251" s="65"/>
    </row>
    <row r="252" spans="1:2" x14ac:dyDescent="0.25">
      <c r="A252" s="4"/>
      <c r="B252" s="65"/>
    </row>
    <row r="253" spans="1:2" x14ac:dyDescent="0.25">
      <c r="A253" s="4"/>
      <c r="B253" s="65"/>
    </row>
    <row r="254" spans="1:2" x14ac:dyDescent="0.25">
      <c r="A254" s="4"/>
      <c r="B254" s="65"/>
    </row>
    <row r="255" spans="1:2" x14ac:dyDescent="0.25">
      <c r="A255" s="4"/>
      <c r="B255" s="65"/>
    </row>
    <row r="256" spans="1:2" x14ac:dyDescent="0.25">
      <c r="A256" s="4"/>
      <c r="B256" s="65"/>
    </row>
    <row r="257" spans="1:2" x14ac:dyDescent="0.25">
      <c r="A257" s="4"/>
      <c r="B257" s="65"/>
    </row>
    <row r="258" spans="1:2" x14ac:dyDescent="0.25">
      <c r="A258" s="4"/>
      <c r="B258" s="65"/>
    </row>
    <row r="259" spans="1:2" x14ac:dyDescent="0.25">
      <c r="A259" s="4"/>
      <c r="B259" s="65"/>
    </row>
    <row r="260" spans="1:2" x14ac:dyDescent="0.25">
      <c r="A260" s="4"/>
      <c r="B260" s="65"/>
    </row>
    <row r="261" spans="1:2" x14ac:dyDescent="0.25">
      <c r="A261" s="4"/>
      <c r="B261" s="65"/>
    </row>
    <row r="262" spans="1:2" x14ac:dyDescent="0.25">
      <c r="A262" s="4"/>
      <c r="B262" s="65"/>
    </row>
    <row r="263" spans="1:2" x14ac:dyDescent="0.25">
      <c r="A263" s="4"/>
      <c r="B263" s="65"/>
    </row>
    <row r="264" spans="1:2" x14ac:dyDescent="0.25">
      <c r="A264" s="4"/>
      <c r="B264" s="65"/>
    </row>
    <row r="265" spans="1:2" x14ac:dyDescent="0.25">
      <c r="A265" s="4"/>
      <c r="B265" s="65"/>
    </row>
    <row r="266" spans="1:2" x14ac:dyDescent="0.25">
      <c r="A266" s="4"/>
      <c r="B266" s="65"/>
    </row>
    <row r="267" spans="1:2" x14ac:dyDescent="0.25">
      <c r="A267" s="4"/>
      <c r="B267" s="65"/>
    </row>
    <row r="268" spans="1:2" x14ac:dyDescent="0.25">
      <c r="A268" s="4"/>
      <c r="B268" s="65"/>
    </row>
    <row r="269" spans="1:2" x14ac:dyDescent="0.25">
      <c r="A269" s="4"/>
      <c r="B269" s="65"/>
    </row>
    <row r="270" spans="1:2" x14ac:dyDescent="0.25">
      <c r="A270" s="4"/>
      <c r="B270" s="65"/>
    </row>
    <row r="271" spans="1:2" x14ac:dyDescent="0.25">
      <c r="A271" s="4"/>
      <c r="B271" s="65"/>
    </row>
    <row r="272" spans="1:2" x14ac:dyDescent="0.25">
      <c r="A272" s="4"/>
      <c r="B272" s="65"/>
    </row>
    <row r="273" spans="1:2" x14ac:dyDescent="0.25">
      <c r="A273" s="4"/>
      <c r="B273" s="65"/>
    </row>
    <row r="274" spans="1:2" x14ac:dyDescent="0.25">
      <c r="A274" s="4"/>
      <c r="B274" s="65"/>
    </row>
    <row r="275" spans="1:2" x14ac:dyDescent="0.25">
      <c r="A275" s="4"/>
      <c r="B275" s="65"/>
    </row>
    <row r="276" spans="1:2" x14ac:dyDescent="0.25">
      <c r="A276" s="4"/>
      <c r="B276" s="65"/>
    </row>
    <row r="277" spans="1:2" x14ac:dyDescent="0.25">
      <c r="A277" s="4"/>
      <c r="B277" s="65"/>
    </row>
    <row r="278" spans="1:2" x14ac:dyDescent="0.25">
      <c r="A278" s="4"/>
      <c r="B278" s="65"/>
    </row>
    <row r="279" spans="1:2" x14ac:dyDescent="0.25">
      <c r="A279" s="4"/>
      <c r="B279" s="65"/>
    </row>
    <row r="280" spans="1:2" x14ac:dyDescent="0.25">
      <c r="A280" s="4"/>
      <c r="B280" s="65"/>
    </row>
    <row r="281" spans="1:2" x14ac:dyDescent="0.25">
      <c r="A281" s="4"/>
      <c r="B281" s="65"/>
    </row>
  </sheetData>
  <mergeCells count="770">
    <mergeCell ref="FI5:FK5"/>
    <mergeCell ref="FI6:FK7"/>
    <mergeCell ref="FI8:FI9"/>
    <mergeCell ref="FJ8:FJ9"/>
    <mergeCell ref="FK8:FK9"/>
    <mergeCell ref="OR5:OT5"/>
    <mergeCell ref="OR6:OT7"/>
    <mergeCell ref="OR8:OR9"/>
    <mergeCell ref="OS8:OS9"/>
    <mergeCell ref="OT8:OT9"/>
    <mergeCell ref="OC6:OE7"/>
    <mergeCell ref="OC8:OC9"/>
    <mergeCell ref="OD8:OD9"/>
    <mergeCell ref="OE8:OE9"/>
    <mergeCell ref="OO5:OQ5"/>
    <mergeCell ref="OO6:OQ7"/>
    <mergeCell ref="OO8:OO9"/>
    <mergeCell ref="OP8:OP9"/>
    <mergeCell ref="OQ8:OQ9"/>
    <mergeCell ref="FO5:FQ5"/>
    <mergeCell ref="FO6:FQ7"/>
    <mergeCell ref="FO8:FO9"/>
    <mergeCell ref="FP8:FP9"/>
    <mergeCell ref="FQ8:FQ9"/>
    <mergeCell ref="EO8:EO9"/>
    <mergeCell ref="EU8:EU9"/>
    <mergeCell ref="EV8:EV9"/>
    <mergeCell ref="EQ5:ES5"/>
    <mergeCell ref="EQ6:ES7"/>
    <mergeCell ref="EQ8:EQ9"/>
    <mergeCell ref="DJ5:DL5"/>
    <mergeCell ref="DJ6:DL7"/>
    <mergeCell ref="OL5:ON5"/>
    <mergeCell ref="OL6:ON7"/>
    <mergeCell ref="OL8:OL9"/>
    <mergeCell ref="OM8:OM9"/>
    <mergeCell ref="ON8:ON9"/>
    <mergeCell ref="OI5:OK5"/>
    <mergeCell ref="OI6:OK7"/>
    <mergeCell ref="OI8:OI9"/>
    <mergeCell ref="OJ8:OJ9"/>
    <mergeCell ref="OK8:OK9"/>
    <mergeCell ref="OF5:OH5"/>
    <mergeCell ref="OF6:OH7"/>
    <mergeCell ref="OF8:OF9"/>
    <mergeCell ref="OG8:OG9"/>
    <mergeCell ref="OH8:OH9"/>
    <mergeCell ref="OC5:OE5"/>
    <mergeCell ref="EZ5:FB5"/>
    <mergeCell ref="EZ6:FB7"/>
    <mergeCell ref="EZ8:EZ9"/>
    <mergeCell ref="FA8:FA9"/>
    <mergeCell ref="FB8:FB9"/>
    <mergeCell ref="EP8:EP9"/>
    <mergeCell ref="EW5:EY5"/>
    <mergeCell ref="EW6:EY7"/>
    <mergeCell ref="ER8:ER9"/>
    <mergeCell ref="ES8:ES9"/>
    <mergeCell ref="A71:B71"/>
    <mergeCell ref="EK5:EM5"/>
    <mergeCell ref="EK6:EM7"/>
    <mergeCell ref="EK8:EK9"/>
    <mergeCell ref="EL8:EL9"/>
    <mergeCell ref="EM8:EM9"/>
    <mergeCell ref="CC5:CE5"/>
    <mergeCell ref="CC6:CE7"/>
    <mergeCell ref="CW8:CW9"/>
    <mergeCell ref="DJ8:DJ9"/>
    <mergeCell ref="DK8:DK9"/>
    <mergeCell ref="DL8:DL9"/>
    <mergeCell ref="EE5:EG5"/>
    <mergeCell ref="EE6:EG7"/>
    <mergeCell ref="EE8:EE9"/>
    <mergeCell ref="EF8:EF9"/>
    <mergeCell ref="EG8:EG9"/>
    <mergeCell ref="DP5:DR5"/>
    <mergeCell ref="DP6:DR7"/>
    <mergeCell ref="DP8:DP9"/>
    <mergeCell ref="DQ8:DQ9"/>
    <mergeCell ref="DR8:DR9"/>
    <mergeCell ref="DM5:DO5"/>
    <mergeCell ref="DM6:DO7"/>
    <mergeCell ref="DM8:DM9"/>
    <mergeCell ref="DN8:DN9"/>
    <mergeCell ref="DO8:DO9"/>
    <mergeCell ref="DV5:DX5"/>
    <mergeCell ref="DV6:DX7"/>
    <mergeCell ref="DV8:DV9"/>
    <mergeCell ref="DS6:DU7"/>
    <mergeCell ref="DS8:DS9"/>
    <mergeCell ref="DT8:DT9"/>
    <mergeCell ref="DU8:DU9"/>
    <mergeCell ref="DW8:DW9"/>
    <mergeCell ref="DX8:DX9"/>
    <mergeCell ref="DS5:DU5"/>
    <mergeCell ref="BQ5:BS5"/>
    <mergeCell ref="BQ6:BS7"/>
    <mergeCell ref="BQ8:BQ9"/>
    <mergeCell ref="BR8:BR9"/>
    <mergeCell ref="BS8:BS9"/>
    <mergeCell ref="DG5:DI5"/>
    <mergeCell ref="DG6:DI7"/>
    <mergeCell ref="DG8:DG9"/>
    <mergeCell ref="DH8:DH9"/>
    <mergeCell ref="DI8:DI9"/>
    <mergeCell ref="BZ8:BZ9"/>
    <mergeCell ref="CA8:CA9"/>
    <mergeCell ref="CB8:CB9"/>
    <mergeCell ref="CC8:CC9"/>
    <mergeCell ref="CF5:CH5"/>
    <mergeCell ref="CF6:CH7"/>
    <mergeCell ref="CI5:CK5"/>
    <mergeCell ref="CI6:CK7"/>
    <mergeCell ref="CI8:CI9"/>
    <mergeCell ref="CJ8:CJ9"/>
    <mergeCell ref="CK8:CK9"/>
    <mergeCell ref="CF8:CF9"/>
    <mergeCell ref="CG8:CG9"/>
    <mergeCell ref="CH8:CH9"/>
    <mergeCell ref="A70:B70"/>
    <mergeCell ref="A45:B45"/>
    <mergeCell ref="A5:A9"/>
    <mergeCell ref="B5:B9"/>
    <mergeCell ref="C5:E5"/>
    <mergeCell ref="D8:D9"/>
    <mergeCell ref="C6:E7"/>
    <mergeCell ref="A10:B10"/>
    <mergeCell ref="A44:B44"/>
    <mergeCell ref="C8:C9"/>
    <mergeCell ref="E8:E9"/>
    <mergeCell ref="R5:T5"/>
    <mergeCell ref="R6:T7"/>
    <mergeCell ref="R8:R9"/>
    <mergeCell ref="S8:S9"/>
    <mergeCell ref="L6:N7"/>
    <mergeCell ref="M8:M9"/>
    <mergeCell ref="N8:N9"/>
    <mergeCell ref="O6:Q7"/>
    <mergeCell ref="T8:T9"/>
    <mergeCell ref="O8:O9"/>
    <mergeCell ref="P8:P9"/>
    <mergeCell ref="Q8:Q9"/>
    <mergeCell ref="L8:L9"/>
    <mergeCell ref="AX8:AX9"/>
    <mergeCell ref="BT8:BT9"/>
    <mergeCell ref="BX8:BX9"/>
    <mergeCell ref="AS8:AS9"/>
    <mergeCell ref="AT8:AT9"/>
    <mergeCell ref="AU8:AU9"/>
    <mergeCell ref="AH8:AH9"/>
    <mergeCell ref="AI8:AI9"/>
    <mergeCell ref="I6:K7"/>
    <mergeCell ref="I8:I9"/>
    <mergeCell ref="J8:J9"/>
    <mergeCell ref="K8:K9"/>
    <mergeCell ref="BM8:BM9"/>
    <mergeCell ref="BN8:BN9"/>
    <mergeCell ref="BO8:BO9"/>
    <mergeCell ref="BP8:BP9"/>
    <mergeCell ref="AY8:AY9"/>
    <mergeCell ref="AZ8:AZ9"/>
    <mergeCell ref="AG6:AI7"/>
    <mergeCell ref="AS6:AU7"/>
    <mergeCell ref="H8:H9"/>
    <mergeCell ref="AM8:AM9"/>
    <mergeCell ref="AN8:AN9"/>
    <mergeCell ref="AO8:AO9"/>
    <mergeCell ref="AP8:AP9"/>
    <mergeCell ref="AQ8:AQ9"/>
    <mergeCell ref="AR8:AR9"/>
    <mergeCell ref="AV8:AV9"/>
    <mergeCell ref="AW8:AW9"/>
    <mergeCell ref="BY8:BY9"/>
    <mergeCell ref="BU8:BU9"/>
    <mergeCell ref="BV8:BV9"/>
    <mergeCell ref="BW8:BW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  <mergeCell ref="BL8:BL9"/>
    <mergeCell ref="CD8:CD9"/>
    <mergeCell ref="CE8:CE9"/>
    <mergeCell ref="EB5:ED5"/>
    <mergeCell ref="EB6:ED7"/>
    <mergeCell ref="EB8:EB9"/>
    <mergeCell ref="EC8:EC9"/>
    <mergeCell ref="ED8:ED9"/>
    <mergeCell ref="DY5:EA5"/>
    <mergeCell ref="DY6:EA7"/>
    <mergeCell ref="DY8:DY9"/>
    <mergeCell ref="DZ8:DZ9"/>
    <mergeCell ref="EA8:EA9"/>
    <mergeCell ref="CX5:CZ5"/>
    <mergeCell ref="CX6:CZ7"/>
    <mergeCell ref="CX8:CX9"/>
    <mergeCell ref="CY8:CY9"/>
    <mergeCell ref="CZ8:CZ9"/>
    <mergeCell ref="DA5:DC5"/>
    <mergeCell ref="DA6:DC7"/>
    <mergeCell ref="DA8:DA9"/>
    <mergeCell ref="DB8:DB9"/>
    <mergeCell ref="DC8:DC9"/>
    <mergeCell ref="DD5:DF5"/>
    <mergeCell ref="DD6:DF7"/>
    <mergeCell ref="EH5:EJ5"/>
    <mergeCell ref="EH6:EJ7"/>
    <mergeCell ref="EH8:EH9"/>
    <mergeCell ref="EI8:EI9"/>
    <mergeCell ref="EJ8:EJ9"/>
    <mergeCell ref="EN5:EP5"/>
    <mergeCell ref="EN6:EP7"/>
    <mergeCell ref="EN8:EN9"/>
    <mergeCell ref="FF5:FH5"/>
    <mergeCell ref="FF6:FH7"/>
    <mergeCell ref="FF8:FF9"/>
    <mergeCell ref="FG8:FG9"/>
    <mergeCell ref="FH8:FH9"/>
    <mergeCell ref="FC5:FE5"/>
    <mergeCell ref="FC6:FE7"/>
    <mergeCell ref="FC8:FC9"/>
    <mergeCell ref="FD8:FD9"/>
    <mergeCell ref="FE8:FE9"/>
    <mergeCell ref="EW8:EW9"/>
    <mergeCell ref="EX8:EX9"/>
    <mergeCell ref="EY8:EY9"/>
    <mergeCell ref="ET5:EV5"/>
    <mergeCell ref="ET6:EV7"/>
    <mergeCell ref="ET8:ET9"/>
    <mergeCell ref="FL5:FN5"/>
    <mergeCell ref="FL6:FN7"/>
    <mergeCell ref="FL8:FL9"/>
    <mergeCell ref="FM8:FM9"/>
    <mergeCell ref="FN8:FN9"/>
    <mergeCell ref="FU5:FW5"/>
    <mergeCell ref="FU6:FW7"/>
    <mergeCell ref="FU8:FU9"/>
    <mergeCell ref="FV8:FV9"/>
    <mergeCell ref="FW8:FW9"/>
    <mergeCell ref="FR5:FT5"/>
    <mergeCell ref="FR6:FT7"/>
    <mergeCell ref="FR8:FR9"/>
    <mergeCell ref="FS8:FS9"/>
    <mergeCell ref="FT8:FT9"/>
    <mergeCell ref="GA5:GC5"/>
    <mergeCell ref="GA6:GC7"/>
    <mergeCell ref="GA8:GA9"/>
    <mergeCell ref="GB8:GB9"/>
    <mergeCell ref="GC8:GC9"/>
    <mergeCell ref="FX5:FZ5"/>
    <mergeCell ref="FX6:FZ7"/>
    <mergeCell ref="FX8:FX9"/>
    <mergeCell ref="FY8:FY9"/>
    <mergeCell ref="FZ8:FZ9"/>
    <mergeCell ref="GJ5:GL5"/>
    <mergeCell ref="GJ6:GL7"/>
    <mergeCell ref="GJ8:GJ9"/>
    <mergeCell ref="GK8:GK9"/>
    <mergeCell ref="GL8:GL9"/>
    <mergeCell ref="GD5:GF5"/>
    <mergeCell ref="GD6:GF7"/>
    <mergeCell ref="GD8:GD9"/>
    <mergeCell ref="GE8:GE9"/>
    <mergeCell ref="GF8:GF9"/>
    <mergeCell ref="GG5:GI5"/>
    <mergeCell ref="GG6:GI7"/>
    <mergeCell ref="GG8:GG9"/>
    <mergeCell ref="GH8:GH9"/>
    <mergeCell ref="GI8:GI9"/>
    <mergeCell ref="GP5:GR5"/>
    <mergeCell ref="GP6:GR7"/>
    <mergeCell ref="GP8:GP9"/>
    <mergeCell ref="GQ8:GQ9"/>
    <mergeCell ref="GR8:GR9"/>
    <mergeCell ref="GM5:GO5"/>
    <mergeCell ref="GM6:GO7"/>
    <mergeCell ref="GM8:GM9"/>
    <mergeCell ref="GN8:GN9"/>
    <mergeCell ref="GO8:GO9"/>
    <mergeCell ref="GV5:GX5"/>
    <mergeCell ref="GV6:GX7"/>
    <mergeCell ref="GV8:GV9"/>
    <mergeCell ref="GW8:GW9"/>
    <mergeCell ref="GX8:GX9"/>
    <mergeCell ref="GS5:GU5"/>
    <mergeCell ref="GS6:GU7"/>
    <mergeCell ref="GS8:GS9"/>
    <mergeCell ref="GT8:GT9"/>
    <mergeCell ref="GU8:GU9"/>
    <mergeCell ref="HB6:HD7"/>
    <mergeCell ref="HB8:HB9"/>
    <mergeCell ref="HC8:HC9"/>
    <mergeCell ref="HD8:HD9"/>
    <mergeCell ref="GY5:HA5"/>
    <mergeCell ref="GY6:HA7"/>
    <mergeCell ref="GY8:GY9"/>
    <mergeCell ref="GZ8:GZ9"/>
    <mergeCell ref="HA8:HA9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IL5:IN5"/>
    <mergeCell ref="IL6:IN7"/>
    <mergeCell ref="IL8:IL9"/>
    <mergeCell ref="IM8:IM9"/>
    <mergeCell ref="IN8:IN9"/>
    <mergeCell ref="II5:IK5"/>
    <mergeCell ref="II6:IK7"/>
    <mergeCell ref="II8:II9"/>
    <mergeCell ref="IJ8:IJ9"/>
    <mergeCell ref="IK8:IK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U5:IW5"/>
    <mergeCell ref="IU6:IW7"/>
    <mergeCell ref="IU8:IU9"/>
    <mergeCell ref="IV8:IV9"/>
    <mergeCell ref="IW8:IW9"/>
    <mergeCell ref="IX5:IZ5"/>
    <mergeCell ref="IX6:IZ7"/>
    <mergeCell ref="IX8:IX9"/>
    <mergeCell ref="IY8:IY9"/>
    <mergeCell ref="IZ8:IZ9"/>
    <mergeCell ref="JD5:JF5"/>
    <mergeCell ref="JD6:JF7"/>
    <mergeCell ref="JD8:JD9"/>
    <mergeCell ref="JE8:JE9"/>
    <mergeCell ref="JF8:JF9"/>
    <mergeCell ref="JA5:JC5"/>
    <mergeCell ref="JA6:JC7"/>
    <mergeCell ref="JA8:JA9"/>
    <mergeCell ref="JB8:JB9"/>
    <mergeCell ref="JC8:JC9"/>
    <mergeCell ref="JG5:JI5"/>
    <mergeCell ref="JG6:JI7"/>
    <mergeCell ref="JG8:JG9"/>
    <mergeCell ref="JH8:JH9"/>
    <mergeCell ref="JI8:JI9"/>
    <mergeCell ref="JM5:JO5"/>
    <mergeCell ref="JM6:JO7"/>
    <mergeCell ref="JM8:JM9"/>
    <mergeCell ref="JN8:JN9"/>
    <mergeCell ref="JO8:JO9"/>
    <mergeCell ref="JJ5:JL5"/>
    <mergeCell ref="JJ6:JL7"/>
    <mergeCell ref="JJ8:JJ9"/>
    <mergeCell ref="JK8:JK9"/>
    <mergeCell ref="JL8:JL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N5:KP5"/>
    <mergeCell ref="KN6:KP7"/>
    <mergeCell ref="KN8:KN9"/>
    <mergeCell ref="KO8:KO9"/>
    <mergeCell ref="KP8:KP9"/>
    <mergeCell ref="KQ5:KS5"/>
    <mergeCell ref="KQ6:KS7"/>
    <mergeCell ref="KQ8:KQ9"/>
    <mergeCell ref="KR8:KR9"/>
    <mergeCell ref="KS8:KS9"/>
    <mergeCell ref="KT5:KV5"/>
    <mergeCell ref="KT6:KV7"/>
    <mergeCell ref="KT8:KT9"/>
    <mergeCell ref="KU8:KU9"/>
    <mergeCell ref="KV8:KV9"/>
    <mergeCell ref="CL5:CN5"/>
    <mergeCell ref="CL6:CN7"/>
    <mergeCell ref="CL8:CL9"/>
    <mergeCell ref="CM8:CM9"/>
    <mergeCell ref="CN8:CN9"/>
    <mergeCell ref="CO5:CQ5"/>
    <mergeCell ref="CO6:CQ7"/>
    <mergeCell ref="CO8:CO9"/>
    <mergeCell ref="CP8:CP9"/>
    <mergeCell ref="CQ8:CQ9"/>
    <mergeCell ref="CR5:CT5"/>
    <mergeCell ref="CR6:CT7"/>
    <mergeCell ref="CR8:CR9"/>
    <mergeCell ref="CS8:CS9"/>
    <mergeCell ref="CT8:CT9"/>
    <mergeCell ref="CU5:CW5"/>
    <mergeCell ref="CU6:CW7"/>
    <mergeCell ref="CU8:CU9"/>
    <mergeCell ref="CV8:CV9"/>
    <mergeCell ref="KW5:KY5"/>
    <mergeCell ref="KW6:KY7"/>
    <mergeCell ref="KW8:KW9"/>
    <mergeCell ref="KX8:KX9"/>
    <mergeCell ref="KY8:KY9"/>
    <mergeCell ref="KZ5:LB5"/>
    <mergeCell ref="KZ6:LB7"/>
    <mergeCell ref="KZ8:KZ9"/>
    <mergeCell ref="LA8:LA9"/>
    <mergeCell ref="LB8:LB9"/>
    <mergeCell ref="LC5:LE5"/>
    <mergeCell ref="LC6:LE7"/>
    <mergeCell ref="LC8:LC9"/>
    <mergeCell ref="LD8:LD9"/>
    <mergeCell ref="LE8:LE9"/>
    <mergeCell ref="LF5:LH5"/>
    <mergeCell ref="LF6:LH7"/>
    <mergeCell ref="LF8:LF9"/>
    <mergeCell ref="LG8:LG9"/>
    <mergeCell ref="LH8:LH9"/>
    <mergeCell ref="LI5:LK5"/>
    <mergeCell ref="LI6:LK7"/>
    <mergeCell ref="LI8:LI9"/>
    <mergeCell ref="LJ8:LJ9"/>
    <mergeCell ref="LK8:LK9"/>
    <mergeCell ref="LL5:LN5"/>
    <mergeCell ref="LL6:LN7"/>
    <mergeCell ref="LL8:LL9"/>
    <mergeCell ref="LM8:LM9"/>
    <mergeCell ref="LN8:LN9"/>
    <mergeCell ref="LO5:LQ5"/>
    <mergeCell ref="LO6:LQ7"/>
    <mergeCell ref="LO8:LO9"/>
    <mergeCell ref="LP8:LP9"/>
    <mergeCell ref="LQ8:LQ9"/>
    <mergeCell ref="LR5:LT5"/>
    <mergeCell ref="LR6:LT7"/>
    <mergeCell ref="LR8:LR9"/>
    <mergeCell ref="LS8:LS9"/>
    <mergeCell ref="LT8:LT9"/>
    <mergeCell ref="LU5:LW5"/>
    <mergeCell ref="LU6:LW7"/>
    <mergeCell ref="LU8:LU9"/>
    <mergeCell ref="LV8:LV9"/>
    <mergeCell ref="LW8:LW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MG5:MI5"/>
    <mergeCell ref="MG6:MI7"/>
    <mergeCell ref="MG8:MG9"/>
    <mergeCell ref="MH8:MH9"/>
    <mergeCell ref="MI8:MI9"/>
    <mergeCell ref="MJ5:ML5"/>
    <mergeCell ref="MJ6:ML7"/>
    <mergeCell ref="MJ8:MJ9"/>
    <mergeCell ref="MK8:MK9"/>
    <mergeCell ref="ML8:ML9"/>
    <mergeCell ref="MM5:MO5"/>
    <mergeCell ref="MM6:MO7"/>
    <mergeCell ref="MM8:MM9"/>
    <mergeCell ref="MN8:MN9"/>
    <mergeCell ref="MO8:MO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Z6:OB7"/>
    <mergeCell ref="NZ8:NZ9"/>
    <mergeCell ref="OA8:OA9"/>
    <mergeCell ref="OB8:OB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PH8:PH9"/>
    <mergeCell ref="PI8:PI9"/>
    <mergeCell ref="PP5:PR5"/>
    <mergeCell ref="PP6:PR7"/>
    <mergeCell ref="PP8:PP9"/>
    <mergeCell ref="PQ8:PQ9"/>
    <mergeCell ref="PR8:PR9"/>
    <mergeCell ref="PM5:PO5"/>
    <mergeCell ref="PM6:PO7"/>
    <mergeCell ref="PM8:PM9"/>
    <mergeCell ref="PN8:PN9"/>
    <mergeCell ref="PO8:PO9"/>
    <mergeCell ref="QP8:QP9"/>
    <mergeCell ref="PY5:QA5"/>
    <mergeCell ref="PY6:QA7"/>
    <mergeCell ref="PY8:PY9"/>
    <mergeCell ref="PZ8:PZ9"/>
    <mergeCell ref="QA8:QA9"/>
    <mergeCell ref="QB5:QD5"/>
    <mergeCell ref="QB6:QD7"/>
    <mergeCell ref="QB8:QB9"/>
    <mergeCell ref="QH8:QH9"/>
    <mergeCell ref="QI8:QI9"/>
    <mergeCell ref="QJ8:QJ9"/>
    <mergeCell ref="QE5:QG5"/>
    <mergeCell ref="QE6:QG7"/>
    <mergeCell ref="QE8:QE9"/>
    <mergeCell ref="QF8:QF9"/>
    <mergeCell ref="QG8:QG9"/>
    <mergeCell ref="QH5:QJ5"/>
    <mergeCell ref="QH6:QJ7"/>
    <mergeCell ref="AM5:AO5"/>
    <mergeCell ref="AM6:AO7"/>
    <mergeCell ref="AP5:AR5"/>
    <mergeCell ref="AP6:AR7"/>
    <mergeCell ref="BT5:BV5"/>
    <mergeCell ref="BT6:BV7"/>
    <mergeCell ref="PT8:PT9"/>
    <mergeCell ref="PU8:PU9"/>
    <mergeCell ref="PD5:PF5"/>
    <mergeCell ref="PD6:PF7"/>
    <mergeCell ref="PD8:PD9"/>
    <mergeCell ref="PE8:PE9"/>
    <mergeCell ref="PF8:PF9"/>
    <mergeCell ref="PG5:PI5"/>
    <mergeCell ref="PG6:PI7"/>
    <mergeCell ref="PG8:PG9"/>
    <mergeCell ref="BW6:BY7"/>
    <mergeCell ref="BZ5:CB5"/>
    <mergeCell ref="BZ6:CB7"/>
    <mergeCell ref="AS5:AU5"/>
    <mergeCell ref="AV5:AX5"/>
    <mergeCell ref="AY5:BA5"/>
    <mergeCell ref="BN5:BP5"/>
    <mergeCell ref="BN6:BP7"/>
    <mergeCell ref="AG5:AI5"/>
    <mergeCell ref="AJ5:AL5"/>
    <mergeCell ref="AJ6:AL7"/>
    <mergeCell ref="AJ8:AJ9"/>
    <mergeCell ref="AK8:AK9"/>
    <mergeCell ref="AL8:AL9"/>
    <mergeCell ref="X8:X9"/>
    <mergeCell ref="Y8:Y9"/>
    <mergeCell ref="Z8:Z9"/>
    <mergeCell ref="AD5:AF5"/>
    <mergeCell ref="AD6:AF7"/>
    <mergeCell ref="AD8:AD9"/>
    <mergeCell ref="AE8:AE9"/>
    <mergeCell ref="AF8:AF9"/>
    <mergeCell ref="AG8:AG9"/>
    <mergeCell ref="F5:H5"/>
    <mergeCell ref="I5:K5"/>
    <mergeCell ref="L5:N5"/>
    <mergeCell ref="O5:Q5"/>
    <mergeCell ref="F8:F9"/>
    <mergeCell ref="G8:G9"/>
    <mergeCell ref="F6:H7"/>
    <mergeCell ref="QN5:QP5"/>
    <mergeCell ref="QN6:QP7"/>
    <mergeCell ref="QN8:QN9"/>
    <mergeCell ref="QO8:QO9"/>
    <mergeCell ref="AA5:AC5"/>
    <mergeCell ref="AA6:AC7"/>
    <mergeCell ref="AA8:AA9"/>
    <mergeCell ref="AB8:AB9"/>
    <mergeCell ref="AC8:AC9"/>
    <mergeCell ref="U5:W5"/>
    <mergeCell ref="X5:Z5"/>
    <mergeCell ref="U6:W7"/>
    <mergeCell ref="X6:Z7"/>
    <mergeCell ref="U8:U9"/>
    <mergeCell ref="V8:V9"/>
    <mergeCell ref="W8:W9"/>
    <mergeCell ref="BW5:BY5"/>
    <mergeCell ref="BB5:BD5"/>
    <mergeCell ref="BB6:BD7"/>
    <mergeCell ref="BE5:BG5"/>
    <mergeCell ref="BE6:BG7"/>
    <mergeCell ref="BH5:BJ5"/>
    <mergeCell ref="BH6:BJ7"/>
    <mergeCell ref="BK5:BM5"/>
    <mergeCell ref="BK6:BM7"/>
    <mergeCell ref="AV6:AX7"/>
    <mergeCell ref="AY6:BA7"/>
    <mergeCell ref="DD8:DD9"/>
    <mergeCell ref="DE8:DE9"/>
    <mergeCell ref="DF8:DF9"/>
    <mergeCell ref="HN5:HP5"/>
    <mergeCell ref="HN6:HP7"/>
    <mergeCell ref="HN8:HN9"/>
    <mergeCell ref="HO8:HO9"/>
    <mergeCell ref="HP8:HP9"/>
    <mergeCell ref="HK5:HM5"/>
    <mergeCell ref="HK6:HM7"/>
    <mergeCell ref="HK8:HK9"/>
    <mergeCell ref="HL8:HL9"/>
    <mergeCell ref="HM8:HM9"/>
    <mergeCell ref="HH5:HJ5"/>
    <mergeCell ref="HH6:HJ7"/>
    <mergeCell ref="HH8:HH9"/>
    <mergeCell ref="HI8:HI9"/>
    <mergeCell ref="HJ8:HJ9"/>
    <mergeCell ref="HE5:HG5"/>
    <mergeCell ref="HE6:HG7"/>
    <mergeCell ref="HE8:HE9"/>
    <mergeCell ref="HF8:HF9"/>
    <mergeCell ref="HG8:HG9"/>
    <mergeCell ref="HB5:HD5"/>
    <mergeCell ref="HY8:HY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QJ75:QK75"/>
    <mergeCell ref="QJ2:QK2"/>
    <mergeCell ref="QK5:QM5"/>
    <mergeCell ref="QK6:QM7"/>
    <mergeCell ref="QK8:QK9"/>
    <mergeCell ref="QL8:QL9"/>
    <mergeCell ref="QM8:QM9"/>
    <mergeCell ref="MD5:MF5"/>
    <mergeCell ref="MD6:MF7"/>
    <mergeCell ref="QC8:QC9"/>
    <mergeCell ref="QD8:QD9"/>
    <mergeCell ref="PV5:PX5"/>
    <mergeCell ref="PV6:PX7"/>
    <mergeCell ref="PV8:PV9"/>
    <mergeCell ref="PW8:PW9"/>
    <mergeCell ref="PX8:PX9"/>
    <mergeCell ref="PJ5:PL5"/>
    <mergeCell ref="PJ6:PL7"/>
    <mergeCell ref="PJ8:PJ9"/>
    <mergeCell ref="PK8:PK9"/>
    <mergeCell ref="PL8:PL9"/>
    <mergeCell ref="PS5:PU5"/>
    <mergeCell ref="PS6:PU7"/>
    <mergeCell ref="PS8:PS9"/>
    <mergeCell ref="PA5:PC5"/>
    <mergeCell ref="PA6:PC7"/>
    <mergeCell ref="PA8:PA9"/>
    <mergeCell ref="PB8:PB9"/>
    <mergeCell ref="PC8:PC9"/>
    <mergeCell ref="OU5:OW5"/>
    <mergeCell ref="OU6:OW7"/>
    <mergeCell ref="OU8:OU9"/>
    <mergeCell ref="OV8:OV9"/>
    <mergeCell ref="OW8:OW9"/>
    <mergeCell ref="A2:N3"/>
    <mergeCell ref="MD8:MD9"/>
    <mergeCell ref="ME8:ME9"/>
    <mergeCell ref="MF8:MF9"/>
    <mergeCell ref="OX5:OZ5"/>
    <mergeCell ref="OX6:OZ7"/>
    <mergeCell ref="OX8:OX9"/>
    <mergeCell ref="OY8:OY9"/>
    <mergeCell ref="OZ8:OZ9"/>
    <mergeCell ref="NW5:NY5"/>
    <mergeCell ref="NW6:NY7"/>
    <mergeCell ref="NW8:NW9"/>
    <mergeCell ref="NX8:NX9"/>
    <mergeCell ref="NY8:NY9"/>
    <mergeCell ref="NZ5:OB5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</mergeCells>
  <phoneticPr fontId="5" type="noConversion"/>
  <printOptions horizontalCentered="1" verticalCentered="1"/>
  <pageMargins left="0.39370078740157483" right="0.31496062992125984" top="0.11811023622047245" bottom="0.31496062992125984" header="7.874015748031496E-2" footer="0.31496062992125984"/>
  <pageSetup paperSize="9" scale="39" orientation="landscape" r:id="rId1"/>
  <headerFooter alignWithMargins="0">
    <oddHeader>&amp;R3. számú melléklet &amp;P oldal a .../2013. (...) önkormányzati rendelethez
 a 4/2013. (II. 20.) rendelet 5. számú táblázat módosításához</oddHeader>
  </headerFooter>
  <colBreaks count="37" manualBreakCount="37">
    <brk id="14" max="71" man="1"/>
    <brk id="26" max="71" man="1"/>
    <brk id="38" max="71" man="1"/>
    <brk id="50" max="71" man="1"/>
    <brk id="62" max="71" man="1"/>
    <brk id="74" max="71" man="1"/>
    <brk id="86" max="71" man="1"/>
    <brk id="98" max="71" man="1"/>
    <brk id="110" max="71" man="1"/>
    <brk id="122" max="71" man="1"/>
    <brk id="134" max="71" man="1"/>
    <brk id="146" max="71" man="1"/>
    <brk id="158" max="71" man="1"/>
    <brk id="170" max="71" man="1"/>
    <brk id="182" max="71" man="1"/>
    <brk id="194" max="71" man="1"/>
    <brk id="206" max="71" man="1"/>
    <brk id="218" max="71" man="1"/>
    <brk id="230" max="71" man="1"/>
    <brk id="242" max="71" man="1"/>
    <brk id="254" max="71" man="1"/>
    <brk id="266" max="71" man="1"/>
    <brk id="278" max="71" man="1"/>
    <brk id="290" max="71" man="1"/>
    <brk id="302" max="71" man="1"/>
    <brk id="314" max="71" man="1"/>
    <brk id="326" max="71" man="1"/>
    <brk id="338" max="71" man="1"/>
    <brk id="350" max="71" man="1"/>
    <brk id="362" max="71" man="1"/>
    <brk id="374" max="71" man="1"/>
    <brk id="386" max="71" man="1"/>
    <brk id="398" max="71" man="1"/>
    <brk id="410" max="71" man="1"/>
    <brk id="422" max="71" man="1"/>
    <brk id="434" max="71" man="1"/>
    <brk id="446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2013-05-24T08:17:09Z</dcterms:modified>
</cp:coreProperties>
</file>