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9720" windowHeight="6795"/>
  </bookViews>
  <sheets>
    <sheet name="2012" sheetId="3" r:id="rId1"/>
  </sheets>
  <definedNames>
    <definedName name="_xlnm.Print_Area" localSheetId="0">'2012'!$A$3:$G$61</definedName>
  </definedNames>
  <calcPr calcId="145621"/>
</workbook>
</file>

<file path=xl/calcChain.xml><?xml version="1.0" encoding="utf-8"?>
<calcChain xmlns="http://schemas.openxmlformats.org/spreadsheetml/2006/main">
  <c r="E57" i="3" l="1"/>
  <c r="G36" i="3" l="1"/>
  <c r="G57" i="3"/>
  <c r="G40" i="3"/>
  <c r="G54" i="3"/>
  <c r="F56" i="3"/>
  <c r="G58" i="3"/>
  <c r="G16" i="3"/>
  <c r="G15" i="3"/>
  <c r="E56" i="3" l="1"/>
  <c r="E59" i="3" s="1"/>
  <c r="C56" i="3"/>
  <c r="C59" i="3" s="1"/>
  <c r="D56" i="3"/>
  <c r="D59" i="3" s="1"/>
  <c r="G53" i="3"/>
  <c r="G55" i="3"/>
  <c r="G32" i="3"/>
  <c r="G33" i="3"/>
  <c r="G34" i="3"/>
  <c r="G35" i="3"/>
  <c r="G37" i="3"/>
  <c r="G38" i="3"/>
  <c r="G39" i="3"/>
  <c r="G41" i="3"/>
  <c r="G42" i="3"/>
  <c r="G43" i="3"/>
  <c r="G44" i="3"/>
  <c r="G45" i="3"/>
  <c r="G46" i="3"/>
  <c r="G47" i="3"/>
  <c r="G48" i="3"/>
  <c r="G49" i="3"/>
  <c r="G50" i="3"/>
  <c r="G51" i="3"/>
  <c r="G31" i="3"/>
  <c r="G26" i="3"/>
  <c r="G29" i="3" l="1"/>
  <c r="G27" i="3"/>
  <c r="G25" i="3"/>
  <c r="G24" i="3"/>
  <c r="G23" i="3"/>
  <c r="G22" i="3"/>
  <c r="G20" i="3"/>
  <c r="G19" i="3"/>
  <c r="G18" i="3"/>
  <c r="G17" i="3"/>
  <c r="G56" i="3" l="1"/>
  <c r="G59" i="3" s="1"/>
</calcChain>
</file>

<file path=xl/sharedStrings.xml><?xml version="1.0" encoding="utf-8"?>
<sst xmlns="http://schemas.openxmlformats.org/spreadsheetml/2006/main" count="78" uniqueCount="76">
  <si>
    <t>Sor-</t>
  </si>
  <si>
    <t>Hitel megnevezése</t>
  </si>
  <si>
    <t>szám</t>
  </si>
  <si>
    <t>7.</t>
  </si>
  <si>
    <t>I.</t>
  </si>
  <si>
    <t>Budapest Főváros VII. Kerület Erzsébetváros Önkormányzata</t>
  </si>
  <si>
    <t>Hosszú lejáratú hitel visszafizetése, kamatkiadás</t>
  </si>
  <si>
    <t>1.</t>
  </si>
  <si>
    <t>2.</t>
  </si>
  <si>
    <t>II.</t>
  </si>
  <si>
    <t>hitelállomány</t>
  </si>
  <si>
    <t>hiteltörlesztés</t>
  </si>
  <si>
    <t>3.</t>
  </si>
  <si>
    <t>4.</t>
  </si>
  <si>
    <t>ezer Ft</t>
  </si>
  <si>
    <t xml:space="preserve">Sikeres Magyarországért Önkormányzati Fejlesztési Hitelprogram ÖKIF 2 </t>
  </si>
  <si>
    <t>- Dohány utca járda felújítása</t>
  </si>
  <si>
    <t>- Garay teret övező utcák felújítása</t>
  </si>
  <si>
    <t>6.</t>
  </si>
  <si>
    <t>- Dózsa György út 46.  idősek háza elektromos hálózat felújítása</t>
  </si>
  <si>
    <t>- Rózsa utca útfelújítás</t>
  </si>
  <si>
    <t>kamata és</t>
  </si>
  <si>
    <t>árfolyamdifferencia</t>
  </si>
  <si>
    <t>- Rumbach Sebestyén utca  10. szám alatti helyiség építészi és épületgépészeti felújítása</t>
  </si>
  <si>
    <t>- Dob utca 21,27,29.  számú épületek és a Dob utca  23-25.  bölcsőde felújítása</t>
  </si>
  <si>
    <t>5.</t>
  </si>
  <si>
    <t>"Beruházás a XXI. Századi Iskolába" (Madách Imre Gimnázium felújítása)</t>
  </si>
  <si>
    <t xml:space="preserve">Sikeres Magyarországért Önkormányzati Fejlesztési Hitelprogram ÖKIF 3 </t>
  </si>
  <si>
    <t>- Carl Lutz park felújítása</t>
  </si>
  <si>
    <t>- Rózsa utca útfelújításának befejezése</t>
  </si>
  <si>
    <t>- Hernád utca útfelújítása</t>
  </si>
  <si>
    <t>- Szinva utca útfelújítása</t>
  </si>
  <si>
    <t>- Barcsay utca útfelújítása</t>
  </si>
  <si>
    <t>- Peterdy utca 16. szám alatti szociális intézmény felújítása</t>
  </si>
  <si>
    <t>- Kéthly Anna tér felújítása</t>
  </si>
  <si>
    <t>- Hevesi Sándor tér 1. szám alatti orvosi rendelő felújítása</t>
  </si>
  <si>
    <t>- Dob utca felújítása</t>
  </si>
  <si>
    <t>- Rumbach Sebestyén utca felújítása</t>
  </si>
  <si>
    <t>- Síp utca felújítása</t>
  </si>
  <si>
    <t xml:space="preserve">- Dohány utca 22-24. szám alatti klubhelyiség felújítása </t>
  </si>
  <si>
    <t>- Erzsébetvárosi Általános Iskola felújítás</t>
  </si>
  <si>
    <t>- Baross Gábor Általános Iskola felújítás</t>
  </si>
  <si>
    <t>8.</t>
  </si>
  <si>
    <t>"Új" Sikeres Magyarországért Önkormányzati Fejlesztési Hitelprogram ÖKIF 2 Általános Beruházási célok</t>
  </si>
  <si>
    <t>"Új" Sikeres Magyarországért Önkormányzati Fejlesztési Hitelprogram ÖKIF 3 Közoktatási célú beruházások</t>
  </si>
  <si>
    <t>- Dózsa György út 46. Idősek Klubja felújítása</t>
  </si>
  <si>
    <t>- Kazinczy utca átépítése</t>
  </si>
  <si>
    <t>- Dob utca 3. szám alatti ingatlan felújítása</t>
  </si>
  <si>
    <t>Hosszú lejáratú hitelek összesen  ( 1 + 8 )</t>
  </si>
  <si>
    <t>III.</t>
  </si>
  <si>
    <t>Erzsébetv terv Fejlesztési célú Kötvény</t>
  </si>
  <si>
    <t>Hosszú lejáratú hitelek és kölcsön és kötvény összesen (I+II+III)</t>
  </si>
  <si>
    <t>Jósika utca 22. szám alatti lakóház lakásépítési célhitel</t>
  </si>
  <si>
    <t>Százház utca 10-18. szám alatti lakóház lakásépítési célhitel</t>
  </si>
  <si>
    <t>Százház utca 10-18. szám alatti lakóház kedvezményes kamatozású lakásépítési hitel</t>
  </si>
  <si>
    <t>Dob utca 23-27. szám alatti lakóház lakásépítési célhitel</t>
  </si>
  <si>
    <t>Dob utca 23-27. szám alatti lakóház kedvezményes kamatozású lakásépítési hitel</t>
  </si>
  <si>
    <t>2012. évi záró</t>
  </si>
  <si>
    <t>- Klauzál utca 23. szám alatti egészségügyi intézmény felújítása</t>
  </si>
  <si>
    <t>- Rottenbiller utca 27. szám alatti egészségügyi intézmény felújítása</t>
  </si>
  <si>
    <t>- Marek József utca növényesítése, felújítása</t>
  </si>
  <si>
    <t>- Erzsébet körút 6. szám alatti Okmányiroda felújítása</t>
  </si>
  <si>
    <t>- Balatonmáriafürdő nyári tábor felújítása</t>
  </si>
  <si>
    <t>- Damjanich utca 4. szám alatti ingatlan felújítása</t>
  </si>
  <si>
    <t>- Erzsébetvárosi Kéttannyelvű Általános Iskola felújítása</t>
  </si>
  <si>
    <t>- Janikovszky Éva Általános Iskola felújítása</t>
  </si>
  <si>
    <t>2013. I. félévi költségvetés hosszú lejáratú adósságszolgálati kötelezettségeinek teljesítése</t>
  </si>
  <si>
    <t>"Erzsébetváros 2027 kötvény"*</t>
  </si>
  <si>
    <t>2013. I. félévi</t>
  </si>
  <si>
    <t xml:space="preserve">2013.  I. félévi </t>
  </si>
  <si>
    <t>2013. I. félévi hitel</t>
  </si>
  <si>
    <t>2013. I. félévi záró</t>
  </si>
  <si>
    <t>* A 2013. évi adósságkonszolidációval kapcsolatos támogatás összege az Erzsébetváros 2027 kötvény esetén 3.568.873 ezer Ft, mely hatására a hosszú lejáratú hitelek összes állománya 2013. július 1-én 6.472.937 ezer Ft összegre csökken.</t>
  </si>
  <si>
    <t>adósságkonszolidáció</t>
  </si>
  <si>
    <t>69 007**</t>
  </si>
  <si>
    <t>** A 69.007 ezer Ft összegből a kamatfizetés összege 15.448 Ft az árfolyamveszteség összege 53.559 ezer 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</si>
</sst>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Arial CE"/>
      <charset val="238"/>
    </font>
    <font>
      <i/>
      <u/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3" fontId="1" fillId="0" borderId="7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3" fontId="1" fillId="0" borderId="14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horizontal="right" vertical="center"/>
    </xf>
    <xf numFmtId="3" fontId="1" fillId="0" borderId="18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49" fontId="1" fillId="0" borderId="17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/>
    </xf>
    <xf numFmtId="0" fontId="1" fillId="0" borderId="13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14" fontId="1" fillId="0" borderId="7" xfId="0" applyNumberFormat="1" applyFont="1" applyFill="1" applyBorder="1" applyAlignment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/>
    </xf>
    <xf numFmtId="0" fontId="1" fillId="0" borderId="29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right" vertical="center"/>
    </xf>
    <xf numFmtId="0" fontId="2" fillId="0" borderId="19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right" vertical="center"/>
    </xf>
    <xf numFmtId="3" fontId="1" fillId="0" borderId="33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61"/>
  <sheetViews>
    <sheetView tabSelected="1" view="pageBreakPreview" topLeftCell="A31" zoomScale="85" zoomScaleNormal="70" zoomScaleSheetLayoutView="85" workbookViewId="0">
      <selection activeCell="C65" sqref="C65"/>
    </sheetView>
  </sheetViews>
  <sheetFormatPr defaultRowHeight="18.75" x14ac:dyDescent="0.2"/>
  <cols>
    <col min="1" max="1" width="8.7109375" style="14" customWidth="1"/>
    <col min="2" max="2" width="86.140625" style="14" customWidth="1"/>
    <col min="3" max="3" width="17.7109375" style="4" customWidth="1"/>
    <col min="4" max="4" width="21.85546875" style="4" customWidth="1"/>
    <col min="5" max="5" width="17.7109375" style="4" customWidth="1"/>
    <col min="6" max="6" width="24.42578125" style="14" customWidth="1"/>
    <col min="7" max="7" width="22.7109375" style="14" customWidth="1"/>
    <col min="8" max="16384" width="9.140625" style="14"/>
  </cols>
  <sheetData>
    <row r="1" spans="1:7" ht="19.5" customHeight="1" x14ac:dyDescent="0.2">
      <c r="B1" s="2"/>
      <c r="C1" s="2"/>
      <c r="D1" s="2"/>
      <c r="E1" s="54"/>
      <c r="F1" s="55"/>
      <c r="G1" s="55"/>
    </row>
    <row r="2" spans="1:7" ht="19.5" customHeight="1" x14ac:dyDescent="0.2">
      <c r="B2" s="2"/>
      <c r="C2" s="13"/>
      <c r="D2" s="13"/>
      <c r="E2" s="13"/>
      <c r="F2" s="15"/>
      <c r="G2" s="13"/>
    </row>
    <row r="3" spans="1:7" ht="19.5" customHeight="1" x14ac:dyDescent="0.2">
      <c r="B3" s="2"/>
      <c r="C3" s="2"/>
      <c r="D3" s="2"/>
      <c r="E3" s="3"/>
      <c r="F3" s="3"/>
      <c r="G3" s="13"/>
    </row>
    <row r="4" spans="1:7" ht="18.75" customHeight="1" x14ac:dyDescent="0.2">
      <c r="A4" s="53"/>
      <c r="B4" s="56"/>
      <c r="C4" s="56"/>
      <c r="D4" s="56"/>
      <c r="E4" s="56"/>
    </row>
    <row r="5" spans="1:7" s="4" customFormat="1" x14ac:dyDescent="0.2">
      <c r="A5" s="53" t="s">
        <v>5</v>
      </c>
      <c r="B5" s="53"/>
      <c r="C5" s="53"/>
      <c r="D5" s="53"/>
      <c r="E5" s="53"/>
      <c r="F5" s="53"/>
      <c r="G5" s="53"/>
    </row>
    <row r="6" spans="1:7" s="4" customFormat="1" x14ac:dyDescent="0.2">
      <c r="A6" s="53" t="s">
        <v>66</v>
      </c>
      <c r="B6" s="53"/>
      <c r="C6" s="53"/>
      <c r="D6" s="53"/>
      <c r="E6" s="53"/>
      <c r="F6" s="53"/>
      <c r="G6" s="53"/>
    </row>
    <row r="7" spans="1:7" s="4" customFormat="1" ht="24" customHeight="1" x14ac:dyDescent="0.2">
      <c r="A7" s="12"/>
      <c r="B7" s="12"/>
      <c r="C7" s="12"/>
      <c r="D7" s="12"/>
      <c r="E7" s="12"/>
      <c r="F7" s="12"/>
    </row>
    <row r="8" spans="1:7" ht="22.5" customHeight="1" thickBot="1" x14ac:dyDescent="0.25">
      <c r="C8" s="5"/>
      <c r="E8" s="6"/>
      <c r="F8" s="7"/>
      <c r="G8" s="6" t="s">
        <v>14</v>
      </c>
    </row>
    <row r="9" spans="1:7" s="4" customFormat="1" ht="20.25" customHeight="1" x14ac:dyDescent="0.2">
      <c r="A9" s="41"/>
      <c r="B9" s="57" t="s">
        <v>1</v>
      </c>
      <c r="C9" s="42"/>
      <c r="D9" s="43"/>
      <c r="E9" s="43"/>
      <c r="F9" s="43"/>
      <c r="G9" s="44"/>
    </row>
    <row r="10" spans="1:7" s="4" customFormat="1" ht="20.25" customHeight="1" x14ac:dyDescent="0.2">
      <c r="A10" s="45" t="s">
        <v>0</v>
      </c>
      <c r="B10" s="58"/>
      <c r="C10" s="46" t="s">
        <v>57</v>
      </c>
      <c r="D10" s="47" t="s">
        <v>68</v>
      </c>
      <c r="E10" s="47" t="s">
        <v>69</v>
      </c>
      <c r="F10" s="47" t="s">
        <v>70</v>
      </c>
      <c r="G10" s="48" t="s">
        <v>71</v>
      </c>
    </row>
    <row r="11" spans="1:7" s="4" customFormat="1" ht="20.25" customHeight="1" x14ac:dyDescent="0.2">
      <c r="A11" s="45" t="s">
        <v>2</v>
      </c>
      <c r="B11" s="58"/>
      <c r="C11" s="46" t="s">
        <v>10</v>
      </c>
      <c r="D11" s="47" t="s">
        <v>73</v>
      </c>
      <c r="E11" s="47" t="s">
        <v>11</v>
      </c>
      <c r="F11" s="47" t="s">
        <v>21</v>
      </c>
      <c r="G11" s="48" t="s">
        <v>10</v>
      </c>
    </row>
    <row r="12" spans="1:7" s="4" customFormat="1" ht="20.25" customHeight="1" thickBot="1" x14ac:dyDescent="0.25">
      <c r="A12" s="49"/>
      <c r="B12" s="59"/>
      <c r="C12" s="50"/>
      <c r="D12" s="51"/>
      <c r="E12" s="51"/>
      <c r="F12" s="51" t="s">
        <v>22</v>
      </c>
      <c r="G12" s="52"/>
    </row>
    <row r="13" spans="1:7" ht="19.5" customHeight="1" x14ac:dyDescent="0.2">
      <c r="A13" s="37">
        <v>1</v>
      </c>
      <c r="B13" s="16">
        <v>2</v>
      </c>
      <c r="C13" s="17">
        <v>3</v>
      </c>
      <c r="D13" s="18">
        <v>4</v>
      </c>
      <c r="E13" s="17">
        <v>5</v>
      </c>
      <c r="F13" s="17">
        <v>6</v>
      </c>
      <c r="G13" s="32">
        <v>7</v>
      </c>
    </row>
    <row r="14" spans="1:7" ht="32.25" customHeight="1" x14ac:dyDescent="0.2">
      <c r="A14" s="38" t="s">
        <v>4</v>
      </c>
      <c r="B14" s="19" t="s">
        <v>6</v>
      </c>
      <c r="C14" s="28"/>
      <c r="D14" s="29"/>
      <c r="E14" s="29"/>
      <c r="F14" s="29"/>
      <c r="G14" s="39"/>
    </row>
    <row r="15" spans="1:7" s="9" customFormat="1" ht="21" customHeight="1" x14ac:dyDescent="0.2">
      <c r="A15" s="38" t="s">
        <v>7</v>
      </c>
      <c r="B15" s="20" t="s">
        <v>26</v>
      </c>
      <c r="C15" s="8">
        <v>300000</v>
      </c>
      <c r="D15" s="1">
        <v>120000</v>
      </c>
      <c r="E15" s="1">
        <v>0</v>
      </c>
      <c r="F15" s="1">
        <v>20974</v>
      </c>
      <c r="G15" s="40">
        <f>C15-D15</f>
        <v>180000</v>
      </c>
    </row>
    <row r="16" spans="1:7" s="9" customFormat="1" ht="21" customHeight="1" x14ac:dyDescent="0.2">
      <c r="A16" s="36" t="s">
        <v>8</v>
      </c>
      <c r="B16" s="20" t="s">
        <v>52</v>
      </c>
      <c r="C16" s="8">
        <v>57642</v>
      </c>
      <c r="D16" s="1"/>
      <c r="E16" s="1">
        <v>6696</v>
      </c>
      <c r="F16" s="1">
        <v>1579</v>
      </c>
      <c r="G16" s="40">
        <f>C16-E16</f>
        <v>50946</v>
      </c>
    </row>
    <row r="17" spans="1:7" s="9" customFormat="1" x14ac:dyDescent="0.2">
      <c r="A17" s="61" t="s">
        <v>12</v>
      </c>
      <c r="B17" s="20" t="s">
        <v>53</v>
      </c>
      <c r="C17" s="8">
        <v>188921</v>
      </c>
      <c r="D17" s="1"/>
      <c r="E17" s="1">
        <v>20991</v>
      </c>
      <c r="F17" s="1">
        <v>5183</v>
      </c>
      <c r="G17" s="40">
        <f t="shared" ref="G17:G20" si="0">C17-E17</f>
        <v>167930</v>
      </c>
    </row>
    <row r="18" spans="1:7" s="9" customFormat="1" ht="37.5" x14ac:dyDescent="0.2">
      <c r="A18" s="62"/>
      <c r="B18" s="20" t="s">
        <v>54</v>
      </c>
      <c r="C18" s="8">
        <v>165850</v>
      </c>
      <c r="D18" s="1"/>
      <c r="E18" s="1">
        <v>18428</v>
      </c>
      <c r="F18" s="1">
        <v>1942</v>
      </c>
      <c r="G18" s="40">
        <f t="shared" si="0"/>
        <v>147422</v>
      </c>
    </row>
    <row r="19" spans="1:7" s="9" customFormat="1" ht="21" customHeight="1" x14ac:dyDescent="0.2">
      <c r="A19" s="61" t="s">
        <v>13</v>
      </c>
      <c r="B19" s="20" t="s">
        <v>55</v>
      </c>
      <c r="C19" s="8">
        <v>194140</v>
      </c>
      <c r="D19" s="1"/>
      <c r="E19" s="1">
        <v>11165</v>
      </c>
      <c r="F19" s="1">
        <v>5382</v>
      </c>
      <c r="G19" s="40">
        <f t="shared" si="0"/>
        <v>182975</v>
      </c>
    </row>
    <row r="20" spans="1:7" s="9" customFormat="1" ht="21" customHeight="1" x14ac:dyDescent="0.2">
      <c r="A20" s="62"/>
      <c r="B20" s="20" t="s">
        <v>56</v>
      </c>
      <c r="C20" s="8">
        <v>321021</v>
      </c>
      <c r="D20" s="1"/>
      <c r="E20" s="1">
        <v>18460</v>
      </c>
      <c r="F20" s="1">
        <v>3284</v>
      </c>
      <c r="G20" s="40">
        <f t="shared" si="0"/>
        <v>302561</v>
      </c>
    </row>
    <row r="21" spans="1:7" s="9" customFormat="1" ht="21" customHeight="1" x14ac:dyDescent="0.2">
      <c r="A21" s="61" t="s">
        <v>25</v>
      </c>
      <c r="B21" s="20" t="s">
        <v>15</v>
      </c>
      <c r="C21" s="8"/>
      <c r="D21" s="1"/>
      <c r="E21" s="1"/>
      <c r="F21" s="1"/>
      <c r="G21" s="40"/>
    </row>
    <row r="22" spans="1:7" s="9" customFormat="1" ht="37.5" x14ac:dyDescent="0.2">
      <c r="A22" s="63"/>
      <c r="B22" s="21" t="s">
        <v>23</v>
      </c>
      <c r="C22" s="8">
        <v>18507</v>
      </c>
      <c r="D22" s="1"/>
      <c r="E22" s="1">
        <v>1126</v>
      </c>
      <c r="F22" s="1">
        <v>175</v>
      </c>
      <c r="G22" s="40">
        <f t="shared" ref="G22:G27" si="1">C22-E22</f>
        <v>17381</v>
      </c>
    </row>
    <row r="23" spans="1:7" s="9" customFormat="1" ht="21" customHeight="1" x14ac:dyDescent="0.2">
      <c r="A23" s="63"/>
      <c r="B23" s="21" t="s">
        <v>19</v>
      </c>
      <c r="C23" s="8">
        <v>29663</v>
      </c>
      <c r="D23" s="1"/>
      <c r="E23" s="1">
        <v>1805</v>
      </c>
      <c r="F23" s="1">
        <v>280</v>
      </c>
      <c r="G23" s="40">
        <f t="shared" si="1"/>
        <v>27858</v>
      </c>
    </row>
    <row r="24" spans="1:7" s="9" customFormat="1" ht="21" customHeight="1" x14ac:dyDescent="0.2">
      <c r="A24" s="63"/>
      <c r="B24" s="21" t="s">
        <v>16</v>
      </c>
      <c r="C24" s="8">
        <v>58215</v>
      </c>
      <c r="D24" s="1"/>
      <c r="E24" s="1">
        <v>3542</v>
      </c>
      <c r="F24" s="1">
        <v>549</v>
      </c>
      <c r="G24" s="40">
        <f t="shared" si="1"/>
        <v>54673</v>
      </c>
    </row>
    <row r="25" spans="1:7" s="9" customFormat="1" ht="21" customHeight="1" x14ac:dyDescent="0.2">
      <c r="A25" s="63"/>
      <c r="B25" s="21" t="s">
        <v>24</v>
      </c>
      <c r="C25" s="8">
        <v>66000</v>
      </c>
      <c r="D25" s="1"/>
      <c r="E25" s="1">
        <v>4016</v>
      </c>
      <c r="F25" s="1">
        <v>622</v>
      </c>
      <c r="G25" s="40">
        <f t="shared" si="1"/>
        <v>61984</v>
      </c>
    </row>
    <row r="26" spans="1:7" s="9" customFormat="1" ht="21" customHeight="1" x14ac:dyDescent="0.2">
      <c r="A26" s="63"/>
      <c r="B26" s="21" t="s">
        <v>17</v>
      </c>
      <c r="C26" s="8">
        <v>70377</v>
      </c>
      <c r="D26" s="1"/>
      <c r="E26" s="1">
        <v>4282</v>
      </c>
      <c r="F26" s="1">
        <v>664</v>
      </c>
      <c r="G26" s="40">
        <f t="shared" si="1"/>
        <v>66095</v>
      </c>
    </row>
    <row r="27" spans="1:7" s="9" customFormat="1" ht="21" customHeight="1" x14ac:dyDescent="0.2">
      <c r="A27" s="62"/>
      <c r="B27" s="21" t="s">
        <v>20</v>
      </c>
      <c r="C27" s="1">
        <v>30732</v>
      </c>
      <c r="D27" s="1"/>
      <c r="E27" s="1">
        <v>1870</v>
      </c>
      <c r="F27" s="1">
        <v>182</v>
      </c>
      <c r="G27" s="40">
        <f t="shared" si="1"/>
        <v>28862</v>
      </c>
    </row>
    <row r="28" spans="1:7" s="9" customFormat="1" ht="21" customHeight="1" x14ac:dyDescent="0.2">
      <c r="A28" s="64" t="s">
        <v>18</v>
      </c>
      <c r="B28" s="20" t="s">
        <v>27</v>
      </c>
      <c r="C28" s="1"/>
      <c r="D28" s="1"/>
      <c r="E28" s="1"/>
      <c r="F28" s="1"/>
      <c r="G28" s="40"/>
    </row>
    <row r="29" spans="1:7" s="9" customFormat="1" ht="21" customHeight="1" x14ac:dyDescent="0.2">
      <c r="A29" s="64"/>
      <c r="B29" s="21" t="s">
        <v>65</v>
      </c>
      <c r="C29" s="1">
        <v>331287</v>
      </c>
      <c r="D29" s="1"/>
      <c r="E29" s="1">
        <v>23877</v>
      </c>
      <c r="F29" s="1">
        <v>2980</v>
      </c>
      <c r="G29" s="40">
        <f>C29-E29</f>
        <v>307410</v>
      </c>
    </row>
    <row r="30" spans="1:7" s="9" customFormat="1" ht="37.5" x14ac:dyDescent="0.2">
      <c r="A30" s="61" t="s">
        <v>3</v>
      </c>
      <c r="B30" s="20" t="s">
        <v>43</v>
      </c>
      <c r="C30" s="8"/>
      <c r="D30" s="1"/>
      <c r="E30" s="1"/>
      <c r="F30" s="1"/>
      <c r="G30" s="40"/>
    </row>
    <row r="31" spans="1:7" s="9" customFormat="1" ht="21" customHeight="1" x14ac:dyDescent="0.2">
      <c r="A31" s="63"/>
      <c r="B31" s="21" t="s">
        <v>28</v>
      </c>
      <c r="C31" s="8">
        <v>11565</v>
      </c>
      <c r="D31" s="1"/>
      <c r="E31" s="1">
        <v>345</v>
      </c>
      <c r="F31" s="1">
        <v>189</v>
      </c>
      <c r="G31" s="40">
        <f t="shared" ref="G31:G51" si="2">C31+D31-E31</f>
        <v>11220</v>
      </c>
    </row>
    <row r="32" spans="1:7" s="9" customFormat="1" ht="21" customHeight="1" x14ac:dyDescent="0.2">
      <c r="A32" s="63"/>
      <c r="B32" s="21" t="s">
        <v>29</v>
      </c>
      <c r="C32" s="8">
        <v>32056</v>
      </c>
      <c r="D32" s="1"/>
      <c r="E32" s="1">
        <v>957</v>
      </c>
      <c r="F32" s="1">
        <v>523</v>
      </c>
      <c r="G32" s="40">
        <f t="shared" si="2"/>
        <v>31099</v>
      </c>
    </row>
    <row r="33" spans="1:7" s="9" customFormat="1" ht="21" customHeight="1" x14ac:dyDescent="0.2">
      <c r="A33" s="63"/>
      <c r="B33" s="21" t="s">
        <v>30</v>
      </c>
      <c r="C33" s="8">
        <v>211580</v>
      </c>
      <c r="D33" s="1"/>
      <c r="E33" s="1">
        <v>6316</v>
      </c>
      <c r="F33" s="1">
        <v>3452</v>
      </c>
      <c r="G33" s="40">
        <f t="shared" si="2"/>
        <v>205264</v>
      </c>
    </row>
    <row r="34" spans="1:7" s="9" customFormat="1" ht="21" customHeight="1" x14ac:dyDescent="0.2">
      <c r="A34" s="63"/>
      <c r="B34" s="21" t="s">
        <v>31</v>
      </c>
      <c r="C34" s="8">
        <v>34985</v>
      </c>
      <c r="D34" s="1"/>
      <c r="E34" s="1">
        <v>1044</v>
      </c>
      <c r="F34" s="1">
        <v>571</v>
      </c>
      <c r="G34" s="40">
        <f t="shared" si="2"/>
        <v>33941</v>
      </c>
    </row>
    <row r="35" spans="1:7" s="9" customFormat="1" ht="21" customHeight="1" x14ac:dyDescent="0.2">
      <c r="A35" s="63"/>
      <c r="B35" s="21" t="s">
        <v>32</v>
      </c>
      <c r="C35" s="8">
        <v>86081</v>
      </c>
      <c r="D35" s="1"/>
      <c r="E35" s="1">
        <v>2570</v>
      </c>
      <c r="F35" s="1">
        <v>1404</v>
      </c>
      <c r="G35" s="40">
        <f t="shared" si="2"/>
        <v>83511</v>
      </c>
    </row>
    <row r="36" spans="1:7" s="9" customFormat="1" ht="21" customHeight="1" x14ac:dyDescent="0.2">
      <c r="A36" s="63"/>
      <c r="B36" s="21" t="s">
        <v>33</v>
      </c>
      <c r="C36" s="1">
        <v>46778</v>
      </c>
      <c r="D36" s="1"/>
      <c r="E36" s="1">
        <v>1396</v>
      </c>
      <c r="F36" s="1">
        <v>763</v>
      </c>
      <c r="G36" s="40">
        <f>C36+D36-E36</f>
        <v>45382</v>
      </c>
    </row>
    <row r="37" spans="1:7" s="9" customFormat="1" ht="21" customHeight="1" x14ac:dyDescent="0.2">
      <c r="A37" s="63"/>
      <c r="B37" s="21" t="s">
        <v>39</v>
      </c>
      <c r="C37" s="1">
        <v>1609</v>
      </c>
      <c r="D37" s="1"/>
      <c r="E37" s="1">
        <v>48</v>
      </c>
      <c r="F37" s="1">
        <v>26</v>
      </c>
      <c r="G37" s="40">
        <f t="shared" si="2"/>
        <v>1561</v>
      </c>
    </row>
    <row r="38" spans="1:7" s="9" customFormat="1" ht="21" customHeight="1" x14ac:dyDescent="0.2">
      <c r="A38" s="63"/>
      <c r="B38" s="21" t="s">
        <v>34</v>
      </c>
      <c r="C38" s="1">
        <v>8486</v>
      </c>
      <c r="D38" s="1"/>
      <c r="E38" s="1">
        <v>253</v>
      </c>
      <c r="F38" s="1">
        <v>138</v>
      </c>
      <c r="G38" s="40">
        <f t="shared" si="2"/>
        <v>8233</v>
      </c>
    </row>
    <row r="39" spans="1:7" s="9" customFormat="1" ht="21" customHeight="1" x14ac:dyDescent="0.2">
      <c r="A39" s="63"/>
      <c r="B39" s="21" t="s">
        <v>35</v>
      </c>
      <c r="C39" s="8">
        <v>13971</v>
      </c>
      <c r="D39" s="1"/>
      <c r="E39" s="1">
        <v>417</v>
      </c>
      <c r="F39" s="1">
        <v>228</v>
      </c>
      <c r="G39" s="40">
        <f t="shared" si="2"/>
        <v>13554</v>
      </c>
    </row>
    <row r="40" spans="1:7" s="9" customFormat="1" ht="21" customHeight="1" x14ac:dyDescent="0.2">
      <c r="A40" s="63"/>
      <c r="B40" s="21" t="s">
        <v>36</v>
      </c>
      <c r="C40" s="8">
        <v>1848</v>
      </c>
      <c r="D40" s="1"/>
      <c r="E40" s="1">
        <v>55</v>
      </c>
      <c r="F40" s="1">
        <v>30</v>
      </c>
      <c r="G40" s="40">
        <f>C40+D40-E40</f>
        <v>1793</v>
      </c>
    </row>
    <row r="41" spans="1:7" s="9" customFormat="1" ht="21" customHeight="1" x14ac:dyDescent="0.2">
      <c r="A41" s="63"/>
      <c r="B41" s="21" t="s">
        <v>37</v>
      </c>
      <c r="C41" s="8">
        <v>630</v>
      </c>
      <c r="D41" s="1"/>
      <c r="E41" s="1">
        <v>19</v>
      </c>
      <c r="F41" s="1">
        <v>10</v>
      </c>
      <c r="G41" s="40">
        <f t="shared" si="2"/>
        <v>611</v>
      </c>
    </row>
    <row r="42" spans="1:7" s="9" customFormat="1" ht="21" customHeight="1" x14ac:dyDescent="0.2">
      <c r="A42" s="63"/>
      <c r="B42" s="21" t="s">
        <v>38</v>
      </c>
      <c r="C42" s="8">
        <v>41569</v>
      </c>
      <c r="D42" s="1"/>
      <c r="E42" s="1">
        <v>1241</v>
      </c>
      <c r="F42" s="1">
        <v>678</v>
      </c>
      <c r="G42" s="40">
        <f t="shared" si="2"/>
        <v>40328</v>
      </c>
    </row>
    <row r="43" spans="1:7" s="9" customFormat="1" ht="21" customHeight="1" x14ac:dyDescent="0.2">
      <c r="A43" s="63"/>
      <c r="B43" s="21" t="s">
        <v>45</v>
      </c>
      <c r="C43" s="8">
        <v>7706</v>
      </c>
      <c r="D43" s="1"/>
      <c r="E43" s="1">
        <v>230</v>
      </c>
      <c r="F43" s="1">
        <v>126</v>
      </c>
      <c r="G43" s="40">
        <f t="shared" si="2"/>
        <v>7476</v>
      </c>
    </row>
    <row r="44" spans="1:7" s="9" customFormat="1" ht="21" customHeight="1" x14ac:dyDescent="0.2">
      <c r="A44" s="63"/>
      <c r="B44" s="21" t="s">
        <v>46</v>
      </c>
      <c r="C44" s="8">
        <v>39811</v>
      </c>
      <c r="D44" s="1"/>
      <c r="E44" s="1">
        <v>1188</v>
      </c>
      <c r="F44" s="1">
        <v>650</v>
      </c>
      <c r="G44" s="40">
        <f t="shared" si="2"/>
        <v>38623</v>
      </c>
    </row>
    <row r="45" spans="1:7" s="9" customFormat="1" ht="21" customHeight="1" x14ac:dyDescent="0.2">
      <c r="A45" s="63"/>
      <c r="B45" s="21" t="s">
        <v>47</v>
      </c>
      <c r="C45" s="8">
        <v>2034</v>
      </c>
      <c r="D45" s="1"/>
      <c r="E45" s="1">
        <v>61</v>
      </c>
      <c r="F45" s="1">
        <v>33</v>
      </c>
      <c r="G45" s="40">
        <f t="shared" si="2"/>
        <v>1973</v>
      </c>
    </row>
    <row r="46" spans="1:7" s="9" customFormat="1" ht="21" customHeight="1" x14ac:dyDescent="0.2">
      <c r="A46" s="63"/>
      <c r="B46" s="21" t="s">
        <v>58</v>
      </c>
      <c r="C46" s="8">
        <v>34898</v>
      </c>
      <c r="D46" s="1"/>
      <c r="E46" s="1">
        <v>1042</v>
      </c>
      <c r="F46" s="1">
        <v>569</v>
      </c>
      <c r="G46" s="40">
        <f t="shared" si="2"/>
        <v>33856</v>
      </c>
    </row>
    <row r="47" spans="1:7" s="9" customFormat="1" ht="21" customHeight="1" x14ac:dyDescent="0.2">
      <c r="A47" s="63"/>
      <c r="B47" s="21" t="s">
        <v>59</v>
      </c>
      <c r="C47" s="8">
        <v>32250</v>
      </c>
      <c r="D47" s="1"/>
      <c r="E47" s="1">
        <v>963</v>
      </c>
      <c r="F47" s="1">
        <v>526</v>
      </c>
      <c r="G47" s="40">
        <f t="shared" si="2"/>
        <v>31287</v>
      </c>
    </row>
    <row r="48" spans="1:7" s="9" customFormat="1" ht="21" customHeight="1" x14ac:dyDescent="0.2">
      <c r="A48" s="63"/>
      <c r="B48" s="21" t="s">
        <v>60</v>
      </c>
      <c r="C48" s="8">
        <v>828</v>
      </c>
      <c r="D48" s="1"/>
      <c r="E48" s="1">
        <v>25</v>
      </c>
      <c r="F48" s="1">
        <v>14</v>
      </c>
      <c r="G48" s="40">
        <f t="shared" si="2"/>
        <v>803</v>
      </c>
    </row>
    <row r="49" spans="1:7" s="9" customFormat="1" ht="21" customHeight="1" x14ac:dyDescent="0.2">
      <c r="A49" s="63"/>
      <c r="B49" s="21" t="s">
        <v>63</v>
      </c>
      <c r="C49" s="8">
        <v>140253</v>
      </c>
      <c r="D49" s="1"/>
      <c r="E49" s="1">
        <v>4187</v>
      </c>
      <c r="F49" s="1">
        <v>2339</v>
      </c>
      <c r="G49" s="40">
        <f t="shared" si="2"/>
        <v>136066</v>
      </c>
    </row>
    <row r="50" spans="1:7" s="9" customFormat="1" ht="21" customHeight="1" x14ac:dyDescent="0.2">
      <c r="A50" s="63"/>
      <c r="B50" s="21" t="s">
        <v>61</v>
      </c>
      <c r="C50" s="8">
        <v>146542</v>
      </c>
      <c r="D50" s="1"/>
      <c r="E50" s="1">
        <v>4374</v>
      </c>
      <c r="F50" s="1">
        <v>2340</v>
      </c>
      <c r="G50" s="40">
        <f t="shared" si="2"/>
        <v>142168</v>
      </c>
    </row>
    <row r="51" spans="1:7" s="9" customFormat="1" ht="21" customHeight="1" x14ac:dyDescent="0.2">
      <c r="A51" s="62"/>
      <c r="B51" s="21" t="s">
        <v>62</v>
      </c>
      <c r="C51" s="8">
        <v>18805</v>
      </c>
      <c r="D51" s="1"/>
      <c r="E51" s="1">
        <v>561</v>
      </c>
      <c r="F51" s="1">
        <v>307</v>
      </c>
      <c r="G51" s="40">
        <f t="shared" si="2"/>
        <v>18244</v>
      </c>
    </row>
    <row r="52" spans="1:7" s="22" customFormat="1" ht="37.5" x14ac:dyDescent="0.2">
      <c r="A52" s="65" t="s">
        <v>42</v>
      </c>
      <c r="B52" s="20" t="s">
        <v>44</v>
      </c>
      <c r="C52" s="1"/>
      <c r="D52" s="30"/>
      <c r="E52" s="1"/>
      <c r="F52" s="1"/>
      <c r="G52" s="40"/>
    </row>
    <row r="53" spans="1:7" s="22" customFormat="1" ht="21" customHeight="1" x14ac:dyDescent="0.2">
      <c r="A53" s="66"/>
      <c r="B53" s="21" t="s">
        <v>40</v>
      </c>
      <c r="C53" s="1">
        <v>573482</v>
      </c>
      <c r="D53" s="1"/>
      <c r="E53" s="1">
        <v>17119</v>
      </c>
      <c r="F53" s="1">
        <v>6805</v>
      </c>
      <c r="G53" s="40">
        <f>C53+D53-E53</f>
        <v>556363</v>
      </c>
    </row>
    <row r="54" spans="1:7" s="22" customFormat="1" ht="21" customHeight="1" x14ac:dyDescent="0.2">
      <c r="A54" s="66"/>
      <c r="B54" s="23" t="s">
        <v>41</v>
      </c>
      <c r="C54" s="10">
        <v>654265</v>
      </c>
      <c r="D54" s="11"/>
      <c r="E54" s="10">
        <v>19531</v>
      </c>
      <c r="F54" s="10">
        <v>7763</v>
      </c>
      <c r="G54" s="40">
        <f>C54+D54-E54</f>
        <v>634734</v>
      </c>
    </row>
    <row r="55" spans="1:7" s="22" customFormat="1" ht="21" customHeight="1" thickBot="1" x14ac:dyDescent="0.25">
      <c r="A55" s="67"/>
      <c r="B55" s="23" t="s">
        <v>64</v>
      </c>
      <c r="C55" s="10">
        <v>54278</v>
      </c>
      <c r="D55" s="11"/>
      <c r="E55" s="10">
        <v>1620</v>
      </c>
      <c r="F55" s="10">
        <v>644</v>
      </c>
      <c r="G55" s="40">
        <f>C55+D55-E55</f>
        <v>52658</v>
      </c>
    </row>
    <row r="56" spans="1:7" ht="39.75" customHeight="1" thickBot="1" x14ac:dyDescent="0.25">
      <c r="A56" s="24" t="s">
        <v>4</v>
      </c>
      <c r="B56" s="25" t="s">
        <v>48</v>
      </c>
      <c r="C56" s="31">
        <f>SUM(C15:C55)</f>
        <v>4028665</v>
      </c>
      <c r="D56" s="31">
        <f>SUM(D15:D55)</f>
        <v>120000</v>
      </c>
      <c r="E56" s="31">
        <f>SUM(E15:E55)</f>
        <v>181820</v>
      </c>
      <c r="F56" s="31">
        <f>SUM(F15:F55)</f>
        <v>73924</v>
      </c>
      <c r="G56" s="33">
        <f>SUM(G15:G55)</f>
        <v>3726845</v>
      </c>
    </row>
    <row r="57" spans="1:7" ht="39.75" customHeight="1" thickBot="1" x14ac:dyDescent="0.25">
      <c r="A57" s="24" t="s">
        <v>9</v>
      </c>
      <c r="B57" s="25" t="s">
        <v>67</v>
      </c>
      <c r="C57" s="31">
        <v>5220994</v>
      </c>
      <c r="D57" s="31"/>
      <c r="E57" s="31">
        <f>139267-53559</f>
        <v>85708</v>
      </c>
      <c r="F57" s="31" t="s">
        <v>74</v>
      </c>
      <c r="G57" s="33">
        <f>C57-E57</f>
        <v>5135286</v>
      </c>
    </row>
    <row r="58" spans="1:7" ht="39.75" customHeight="1" thickBot="1" x14ac:dyDescent="0.25">
      <c r="A58" s="26" t="s">
        <v>49</v>
      </c>
      <c r="B58" s="27" t="s">
        <v>50</v>
      </c>
      <c r="C58" s="31">
        <v>1850000</v>
      </c>
      <c r="D58" s="31">
        <v>740000</v>
      </c>
      <c r="E58" s="31"/>
      <c r="F58" s="31">
        <v>102222</v>
      </c>
      <c r="G58" s="33">
        <f>C58-D58</f>
        <v>1110000</v>
      </c>
    </row>
    <row r="59" spans="1:7" ht="39.75" customHeight="1" thickBot="1" x14ac:dyDescent="0.25">
      <c r="A59" s="35"/>
      <c r="B59" s="34" t="s">
        <v>51</v>
      </c>
      <c r="C59" s="31">
        <f>C56+C57+C58</f>
        <v>11099659</v>
      </c>
      <c r="D59" s="31">
        <f>D56+D58</f>
        <v>860000</v>
      </c>
      <c r="E59" s="31">
        <f>E56+E57</f>
        <v>267528</v>
      </c>
      <c r="F59" s="31">
        <v>245153</v>
      </c>
      <c r="G59" s="33">
        <f>G56+G57+G58</f>
        <v>9972131</v>
      </c>
    </row>
    <row r="60" spans="1:7" ht="41.25" customHeight="1" thickBot="1" x14ac:dyDescent="0.25">
      <c r="A60" s="68" t="s">
        <v>72</v>
      </c>
      <c r="B60" s="60"/>
      <c r="C60" s="60"/>
      <c r="D60" s="60"/>
      <c r="E60" s="60"/>
      <c r="F60" s="60"/>
      <c r="G60" s="69"/>
    </row>
    <row r="61" spans="1:7" ht="41.25" customHeight="1" thickBot="1" x14ac:dyDescent="0.25">
      <c r="A61" s="70" t="s">
        <v>75</v>
      </c>
      <c r="B61" s="71"/>
      <c r="C61" s="71"/>
      <c r="D61" s="71"/>
      <c r="E61" s="71"/>
      <c r="F61" s="71"/>
      <c r="G61" s="72"/>
    </row>
  </sheetData>
  <mergeCells count="13">
    <mergeCell ref="A61:G61"/>
    <mergeCell ref="A60:G60"/>
    <mergeCell ref="A17:A18"/>
    <mergeCell ref="A19:A20"/>
    <mergeCell ref="A21:A27"/>
    <mergeCell ref="A28:A29"/>
    <mergeCell ref="A52:A55"/>
    <mergeCell ref="A30:A51"/>
    <mergeCell ref="A5:G5"/>
    <mergeCell ref="A6:G6"/>
    <mergeCell ref="E1:G1"/>
    <mergeCell ref="A4:E4"/>
    <mergeCell ref="B9:B12"/>
  </mergeCells>
  <printOptions horizontalCentered="1" verticalCentered="1"/>
  <pageMargins left="0" right="0" top="0.11811023622047245" bottom="0.31496062992125984" header="7.874015748031496E-2" footer="0.31496062992125984"/>
  <pageSetup paperSize="9" scale="51" orientation="portrait" r:id="rId1"/>
  <headerFooter alignWithMargins="0">
    <oddHeader>&amp;R10. számú melléklet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2012</vt:lpstr>
      <vt:lpstr>'2012'!Nyomtatási_terület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Borbás Anett</cp:lastModifiedBy>
  <cp:lastPrinted>2013-08-29T14:28:54Z</cp:lastPrinted>
  <dcterms:created xsi:type="dcterms:W3CDTF">1999-02-09T16:54:12Z</dcterms:created>
  <dcterms:modified xsi:type="dcterms:W3CDTF">2013-08-29T14:31:12Z</dcterms:modified>
</cp:coreProperties>
</file>