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785" windowWidth="15120" windowHeight="6330"/>
  </bookViews>
  <sheets>
    <sheet name="2014" sheetId="7" r:id="rId1"/>
  </sheets>
  <definedNames>
    <definedName name="_xlnm.Print_Titles" localSheetId="0">'2014'!$A:$C,'2014'!$1:$1</definedName>
    <definedName name="_xlnm.Print_Area" localSheetId="0">'2014'!$A$1:$RI$77</definedName>
  </definedNames>
  <calcPr calcId="145621"/>
</workbook>
</file>

<file path=xl/calcChain.xml><?xml version="1.0" encoding="utf-8"?>
<calcChain xmlns="http://schemas.openxmlformats.org/spreadsheetml/2006/main">
  <c r="IG20" i="7" l="1"/>
  <c r="IG21" i="7" s="1"/>
  <c r="IH20" i="7"/>
  <c r="II20" i="7"/>
  <c r="II21" i="7" s="1"/>
  <c r="IH21" i="7"/>
  <c r="IG28" i="7"/>
  <c r="IG29" i="7" s="1"/>
  <c r="IH28" i="7"/>
  <c r="II28" i="7"/>
  <c r="II29" i="7" s="1"/>
  <c r="IH29" i="7"/>
  <c r="IG37" i="7"/>
  <c r="IH37" i="7"/>
  <c r="II37" i="7"/>
  <c r="IG46" i="7"/>
  <c r="IH46" i="7"/>
  <c r="IH48" i="7" s="1"/>
  <c r="II46" i="7"/>
  <c r="IG48" i="7"/>
  <c r="II48" i="7"/>
  <c r="IG59" i="7"/>
  <c r="IH59" i="7"/>
  <c r="II59" i="7"/>
  <c r="IG62" i="7"/>
  <c r="IH62" i="7"/>
  <c r="II62" i="7"/>
  <c r="II63" i="7"/>
  <c r="IG66" i="7"/>
  <c r="IH66" i="7"/>
  <c r="II66" i="7"/>
  <c r="IG74" i="7"/>
  <c r="IH74" i="7"/>
  <c r="II74" i="7"/>
  <c r="II67" i="7" l="1"/>
  <c r="II75" i="7" s="1"/>
  <c r="IH30" i="7"/>
  <c r="IH38" i="7" s="1"/>
  <c r="IG67" i="7"/>
  <c r="IG75" i="7" s="1"/>
  <c r="IH67" i="7"/>
  <c r="IH75" i="7" s="1"/>
  <c r="II30" i="7"/>
  <c r="II38" i="7" s="1"/>
  <c r="IG30" i="7"/>
  <c r="IG38" i="7" s="1"/>
  <c r="NN40" i="7"/>
  <c r="BH40" i="7"/>
  <c r="OC69" i="7" l="1"/>
  <c r="F54" i="7"/>
  <c r="OF56" i="7" l="1"/>
  <c r="FL11" i="7" l="1"/>
  <c r="PY11" i="7"/>
  <c r="FL63" i="7" l="1"/>
  <c r="FL58" i="7"/>
  <c r="FL51" i="7"/>
  <c r="FL47" i="7"/>
  <c r="LR23" i="7"/>
  <c r="FU14" i="7" l="1"/>
  <c r="AM13" i="7"/>
  <c r="FL12" i="7"/>
  <c r="AM12" i="7"/>
  <c r="AM11" i="7"/>
  <c r="OX63" i="7" l="1"/>
  <c r="AM58" i="7"/>
  <c r="OU54" i="7"/>
  <c r="OU50" i="7"/>
  <c r="AM47" i="7"/>
  <c r="OR45" i="7"/>
  <c r="OO44" i="7"/>
  <c r="OR43" i="7"/>
  <c r="OR42" i="7"/>
  <c r="LR22" i="7"/>
  <c r="FL13" i="7"/>
  <c r="OY70" i="7" l="1"/>
  <c r="OZ70" i="7"/>
  <c r="PA70" i="7"/>
  <c r="OJ70" i="7"/>
  <c r="OK70" i="7"/>
  <c r="PC70" i="7" s="1"/>
  <c r="RE70" i="7" s="1"/>
  <c r="RH70" i="7" s="1"/>
  <c r="OL70" i="7"/>
  <c r="PD70" i="7" l="1"/>
  <c r="RF70" i="7" s="1"/>
  <c r="RI70" i="7" s="1"/>
  <c r="PB70" i="7"/>
  <c r="RD70" i="7" s="1"/>
  <c r="RG70" i="7" s="1"/>
  <c r="LM57" i="7"/>
  <c r="LS57" i="7" s="1"/>
  <c r="RD57" i="7" s="1"/>
  <c r="RG57" i="7" s="1"/>
  <c r="LN57" i="7"/>
  <c r="LT57" i="7" s="1"/>
  <c r="RE57" i="7" s="1"/>
  <c r="RH57" i="7" s="1"/>
  <c r="LO57" i="7"/>
  <c r="LU57" i="7" s="1"/>
  <c r="RF57" i="7" s="1"/>
  <c r="RI57" i="7" s="1"/>
  <c r="GK32" i="7"/>
  <c r="GL32" i="7"/>
  <c r="GM32" i="7"/>
  <c r="RD68" i="7" l="1"/>
  <c r="RE68" i="7"/>
  <c r="RF68" i="7"/>
  <c r="CV68" i="7"/>
  <c r="CW68" i="7"/>
  <c r="RH68" i="7" s="1"/>
  <c r="CX68" i="7"/>
  <c r="AL74" i="7"/>
  <c r="AM74" i="7"/>
  <c r="AK74" i="7"/>
  <c r="RG68" i="7" l="1"/>
  <c r="RI68" i="7"/>
  <c r="RD32" i="7"/>
  <c r="RE32" i="7"/>
  <c r="RF32" i="7"/>
  <c r="CV32" i="7"/>
  <c r="CW32" i="7"/>
  <c r="RH32" i="7" s="1"/>
  <c r="CX32" i="7"/>
  <c r="RI32" i="7" s="1"/>
  <c r="RG32" i="7" l="1"/>
  <c r="QR74" i="7"/>
  <c r="QR66" i="7"/>
  <c r="QR62" i="7"/>
  <c r="QR59" i="7"/>
  <c r="QR46" i="7"/>
  <c r="QR48" i="7" s="1"/>
  <c r="QR67" i="7" s="1"/>
  <c r="QR75" i="7" s="1"/>
  <c r="QR37" i="7"/>
  <c r="QR28" i="7"/>
  <c r="QR29" i="7" s="1"/>
  <c r="QR20" i="7"/>
  <c r="QR21" i="7" s="1"/>
  <c r="QR30" i="7" s="1"/>
  <c r="QR38" i="7" s="1"/>
  <c r="QF74" i="7"/>
  <c r="QF66" i="7"/>
  <c r="QF62" i="7"/>
  <c r="QF59" i="7"/>
  <c r="QF46" i="7"/>
  <c r="QF48" i="7" s="1"/>
  <c r="QF37" i="7"/>
  <c r="QF28" i="7"/>
  <c r="QF29" i="7" s="1"/>
  <c r="QF20" i="7"/>
  <c r="QF21" i="7" s="1"/>
  <c r="PW74" i="7"/>
  <c r="PW66" i="7"/>
  <c r="PW62" i="7"/>
  <c r="PW59" i="7"/>
  <c r="PW46" i="7"/>
  <c r="PW48" i="7" s="1"/>
  <c r="PW37" i="7"/>
  <c r="PW28" i="7"/>
  <c r="PW29" i="7" s="1"/>
  <c r="PW20" i="7"/>
  <c r="PW21" i="7" s="1"/>
  <c r="PN74" i="7"/>
  <c r="PN66" i="7"/>
  <c r="PN62" i="7"/>
  <c r="PN59" i="7"/>
  <c r="PN46" i="7"/>
  <c r="PN48" i="7" s="1"/>
  <c r="PN37" i="7"/>
  <c r="PN28" i="7"/>
  <c r="PN29" i="7" s="1"/>
  <c r="PN20" i="7"/>
  <c r="PN21" i="7" s="1"/>
  <c r="PK74" i="7"/>
  <c r="PK66" i="7"/>
  <c r="PK62" i="7"/>
  <c r="PK59" i="7"/>
  <c r="PK46" i="7"/>
  <c r="PK48" i="7" s="1"/>
  <c r="PK37" i="7"/>
  <c r="PK28" i="7"/>
  <c r="PK29" i="7" s="1"/>
  <c r="PK20" i="7"/>
  <c r="PK21" i="7" s="1"/>
  <c r="OV74" i="7"/>
  <c r="OV66" i="7"/>
  <c r="OV62" i="7"/>
  <c r="OV59" i="7"/>
  <c r="OV46" i="7"/>
  <c r="OV48" i="7" s="1"/>
  <c r="OV37" i="7"/>
  <c r="OV28" i="7"/>
  <c r="OV29" i="7" s="1"/>
  <c r="OV20" i="7"/>
  <c r="OV21" i="7" s="1"/>
  <c r="OS74" i="7"/>
  <c r="OS66" i="7"/>
  <c r="OS62" i="7"/>
  <c r="OS59" i="7"/>
  <c r="OS46" i="7"/>
  <c r="OS48" i="7" s="1"/>
  <c r="OS37" i="7"/>
  <c r="OS28" i="7"/>
  <c r="OS29" i="7" s="1"/>
  <c r="OS20" i="7"/>
  <c r="OS21" i="7" s="1"/>
  <c r="OP74" i="7"/>
  <c r="OP66" i="7"/>
  <c r="OP62" i="7"/>
  <c r="OP59" i="7"/>
  <c r="OP46" i="7"/>
  <c r="OP48" i="7" s="1"/>
  <c r="OP37" i="7"/>
  <c r="OP28" i="7"/>
  <c r="OP29" i="7" s="1"/>
  <c r="OP20" i="7"/>
  <c r="OP21" i="7" s="1"/>
  <c r="OM74" i="7"/>
  <c r="OM66" i="7"/>
  <c r="OM62" i="7"/>
  <c r="OM59" i="7"/>
  <c r="OM46" i="7"/>
  <c r="OM48" i="7" s="1"/>
  <c r="OM67" i="7" s="1"/>
  <c r="OM75" i="7" s="1"/>
  <c r="OM37" i="7"/>
  <c r="OM28" i="7"/>
  <c r="OM29" i="7" s="1"/>
  <c r="OM20" i="7"/>
  <c r="OM21" i="7" s="1"/>
  <c r="OD74" i="7"/>
  <c r="OD66" i="7"/>
  <c r="OD62" i="7"/>
  <c r="OD59" i="7"/>
  <c r="OD46" i="7"/>
  <c r="OD48" i="7" s="1"/>
  <c r="OD37" i="7"/>
  <c r="OD28" i="7"/>
  <c r="OD29" i="7" s="1"/>
  <c r="OD20" i="7"/>
  <c r="OD21" i="7" s="1"/>
  <c r="OA74" i="7"/>
  <c r="OA66" i="7"/>
  <c r="OA62" i="7"/>
  <c r="OA59" i="7"/>
  <c r="OA46" i="7"/>
  <c r="OA48" i="7" s="1"/>
  <c r="OA37" i="7"/>
  <c r="OA28" i="7"/>
  <c r="OA29" i="7" s="1"/>
  <c r="OA20" i="7"/>
  <c r="OA21" i="7" s="1"/>
  <c r="NX74" i="7"/>
  <c r="NX66" i="7"/>
  <c r="NX62" i="7"/>
  <c r="NX59" i="7"/>
  <c r="NX46" i="7"/>
  <c r="NX48" i="7" s="1"/>
  <c r="NX37" i="7"/>
  <c r="NX28" i="7"/>
  <c r="NX29" i="7" s="1"/>
  <c r="NX20" i="7"/>
  <c r="NX21" i="7" s="1"/>
  <c r="NO74" i="7"/>
  <c r="NO66" i="7"/>
  <c r="NO62" i="7"/>
  <c r="NO59" i="7"/>
  <c r="NO46" i="7"/>
  <c r="NO48" i="7" s="1"/>
  <c r="NO37" i="7"/>
  <c r="NO28" i="7"/>
  <c r="NO29" i="7" s="1"/>
  <c r="NO20" i="7"/>
  <c r="NO21" i="7" s="1"/>
  <c r="NL74" i="7"/>
  <c r="NL66" i="7"/>
  <c r="NL62" i="7"/>
  <c r="NL59" i="7"/>
  <c r="NL46" i="7"/>
  <c r="NL48" i="7" s="1"/>
  <c r="NL67" i="7" s="1"/>
  <c r="NL75" i="7" s="1"/>
  <c r="NL37" i="7"/>
  <c r="NL28" i="7"/>
  <c r="NL29" i="7" s="1"/>
  <c r="NL20" i="7"/>
  <c r="NL21" i="7" s="1"/>
  <c r="NI74" i="7"/>
  <c r="NI66" i="7"/>
  <c r="NI62" i="7"/>
  <c r="NI59" i="7"/>
  <c r="NI46" i="7"/>
  <c r="NI48" i="7" s="1"/>
  <c r="NI37" i="7"/>
  <c r="NI28" i="7"/>
  <c r="NI29" i="7" s="1"/>
  <c r="NI20" i="7"/>
  <c r="NI21" i="7" s="1"/>
  <c r="NC74" i="7"/>
  <c r="NC66" i="7"/>
  <c r="NC62" i="7"/>
  <c r="NC59" i="7"/>
  <c r="NC46" i="7"/>
  <c r="NC48" i="7" s="1"/>
  <c r="NC67" i="7" s="1"/>
  <c r="NC75" i="7" s="1"/>
  <c r="NC37" i="7"/>
  <c r="NC28" i="7"/>
  <c r="NC29" i="7" s="1"/>
  <c r="NC20" i="7"/>
  <c r="NC21" i="7" s="1"/>
  <c r="MT74" i="7"/>
  <c r="MT66" i="7"/>
  <c r="MT62" i="7"/>
  <c r="MT59" i="7"/>
  <c r="MT46" i="7"/>
  <c r="MT48" i="7" s="1"/>
  <c r="MT67" i="7" s="1"/>
  <c r="MT75" i="7" s="1"/>
  <c r="MT37" i="7"/>
  <c r="MT28" i="7"/>
  <c r="MT29" i="7" s="1"/>
  <c r="MT20" i="7"/>
  <c r="MT21" i="7" s="1"/>
  <c r="MQ74" i="7"/>
  <c r="MQ66" i="7"/>
  <c r="MQ62" i="7"/>
  <c r="MQ59" i="7"/>
  <c r="MQ48" i="7"/>
  <c r="MQ67" i="7" s="1"/>
  <c r="MQ75" i="7" s="1"/>
  <c r="MQ46" i="7"/>
  <c r="MQ37" i="7"/>
  <c r="MQ28" i="7"/>
  <c r="MQ29" i="7" s="1"/>
  <c r="MQ20" i="7"/>
  <c r="MQ21" i="7" s="1"/>
  <c r="MQ30" i="7" s="1"/>
  <c r="MQ38" i="7" s="1"/>
  <c r="MK74" i="7"/>
  <c r="MK66" i="7"/>
  <c r="MK62" i="7"/>
  <c r="MK59" i="7"/>
  <c r="MK46" i="7"/>
  <c r="MK48" i="7" s="1"/>
  <c r="MK37" i="7"/>
  <c r="MK28" i="7"/>
  <c r="MK29" i="7" s="1"/>
  <c r="MK20" i="7"/>
  <c r="MK21" i="7" s="1"/>
  <c r="MH74" i="7"/>
  <c r="MH66" i="7"/>
  <c r="MH62" i="7"/>
  <c r="MH59" i="7"/>
  <c r="MH46" i="7"/>
  <c r="MH48" i="7" s="1"/>
  <c r="MH37" i="7"/>
  <c r="MH28" i="7"/>
  <c r="MH29" i="7" s="1"/>
  <c r="MH20" i="7"/>
  <c r="MH21" i="7" s="1"/>
  <c r="MB74" i="7"/>
  <c r="MB66" i="7"/>
  <c r="MB62" i="7"/>
  <c r="MB59" i="7"/>
  <c r="MB46" i="7"/>
  <c r="MB48" i="7" s="1"/>
  <c r="MB37" i="7"/>
  <c r="MB28" i="7"/>
  <c r="MB29" i="7" s="1"/>
  <c r="MB20" i="7"/>
  <c r="MB21" i="7" s="1"/>
  <c r="LY74" i="7"/>
  <c r="LY66" i="7"/>
  <c r="LY62" i="7"/>
  <c r="LY59" i="7"/>
  <c r="LY46" i="7"/>
  <c r="LY48" i="7" s="1"/>
  <c r="LY37" i="7"/>
  <c r="LY28" i="7"/>
  <c r="LY29" i="7" s="1"/>
  <c r="LY20" i="7"/>
  <c r="LY21" i="7" s="1"/>
  <c r="LV74" i="7"/>
  <c r="LV66" i="7"/>
  <c r="LV62" i="7"/>
  <c r="LV59" i="7"/>
  <c r="LV46" i="7"/>
  <c r="LV48" i="7" s="1"/>
  <c r="LV37" i="7"/>
  <c r="LV28" i="7"/>
  <c r="LV29" i="7" s="1"/>
  <c r="LV20" i="7"/>
  <c r="LV21" i="7" s="1"/>
  <c r="LP74" i="7"/>
  <c r="LP66" i="7"/>
  <c r="LP62" i="7"/>
  <c r="LP59" i="7"/>
  <c r="LP46" i="7"/>
  <c r="LP48" i="7" s="1"/>
  <c r="LP37" i="7"/>
  <c r="LP28" i="7"/>
  <c r="LP29" i="7" s="1"/>
  <c r="LP20" i="7"/>
  <c r="LP21" i="7" s="1"/>
  <c r="LA74" i="7"/>
  <c r="LA66" i="7"/>
  <c r="LA62" i="7"/>
  <c r="LA59" i="7"/>
  <c r="LA46" i="7"/>
  <c r="LA48" i="7" s="1"/>
  <c r="LA37" i="7"/>
  <c r="LA28" i="7"/>
  <c r="LA29" i="7" s="1"/>
  <c r="LA20" i="7"/>
  <c r="LA21" i="7" s="1"/>
  <c r="KX74" i="7"/>
  <c r="KX66" i="7"/>
  <c r="KX62" i="7"/>
  <c r="KX59" i="7"/>
  <c r="KX46" i="7"/>
  <c r="KX48" i="7" s="1"/>
  <c r="KX37" i="7"/>
  <c r="KX28" i="7"/>
  <c r="KX29" i="7" s="1"/>
  <c r="KX20" i="7"/>
  <c r="KX21" i="7" s="1"/>
  <c r="KR74" i="7"/>
  <c r="KR66" i="7"/>
  <c r="KR62" i="7"/>
  <c r="KR59" i="7"/>
  <c r="KR46" i="7"/>
  <c r="KR48" i="7" s="1"/>
  <c r="KR37" i="7"/>
  <c r="KR28" i="7"/>
  <c r="KR29" i="7" s="1"/>
  <c r="KR20" i="7"/>
  <c r="KR21" i="7" s="1"/>
  <c r="KL74" i="7"/>
  <c r="KL66" i="7"/>
  <c r="KL62" i="7"/>
  <c r="KL59" i="7"/>
  <c r="KL46" i="7"/>
  <c r="KL48" i="7" s="1"/>
  <c r="KL37" i="7"/>
  <c r="KL28" i="7"/>
  <c r="KL29" i="7" s="1"/>
  <c r="KL20" i="7"/>
  <c r="KL21" i="7" s="1"/>
  <c r="KF74" i="7"/>
  <c r="KF66" i="7"/>
  <c r="KF62" i="7"/>
  <c r="KF59" i="7"/>
  <c r="KF46" i="7"/>
  <c r="KF48" i="7" s="1"/>
  <c r="KF37" i="7"/>
  <c r="KF28" i="7"/>
  <c r="KF29" i="7" s="1"/>
  <c r="KF20" i="7"/>
  <c r="KF21" i="7" s="1"/>
  <c r="KC74" i="7"/>
  <c r="KC66" i="7"/>
  <c r="KC62" i="7"/>
  <c r="KC59" i="7"/>
  <c r="KC46" i="7"/>
  <c r="KC48" i="7" s="1"/>
  <c r="KC37" i="7"/>
  <c r="KC28" i="7"/>
  <c r="KC29" i="7" s="1"/>
  <c r="KC20" i="7"/>
  <c r="KC21" i="7" s="1"/>
  <c r="JW74" i="7"/>
  <c r="JW66" i="7"/>
  <c r="JW62" i="7"/>
  <c r="JW59" i="7"/>
  <c r="JW46" i="7"/>
  <c r="JW48" i="7" s="1"/>
  <c r="JW37" i="7"/>
  <c r="JW28" i="7"/>
  <c r="JW29" i="7" s="1"/>
  <c r="JW20" i="7"/>
  <c r="JW21" i="7" s="1"/>
  <c r="JT74" i="7"/>
  <c r="JT66" i="7"/>
  <c r="JT62" i="7"/>
  <c r="JT59" i="7"/>
  <c r="JT46" i="7"/>
  <c r="JT48" i="7" s="1"/>
  <c r="JT37" i="7"/>
  <c r="JT28" i="7"/>
  <c r="JT29" i="7" s="1"/>
  <c r="JT20" i="7"/>
  <c r="JT21" i="7" s="1"/>
  <c r="JK74" i="7"/>
  <c r="JK66" i="7"/>
  <c r="JK62" i="7"/>
  <c r="JK59" i="7"/>
  <c r="JK46" i="7"/>
  <c r="JK48" i="7" s="1"/>
  <c r="JK37" i="7"/>
  <c r="JK28" i="7"/>
  <c r="JK29" i="7" s="1"/>
  <c r="JK20" i="7"/>
  <c r="JK21" i="7" s="1"/>
  <c r="JB74" i="7"/>
  <c r="JB66" i="7"/>
  <c r="JB62" i="7"/>
  <c r="JB59" i="7"/>
  <c r="JB46" i="7"/>
  <c r="JB48" i="7" s="1"/>
  <c r="JB67" i="7" s="1"/>
  <c r="JB75" i="7" s="1"/>
  <c r="JB37" i="7"/>
  <c r="JB28" i="7"/>
  <c r="JB29" i="7" s="1"/>
  <c r="JB20" i="7"/>
  <c r="JB21" i="7" s="1"/>
  <c r="IY74" i="7"/>
  <c r="IY66" i="7"/>
  <c r="IY62" i="7"/>
  <c r="IY59" i="7"/>
  <c r="IY46" i="7"/>
  <c r="IY48" i="7" s="1"/>
  <c r="IY37" i="7"/>
  <c r="IY28" i="7"/>
  <c r="IY29" i="7" s="1"/>
  <c r="IY20" i="7"/>
  <c r="IY21" i="7" s="1"/>
  <c r="IV74" i="7"/>
  <c r="IV66" i="7"/>
  <c r="IV62" i="7"/>
  <c r="IV59" i="7"/>
  <c r="IV46" i="7"/>
  <c r="IV48" i="7" s="1"/>
  <c r="IV37" i="7"/>
  <c r="IV28" i="7"/>
  <c r="IV29" i="7" s="1"/>
  <c r="IV20" i="7"/>
  <c r="IV21" i="7" s="1"/>
  <c r="IS74" i="7"/>
  <c r="IS66" i="7"/>
  <c r="IS62" i="7"/>
  <c r="IS59" i="7"/>
  <c r="IS46" i="7"/>
  <c r="IS48" i="7" s="1"/>
  <c r="IS37" i="7"/>
  <c r="IS28" i="7"/>
  <c r="IS29" i="7" s="1"/>
  <c r="IS20" i="7"/>
  <c r="IS21" i="7" s="1"/>
  <c r="IP74" i="7"/>
  <c r="IP66" i="7"/>
  <c r="IP62" i="7"/>
  <c r="IP59" i="7"/>
  <c r="IP46" i="7"/>
  <c r="IP48" i="7" s="1"/>
  <c r="IP37" i="7"/>
  <c r="IP28" i="7"/>
  <c r="IP29" i="7" s="1"/>
  <c r="IP20" i="7"/>
  <c r="IP21" i="7" s="1"/>
  <c r="IM74" i="7"/>
  <c r="IM66" i="7"/>
  <c r="IM62" i="7"/>
  <c r="IM59" i="7"/>
  <c r="IM46" i="7"/>
  <c r="IM48" i="7" s="1"/>
  <c r="IM37" i="7"/>
  <c r="IM28" i="7"/>
  <c r="IM29" i="7" s="1"/>
  <c r="IM20" i="7"/>
  <c r="IM21" i="7" s="1"/>
  <c r="IJ74" i="7"/>
  <c r="IJ66" i="7"/>
  <c r="IJ62" i="7"/>
  <c r="IJ59" i="7"/>
  <c r="IJ46" i="7"/>
  <c r="IJ48" i="7" s="1"/>
  <c r="IJ37" i="7"/>
  <c r="IJ28" i="7"/>
  <c r="IJ29" i="7" s="1"/>
  <c r="IJ20" i="7"/>
  <c r="IJ21" i="7" s="1"/>
  <c r="HX74" i="7"/>
  <c r="HX66" i="7"/>
  <c r="HX62" i="7"/>
  <c r="HX59" i="7"/>
  <c r="HX46" i="7"/>
  <c r="HX48" i="7" s="1"/>
  <c r="HX67" i="7" s="1"/>
  <c r="HX75" i="7" s="1"/>
  <c r="HX37" i="7"/>
  <c r="HX28" i="7"/>
  <c r="HX29" i="7" s="1"/>
  <c r="HX20" i="7"/>
  <c r="HX21" i="7" s="1"/>
  <c r="HU74" i="7"/>
  <c r="HU66" i="7"/>
  <c r="HU62" i="7"/>
  <c r="HU59" i="7"/>
  <c r="HU46" i="7"/>
  <c r="HU48" i="7" s="1"/>
  <c r="HU37" i="7"/>
  <c r="HU28" i="7"/>
  <c r="HU29" i="7" s="1"/>
  <c r="HU20" i="7"/>
  <c r="HU21" i="7" s="1"/>
  <c r="HO74" i="7"/>
  <c r="HO66" i="7"/>
  <c r="HO62" i="7"/>
  <c r="HO59" i="7"/>
  <c r="HO46" i="7"/>
  <c r="HO48" i="7" s="1"/>
  <c r="HO37" i="7"/>
  <c r="HO28" i="7"/>
  <c r="HO29" i="7" s="1"/>
  <c r="HO20" i="7"/>
  <c r="HO21" i="7" s="1"/>
  <c r="HL74" i="7"/>
  <c r="HL66" i="7"/>
  <c r="HL62" i="7"/>
  <c r="HL59" i="7"/>
  <c r="HL46" i="7"/>
  <c r="HL48" i="7" s="1"/>
  <c r="HL37" i="7"/>
  <c r="HL28" i="7"/>
  <c r="HL29" i="7" s="1"/>
  <c r="HL20" i="7"/>
  <c r="HL21" i="7" s="1"/>
  <c r="HF74" i="7"/>
  <c r="HF66" i="7"/>
  <c r="HF62" i="7"/>
  <c r="HF59" i="7"/>
  <c r="HF46" i="7"/>
  <c r="HF48" i="7" s="1"/>
  <c r="HF67" i="7" s="1"/>
  <c r="HF75" i="7" s="1"/>
  <c r="HF37" i="7"/>
  <c r="HF28" i="7"/>
  <c r="HF29" i="7" s="1"/>
  <c r="HF20" i="7"/>
  <c r="HF21" i="7" s="1"/>
  <c r="HC74" i="7"/>
  <c r="HC66" i="7"/>
  <c r="HC62" i="7"/>
  <c r="HC59" i="7"/>
  <c r="HC46" i="7"/>
  <c r="HC48" i="7" s="1"/>
  <c r="HC37" i="7"/>
  <c r="HC28" i="7"/>
  <c r="HC29" i="7" s="1"/>
  <c r="HC20" i="7"/>
  <c r="HC21" i="7" s="1"/>
  <c r="GZ74" i="7"/>
  <c r="GZ66" i="7"/>
  <c r="GZ62" i="7"/>
  <c r="GZ59" i="7"/>
  <c r="GZ46" i="7"/>
  <c r="GZ48" i="7" s="1"/>
  <c r="GZ37" i="7"/>
  <c r="GZ28" i="7"/>
  <c r="GZ29" i="7" s="1"/>
  <c r="GZ20" i="7"/>
  <c r="GZ21" i="7" s="1"/>
  <c r="GW74" i="7"/>
  <c r="GW66" i="7"/>
  <c r="GW62" i="7"/>
  <c r="GW59" i="7"/>
  <c r="GW46" i="7"/>
  <c r="GW48" i="7" s="1"/>
  <c r="GW67" i="7" s="1"/>
  <c r="GW75" i="7" s="1"/>
  <c r="GW37" i="7"/>
  <c r="GW28" i="7"/>
  <c r="GW29" i="7" s="1"/>
  <c r="GW20" i="7"/>
  <c r="GW21" i="7" s="1"/>
  <c r="GT74" i="7"/>
  <c r="GT66" i="7"/>
  <c r="GT62" i="7"/>
  <c r="GT59" i="7"/>
  <c r="GT46" i="7"/>
  <c r="GT48" i="7" s="1"/>
  <c r="GT67" i="7" s="1"/>
  <c r="GT75" i="7" s="1"/>
  <c r="GT37" i="7"/>
  <c r="GT28" i="7"/>
  <c r="GT29" i="7" s="1"/>
  <c r="GT20" i="7"/>
  <c r="GT21" i="7" s="1"/>
  <c r="GQ74" i="7"/>
  <c r="GQ66" i="7"/>
  <c r="GQ62" i="7"/>
  <c r="GQ59" i="7"/>
  <c r="GQ46" i="7"/>
  <c r="GQ48" i="7" s="1"/>
  <c r="GQ67" i="7" s="1"/>
  <c r="GQ75" i="7" s="1"/>
  <c r="GQ37" i="7"/>
  <c r="GQ29" i="7"/>
  <c r="GQ28" i="7"/>
  <c r="GQ21" i="7"/>
  <c r="GQ30" i="7" s="1"/>
  <c r="GQ38" i="7" s="1"/>
  <c r="GQ20" i="7"/>
  <c r="GN74" i="7"/>
  <c r="GN66" i="7"/>
  <c r="GN62" i="7"/>
  <c r="GN59" i="7"/>
  <c r="GN48" i="7"/>
  <c r="GN67" i="7" s="1"/>
  <c r="GN75" i="7" s="1"/>
  <c r="GN46" i="7"/>
  <c r="GN37" i="7"/>
  <c r="GN28" i="7"/>
  <c r="GN29" i="7" s="1"/>
  <c r="GN20" i="7"/>
  <c r="GN21" i="7" s="1"/>
  <c r="GN30" i="7" s="1"/>
  <c r="GN38" i="7" s="1"/>
  <c r="GH74" i="7"/>
  <c r="GH66" i="7"/>
  <c r="GH62" i="7"/>
  <c r="GH59" i="7"/>
  <c r="GH46" i="7"/>
  <c r="GH48" i="7" s="1"/>
  <c r="GH37" i="7"/>
  <c r="GH28" i="7"/>
  <c r="GH29" i="7" s="1"/>
  <c r="GH20" i="7"/>
  <c r="GH21" i="7" s="1"/>
  <c r="GE74" i="7"/>
  <c r="GE66" i="7"/>
  <c r="GE62" i="7"/>
  <c r="GE59" i="7"/>
  <c r="GE46" i="7"/>
  <c r="GE48" i="7" s="1"/>
  <c r="GE37" i="7"/>
  <c r="GE28" i="7"/>
  <c r="GE29" i="7" s="1"/>
  <c r="GE20" i="7"/>
  <c r="GE21" i="7" s="1"/>
  <c r="GB74" i="7"/>
  <c r="GB66" i="7"/>
  <c r="GB62" i="7"/>
  <c r="GB59" i="7"/>
  <c r="GB46" i="7"/>
  <c r="GB48" i="7" s="1"/>
  <c r="GB37" i="7"/>
  <c r="GB28" i="7"/>
  <c r="GB29" i="7" s="1"/>
  <c r="GB20" i="7"/>
  <c r="GB21" i="7" s="1"/>
  <c r="FY74" i="7"/>
  <c r="FY66" i="7"/>
  <c r="FY62" i="7"/>
  <c r="FY59" i="7"/>
  <c r="FY46" i="7"/>
  <c r="FY48" i="7" s="1"/>
  <c r="FY37" i="7"/>
  <c r="FY28" i="7"/>
  <c r="FY29" i="7" s="1"/>
  <c r="FY20" i="7"/>
  <c r="FY21" i="7" s="1"/>
  <c r="FV74" i="7"/>
  <c r="FV66" i="7"/>
  <c r="FV62" i="7"/>
  <c r="FV59" i="7"/>
  <c r="FV46" i="7"/>
  <c r="FV48" i="7" s="1"/>
  <c r="FV37" i="7"/>
  <c r="FV28" i="7"/>
  <c r="FV29" i="7" s="1"/>
  <c r="FV20" i="7"/>
  <c r="FV21" i="7" s="1"/>
  <c r="FS74" i="7"/>
  <c r="FS66" i="7"/>
  <c r="FS62" i="7"/>
  <c r="FS59" i="7"/>
  <c r="FS46" i="7"/>
  <c r="FS48" i="7" s="1"/>
  <c r="FS37" i="7"/>
  <c r="FS28" i="7"/>
  <c r="FS29" i="7" s="1"/>
  <c r="FS20" i="7"/>
  <c r="FS21" i="7" s="1"/>
  <c r="FM74" i="7"/>
  <c r="FM66" i="7"/>
  <c r="FM62" i="7"/>
  <c r="FM59" i="7"/>
  <c r="FM46" i="7"/>
  <c r="FM48" i="7" s="1"/>
  <c r="FM37" i="7"/>
  <c r="FM28" i="7"/>
  <c r="FM29" i="7" s="1"/>
  <c r="FM20" i="7"/>
  <c r="FM21" i="7" s="1"/>
  <c r="FJ74" i="7"/>
  <c r="FJ66" i="7"/>
  <c r="FJ62" i="7"/>
  <c r="FJ59" i="7"/>
  <c r="FJ46" i="7"/>
  <c r="FJ48" i="7" s="1"/>
  <c r="FJ37" i="7"/>
  <c r="FJ28" i="7"/>
  <c r="FJ29" i="7" s="1"/>
  <c r="FJ20" i="7"/>
  <c r="FJ21" i="7" s="1"/>
  <c r="FG74" i="7"/>
  <c r="FG66" i="7"/>
  <c r="FG62" i="7"/>
  <c r="FG59" i="7"/>
  <c r="FG46" i="7"/>
  <c r="FG48" i="7" s="1"/>
  <c r="FG37" i="7"/>
  <c r="FG28" i="7"/>
  <c r="FG29" i="7" s="1"/>
  <c r="FG20" i="7"/>
  <c r="FG21" i="7" s="1"/>
  <c r="EX74" i="7"/>
  <c r="EX66" i="7"/>
  <c r="EX62" i="7"/>
  <c r="EX59" i="7"/>
  <c r="EX46" i="7"/>
  <c r="EX48" i="7" s="1"/>
  <c r="EX37" i="7"/>
  <c r="EX28" i="7"/>
  <c r="EX29" i="7" s="1"/>
  <c r="EX20" i="7"/>
  <c r="EX21" i="7" s="1"/>
  <c r="EU74" i="7"/>
  <c r="EU66" i="7"/>
  <c r="EU62" i="7"/>
  <c r="EU59" i="7"/>
  <c r="EU46" i="7"/>
  <c r="EU48" i="7" s="1"/>
  <c r="EU37" i="7"/>
  <c r="EU28" i="7"/>
  <c r="EU29" i="7" s="1"/>
  <c r="EU20" i="7"/>
  <c r="EU21" i="7" s="1"/>
  <c r="ER74" i="7"/>
  <c r="ER66" i="7"/>
  <c r="ER62" i="7"/>
  <c r="ER59" i="7"/>
  <c r="ER46" i="7"/>
  <c r="ER48" i="7" s="1"/>
  <c r="ER37" i="7"/>
  <c r="ER28" i="7"/>
  <c r="ER29" i="7" s="1"/>
  <c r="ER20" i="7"/>
  <c r="ER21" i="7" s="1"/>
  <c r="EO74" i="7"/>
  <c r="EO66" i="7"/>
  <c r="EO62" i="7"/>
  <c r="EO59" i="7"/>
  <c r="EO46" i="7"/>
  <c r="EO48" i="7" s="1"/>
  <c r="EO37" i="7"/>
  <c r="EO28" i="7"/>
  <c r="EO29" i="7" s="1"/>
  <c r="EO20" i="7"/>
  <c r="EO21" i="7" s="1"/>
  <c r="EI74" i="7"/>
  <c r="EI66" i="7"/>
  <c r="EI62" i="7"/>
  <c r="EI59" i="7"/>
  <c r="EI46" i="7"/>
  <c r="EI48" i="7" s="1"/>
  <c r="EI37" i="7"/>
  <c r="EI28" i="7"/>
  <c r="EI29" i="7" s="1"/>
  <c r="EI20" i="7"/>
  <c r="EI21" i="7" s="1"/>
  <c r="EF74" i="7"/>
  <c r="EF66" i="7"/>
  <c r="EF62" i="7"/>
  <c r="EF59" i="7"/>
  <c r="EF46" i="7"/>
  <c r="EF48" i="7" s="1"/>
  <c r="EF37" i="7"/>
  <c r="EF28" i="7"/>
  <c r="EF29" i="7" s="1"/>
  <c r="EF20" i="7"/>
  <c r="EF21" i="7" s="1"/>
  <c r="EC74" i="7"/>
  <c r="EC66" i="7"/>
  <c r="EC62" i="7"/>
  <c r="EC59" i="7"/>
  <c r="EC46" i="7"/>
  <c r="EC48" i="7" s="1"/>
  <c r="EC67" i="7" s="1"/>
  <c r="EC75" i="7" s="1"/>
  <c r="EC37" i="7"/>
  <c r="EC28" i="7"/>
  <c r="EC29" i="7" s="1"/>
  <c r="EC20" i="7"/>
  <c r="EC21" i="7" s="1"/>
  <c r="DZ74" i="7"/>
  <c r="DZ66" i="7"/>
  <c r="DZ62" i="7"/>
  <c r="DZ59" i="7"/>
  <c r="DZ46" i="7"/>
  <c r="DZ48" i="7" s="1"/>
  <c r="DZ37" i="7"/>
  <c r="DZ28" i="7"/>
  <c r="DZ29" i="7" s="1"/>
  <c r="DZ20" i="7"/>
  <c r="DZ21" i="7" s="1"/>
  <c r="DW74" i="7"/>
  <c r="DW66" i="7"/>
  <c r="DW62" i="7"/>
  <c r="DW59" i="7"/>
  <c r="DW46" i="7"/>
  <c r="DW48" i="7" s="1"/>
  <c r="DW37" i="7"/>
  <c r="DW28" i="7"/>
  <c r="DW29" i="7" s="1"/>
  <c r="DW20" i="7"/>
  <c r="DW21" i="7" s="1"/>
  <c r="DQ74" i="7"/>
  <c r="DQ66" i="7"/>
  <c r="DQ62" i="7"/>
  <c r="DQ59" i="7"/>
  <c r="DQ46" i="7"/>
  <c r="DQ48" i="7" s="1"/>
  <c r="DQ37" i="7"/>
  <c r="DQ28" i="7"/>
  <c r="DQ29" i="7" s="1"/>
  <c r="DQ20" i="7"/>
  <c r="DQ21" i="7" s="1"/>
  <c r="DN74" i="7"/>
  <c r="DN66" i="7"/>
  <c r="DN62" i="7"/>
  <c r="DN59" i="7"/>
  <c r="DN46" i="7"/>
  <c r="DN48" i="7" s="1"/>
  <c r="DN37" i="7"/>
  <c r="DN28" i="7"/>
  <c r="DN29" i="7" s="1"/>
  <c r="DN20" i="7"/>
  <c r="DN21" i="7" s="1"/>
  <c r="DK74" i="7"/>
  <c r="DK66" i="7"/>
  <c r="DK62" i="7"/>
  <c r="DK59" i="7"/>
  <c r="DK46" i="7"/>
  <c r="DK48" i="7" s="1"/>
  <c r="DK37" i="7"/>
  <c r="DK28" i="7"/>
  <c r="DK29" i="7" s="1"/>
  <c r="DK20" i="7"/>
  <c r="DK21" i="7" s="1"/>
  <c r="DH74" i="7"/>
  <c r="DH66" i="7"/>
  <c r="DH62" i="7"/>
  <c r="DH59" i="7"/>
  <c r="DH46" i="7"/>
  <c r="DH48" i="7" s="1"/>
  <c r="DH37" i="7"/>
  <c r="DH28" i="7"/>
  <c r="DH29" i="7" s="1"/>
  <c r="DH20" i="7"/>
  <c r="DH21" i="7" s="1"/>
  <c r="DE74" i="7"/>
  <c r="DE66" i="7"/>
  <c r="DE62" i="7"/>
  <c r="DE59" i="7"/>
  <c r="DE46" i="7"/>
  <c r="DE48" i="7" s="1"/>
  <c r="DE37" i="7"/>
  <c r="DE28" i="7"/>
  <c r="DE29" i="7" s="1"/>
  <c r="DE20" i="7"/>
  <c r="DE21" i="7" s="1"/>
  <c r="DB74" i="7"/>
  <c r="DB66" i="7"/>
  <c r="DB62" i="7"/>
  <c r="DB59" i="7"/>
  <c r="DB46" i="7"/>
  <c r="DB48" i="7" s="1"/>
  <c r="DB37" i="7"/>
  <c r="DB28" i="7"/>
  <c r="DB29" i="7" s="1"/>
  <c r="DB20" i="7"/>
  <c r="DB21" i="7" s="1"/>
  <c r="CY74" i="7"/>
  <c r="CY66" i="7"/>
  <c r="CY62" i="7"/>
  <c r="CY59" i="7"/>
  <c r="CY46" i="7"/>
  <c r="CY48" i="7" s="1"/>
  <c r="CY67" i="7" s="1"/>
  <c r="CY75" i="7" s="1"/>
  <c r="CY37" i="7"/>
  <c r="CY28" i="7"/>
  <c r="CY29" i="7" s="1"/>
  <c r="CY20" i="7"/>
  <c r="CY21" i="7" s="1"/>
  <c r="CP74" i="7"/>
  <c r="CP66" i="7"/>
  <c r="CP62" i="7"/>
  <c r="CP59" i="7"/>
  <c r="CP46" i="7"/>
  <c r="CP48" i="7" s="1"/>
  <c r="CP37" i="7"/>
  <c r="CP28" i="7"/>
  <c r="CP29" i="7" s="1"/>
  <c r="CP20" i="7"/>
  <c r="CP21" i="7" s="1"/>
  <c r="CM74" i="7"/>
  <c r="CM66" i="7"/>
  <c r="CM62" i="7"/>
  <c r="CM59" i="7"/>
  <c r="CM46" i="7"/>
  <c r="CM48" i="7" s="1"/>
  <c r="CM37" i="7"/>
  <c r="CM28" i="7"/>
  <c r="CM29" i="7" s="1"/>
  <c r="CM20" i="7"/>
  <c r="CM21" i="7" s="1"/>
  <c r="CJ74" i="7"/>
  <c r="CJ66" i="7"/>
  <c r="CJ62" i="7"/>
  <c r="CJ59" i="7"/>
  <c r="CJ46" i="7"/>
  <c r="CJ48" i="7" s="1"/>
  <c r="CJ37" i="7"/>
  <c r="CJ28" i="7"/>
  <c r="CJ29" i="7" s="1"/>
  <c r="CJ20" i="7"/>
  <c r="CJ21" i="7" s="1"/>
  <c r="CD74" i="7"/>
  <c r="CD66" i="7"/>
  <c r="CD62" i="7"/>
  <c r="CD59" i="7"/>
  <c r="CD46" i="7"/>
  <c r="CD48" i="7" s="1"/>
  <c r="CD67" i="7" s="1"/>
  <c r="CD75" i="7" s="1"/>
  <c r="CD37" i="7"/>
  <c r="CD28" i="7"/>
  <c r="CD29" i="7" s="1"/>
  <c r="CD20" i="7"/>
  <c r="CD21" i="7" s="1"/>
  <c r="CA74" i="7"/>
  <c r="CA66" i="7"/>
  <c r="CA62" i="7"/>
  <c r="CA59" i="7"/>
  <c r="CA46" i="7"/>
  <c r="CA48" i="7" s="1"/>
  <c r="CA37" i="7"/>
  <c r="CA28" i="7"/>
  <c r="CA29" i="7" s="1"/>
  <c r="CA20" i="7"/>
  <c r="CA21" i="7" s="1"/>
  <c r="BU74" i="7"/>
  <c r="BU66" i="7"/>
  <c r="BU62" i="7"/>
  <c r="BU59" i="7"/>
  <c r="BU46" i="7"/>
  <c r="BU48" i="7" s="1"/>
  <c r="BU37" i="7"/>
  <c r="BU28" i="7"/>
  <c r="BU29" i="7" s="1"/>
  <c r="BU20" i="7"/>
  <c r="BU21" i="7" s="1"/>
  <c r="BI74" i="7"/>
  <c r="BI66" i="7"/>
  <c r="BI62" i="7"/>
  <c r="BI59" i="7"/>
  <c r="BI46" i="7"/>
  <c r="BI48" i="7" s="1"/>
  <c r="BI37" i="7"/>
  <c r="BI28" i="7"/>
  <c r="BI29" i="7" s="1"/>
  <c r="BI20" i="7"/>
  <c r="BI21" i="7" s="1"/>
  <c r="BF74" i="7"/>
  <c r="BF66" i="7"/>
  <c r="BF62" i="7"/>
  <c r="BF59" i="7"/>
  <c r="BF46" i="7"/>
  <c r="BF48" i="7" s="1"/>
  <c r="BF67" i="7" s="1"/>
  <c r="BF75" i="7" s="1"/>
  <c r="BF37" i="7"/>
  <c r="BF28" i="7"/>
  <c r="BF29" i="7" s="1"/>
  <c r="BF20" i="7"/>
  <c r="BF21" i="7" s="1"/>
  <c r="BC74" i="7"/>
  <c r="BC66" i="7"/>
  <c r="BC62" i="7"/>
  <c r="BC59" i="7"/>
  <c r="BC48" i="7"/>
  <c r="BC67" i="7" s="1"/>
  <c r="BC75" i="7" s="1"/>
  <c r="BC46" i="7"/>
  <c r="BC37" i="7"/>
  <c r="BC28" i="7"/>
  <c r="BC29" i="7" s="1"/>
  <c r="BC20" i="7"/>
  <c r="BC21" i="7" s="1"/>
  <c r="BC30" i="7" s="1"/>
  <c r="BC38" i="7" s="1"/>
  <c r="AZ74" i="7"/>
  <c r="AZ66" i="7"/>
  <c r="AZ62" i="7"/>
  <c r="AZ59" i="7"/>
  <c r="AZ46" i="7"/>
  <c r="AZ48" i="7" s="1"/>
  <c r="AZ37" i="7"/>
  <c r="AZ28" i="7"/>
  <c r="AZ29" i="7" s="1"/>
  <c r="AZ20" i="7"/>
  <c r="AZ21" i="7" s="1"/>
  <c r="AZ30" i="7" s="1"/>
  <c r="AZ38" i="7" s="1"/>
  <c r="AW74" i="7"/>
  <c r="AW66" i="7"/>
  <c r="AW62" i="7"/>
  <c r="AW59" i="7"/>
  <c r="AW46" i="7"/>
  <c r="AW48" i="7" s="1"/>
  <c r="AW37" i="7"/>
  <c r="AW28" i="7"/>
  <c r="AW29" i="7" s="1"/>
  <c r="AW20" i="7"/>
  <c r="AW21" i="7" s="1"/>
  <c r="AX20" i="7"/>
  <c r="AX21" i="7" s="1"/>
  <c r="AX28" i="7"/>
  <c r="AX29" i="7" s="1"/>
  <c r="AX37" i="7"/>
  <c r="AX46" i="7"/>
  <c r="AX48" i="7" s="1"/>
  <c r="AX59" i="7"/>
  <c r="AX62" i="7"/>
  <c r="AX66" i="7"/>
  <c r="AX74" i="7"/>
  <c r="AT74" i="7"/>
  <c r="AT66" i="7"/>
  <c r="AT62" i="7"/>
  <c r="AT59" i="7"/>
  <c r="AT46" i="7"/>
  <c r="AT48" i="7" s="1"/>
  <c r="AT37" i="7"/>
  <c r="AT28" i="7"/>
  <c r="AT29" i="7" s="1"/>
  <c r="AT20" i="7"/>
  <c r="AT21" i="7" s="1"/>
  <c r="AQ74" i="7"/>
  <c r="AQ66" i="7"/>
  <c r="AQ62" i="7"/>
  <c r="AQ59" i="7"/>
  <c r="AQ46" i="7"/>
  <c r="AQ48" i="7" s="1"/>
  <c r="AQ37" i="7"/>
  <c r="AQ28" i="7"/>
  <c r="AQ29" i="7" s="1"/>
  <c r="AQ20" i="7"/>
  <c r="AQ21" i="7" s="1"/>
  <c r="AN74" i="7"/>
  <c r="AN66" i="7"/>
  <c r="AN62" i="7"/>
  <c r="AN59" i="7"/>
  <c r="AN46" i="7"/>
  <c r="AN48" i="7" s="1"/>
  <c r="AN37" i="7"/>
  <c r="AN28" i="7"/>
  <c r="AN29" i="7" s="1"/>
  <c r="AN20" i="7"/>
  <c r="AN21" i="7" s="1"/>
  <c r="AK66" i="7"/>
  <c r="AK62" i="7"/>
  <c r="AK59" i="7"/>
  <c r="AK46" i="7"/>
  <c r="AK48" i="7" s="1"/>
  <c r="AK37" i="7"/>
  <c r="AK28" i="7"/>
  <c r="AK29" i="7" s="1"/>
  <c r="AK20" i="7"/>
  <c r="AK21" i="7" s="1"/>
  <c r="AE74" i="7"/>
  <c r="AE66" i="7"/>
  <c r="AE62" i="7"/>
  <c r="AE59" i="7"/>
  <c r="AE46" i="7"/>
  <c r="AE48" i="7" s="1"/>
  <c r="AE37" i="7"/>
  <c r="AE28" i="7"/>
  <c r="AE29" i="7" s="1"/>
  <c r="AE20" i="7"/>
  <c r="AE21" i="7" s="1"/>
  <c r="Y74" i="7"/>
  <c r="Y66" i="7"/>
  <c r="Y62" i="7"/>
  <c r="Y59" i="7"/>
  <c r="Y46" i="7"/>
  <c r="Y48" i="7" s="1"/>
  <c r="Y37" i="7"/>
  <c r="Y28" i="7"/>
  <c r="Y29" i="7" s="1"/>
  <c r="Y20" i="7"/>
  <c r="Y21" i="7" s="1"/>
  <c r="V74" i="7"/>
  <c r="V66" i="7"/>
  <c r="V62" i="7"/>
  <c r="V59" i="7"/>
  <c r="V46" i="7"/>
  <c r="V48" i="7" s="1"/>
  <c r="V37" i="7"/>
  <c r="V28" i="7"/>
  <c r="V29" i="7" s="1"/>
  <c r="V20" i="7"/>
  <c r="V21" i="7" s="1"/>
  <c r="S74" i="7"/>
  <c r="S66" i="7"/>
  <c r="S62" i="7"/>
  <c r="S59" i="7"/>
  <c r="S46" i="7"/>
  <c r="S48" i="7" s="1"/>
  <c r="S37" i="7"/>
  <c r="S28" i="7"/>
  <c r="S29" i="7" s="1"/>
  <c r="S20" i="7"/>
  <c r="S21" i="7" s="1"/>
  <c r="P74" i="7"/>
  <c r="P66" i="7"/>
  <c r="P62" i="7"/>
  <c r="P59" i="7"/>
  <c r="P46" i="7"/>
  <c r="P48" i="7" s="1"/>
  <c r="P67" i="7" s="1"/>
  <c r="P75" i="7" s="1"/>
  <c r="P37" i="7"/>
  <c r="P28" i="7"/>
  <c r="P29" i="7" s="1"/>
  <c r="P20" i="7"/>
  <c r="P21" i="7" s="1"/>
  <c r="M74" i="7"/>
  <c r="M66" i="7"/>
  <c r="M62" i="7"/>
  <c r="M59" i="7"/>
  <c r="M46" i="7"/>
  <c r="M48" i="7" s="1"/>
  <c r="M37" i="7"/>
  <c r="M28" i="7"/>
  <c r="M29" i="7" s="1"/>
  <c r="M20" i="7"/>
  <c r="M21" i="7" s="1"/>
  <c r="J74" i="7"/>
  <c r="J66" i="7"/>
  <c r="J62" i="7"/>
  <c r="J59" i="7"/>
  <c r="J46" i="7"/>
  <c r="J48" i="7" s="1"/>
  <c r="J37" i="7"/>
  <c r="J28" i="7"/>
  <c r="J29" i="7" s="1"/>
  <c r="J20" i="7"/>
  <c r="J21" i="7" s="1"/>
  <c r="G74" i="7"/>
  <c r="G66" i="7"/>
  <c r="G62" i="7"/>
  <c r="G59" i="7"/>
  <c r="G46" i="7"/>
  <c r="G48" i="7" s="1"/>
  <c r="G37" i="7"/>
  <c r="G28" i="7"/>
  <c r="G29" i="7" s="1"/>
  <c r="G20" i="7"/>
  <c r="G21" i="7" s="1"/>
  <c r="EC30" i="7" l="1"/>
  <c r="EC38" i="7" s="1"/>
  <c r="EF67" i="7"/>
  <c r="EF75" i="7" s="1"/>
  <c r="EI67" i="7"/>
  <c r="EI75" i="7" s="1"/>
  <c r="ER67" i="7"/>
  <c r="ER75" i="7" s="1"/>
  <c r="FJ67" i="7"/>
  <c r="FJ75" i="7" s="1"/>
  <c r="JB30" i="7"/>
  <c r="JB38" i="7" s="1"/>
  <c r="JK67" i="7"/>
  <c r="JK75" i="7" s="1"/>
  <c r="JT67" i="7"/>
  <c r="JT75" i="7" s="1"/>
  <c r="KC67" i="7"/>
  <c r="KC75" i="7" s="1"/>
  <c r="KX67" i="7"/>
  <c r="KX75" i="7" s="1"/>
  <c r="P30" i="7"/>
  <c r="P38" i="7" s="1"/>
  <c r="S67" i="7"/>
  <c r="S75" i="7" s="1"/>
  <c r="V67" i="7"/>
  <c r="V75" i="7" s="1"/>
  <c r="AE67" i="7"/>
  <c r="AE75" i="7" s="1"/>
  <c r="BI67" i="7"/>
  <c r="BI75" i="7" s="1"/>
  <c r="AQ67" i="7"/>
  <c r="AQ75" i="7" s="1"/>
  <c r="CY30" i="7"/>
  <c r="CY38" i="7" s="1"/>
  <c r="DB67" i="7"/>
  <c r="DB75" i="7" s="1"/>
  <c r="DE67" i="7"/>
  <c r="DE75" i="7" s="1"/>
  <c r="DK67" i="7"/>
  <c r="DK75" i="7" s="1"/>
  <c r="FJ30" i="7"/>
  <c r="FJ38" i="7" s="1"/>
  <c r="FM67" i="7"/>
  <c r="FM75" i="7" s="1"/>
  <c r="FS67" i="7"/>
  <c r="FS75" i="7" s="1"/>
  <c r="FY67" i="7"/>
  <c r="FY75" i="7" s="1"/>
  <c r="IJ67" i="7"/>
  <c r="IJ75" i="7" s="1"/>
  <c r="IP67" i="7"/>
  <c r="IP75" i="7" s="1"/>
  <c r="KX30" i="7"/>
  <c r="KX38" i="7" s="1"/>
  <c r="LA67" i="7"/>
  <c r="LA75" i="7" s="1"/>
  <c r="LP67" i="7"/>
  <c r="LP75" i="7" s="1"/>
  <c r="LY67" i="7"/>
  <c r="LY75" i="7" s="1"/>
  <c r="OD30" i="7"/>
  <c r="OD38" i="7" s="1"/>
  <c r="OM30" i="7"/>
  <c r="OM38" i="7" s="1"/>
  <c r="OP67" i="7"/>
  <c r="OP75" i="7" s="1"/>
  <c r="OS67" i="7"/>
  <c r="OS75" i="7" s="1"/>
  <c r="PK67" i="7"/>
  <c r="PK75" i="7" s="1"/>
  <c r="G67" i="7"/>
  <c r="G75" i="7" s="1"/>
  <c r="J67" i="7"/>
  <c r="J75" i="7" s="1"/>
  <c r="AE30" i="7"/>
  <c r="AE38" i="7" s="1"/>
  <c r="AK67" i="7"/>
  <c r="AK75" i="7" s="1"/>
  <c r="AQ30" i="7"/>
  <c r="AQ38" i="7" s="1"/>
  <c r="AT67" i="7"/>
  <c r="AT75" i="7" s="1"/>
  <c r="CA30" i="7"/>
  <c r="CA38" i="7" s="1"/>
  <c r="CD30" i="7"/>
  <c r="CD38" i="7" s="1"/>
  <c r="CJ67" i="7"/>
  <c r="CJ75" i="7" s="1"/>
  <c r="CM67" i="7"/>
  <c r="CM75" i="7" s="1"/>
  <c r="DK30" i="7"/>
  <c r="DK38" i="7" s="1"/>
  <c r="DN67" i="7"/>
  <c r="DN75" i="7" s="1"/>
  <c r="DQ67" i="7"/>
  <c r="DQ75" i="7" s="1"/>
  <c r="ER30" i="7"/>
  <c r="ER38" i="7" s="1"/>
  <c r="EU67" i="7"/>
  <c r="EU75" i="7" s="1"/>
  <c r="EX67" i="7"/>
  <c r="EX75" i="7" s="1"/>
  <c r="FY30" i="7"/>
  <c r="FY38" i="7" s="1"/>
  <c r="GB67" i="7"/>
  <c r="GB75" i="7" s="1"/>
  <c r="GE67" i="7"/>
  <c r="GE75" i="7" s="1"/>
  <c r="HF30" i="7"/>
  <c r="HF38" i="7" s="1"/>
  <c r="HL67" i="7"/>
  <c r="HL75" i="7" s="1"/>
  <c r="HO67" i="7"/>
  <c r="HO75" i="7" s="1"/>
  <c r="IP30" i="7"/>
  <c r="IP38" i="7" s="1"/>
  <c r="IS67" i="7"/>
  <c r="IS75" i="7" s="1"/>
  <c r="IV67" i="7"/>
  <c r="IV75" i="7" s="1"/>
  <c r="KC30" i="7"/>
  <c r="KC38" i="7" s="1"/>
  <c r="KF67" i="7"/>
  <c r="KF75" i="7" s="1"/>
  <c r="KL67" i="7"/>
  <c r="KL75" i="7" s="1"/>
  <c r="LY30" i="7"/>
  <c r="LY38" i="7" s="1"/>
  <c r="MB67" i="7"/>
  <c r="MB75" i="7" s="1"/>
  <c r="MH67" i="7"/>
  <c r="MH75" i="7" s="1"/>
  <c r="NL30" i="7"/>
  <c r="NL38" i="7" s="1"/>
  <c r="NO67" i="7"/>
  <c r="NO75" i="7" s="1"/>
  <c r="NX67" i="7"/>
  <c r="NX75" i="7" s="1"/>
  <c r="PK30" i="7"/>
  <c r="PK38" i="7" s="1"/>
  <c r="PN67" i="7"/>
  <c r="PN75" i="7" s="1"/>
  <c r="PW67" i="7"/>
  <c r="PW75" i="7" s="1"/>
  <c r="AX67" i="7"/>
  <c r="AX75" i="7" s="1"/>
  <c r="DW30" i="7"/>
  <c r="DW38" i="7" s="1"/>
  <c r="J30" i="7"/>
  <c r="J38" i="7" s="1"/>
  <c r="M67" i="7"/>
  <c r="M75" i="7" s="1"/>
  <c r="V30" i="7"/>
  <c r="V38" i="7" s="1"/>
  <c r="Y67" i="7"/>
  <c r="Y75" i="7" s="1"/>
  <c r="AN67" i="7"/>
  <c r="AN75" i="7" s="1"/>
  <c r="AW67" i="7"/>
  <c r="AW75" i="7" s="1"/>
  <c r="BI30" i="7"/>
  <c r="BI38" i="7" s="1"/>
  <c r="CM30" i="7"/>
  <c r="CM38" i="7" s="1"/>
  <c r="DE30" i="7"/>
  <c r="DE38" i="7" s="1"/>
  <c r="DQ30" i="7"/>
  <c r="DQ38" i="7" s="1"/>
  <c r="DW67" i="7"/>
  <c r="DW75" i="7" s="1"/>
  <c r="DZ67" i="7"/>
  <c r="DZ75" i="7" s="1"/>
  <c r="EI30" i="7"/>
  <c r="EI38" i="7" s="1"/>
  <c r="EO67" i="7"/>
  <c r="EO75" i="7" s="1"/>
  <c r="EX30" i="7"/>
  <c r="EX38" i="7" s="1"/>
  <c r="FG67" i="7"/>
  <c r="FG75" i="7" s="1"/>
  <c r="FS30" i="7"/>
  <c r="FS38" i="7" s="1"/>
  <c r="FV67" i="7"/>
  <c r="FV75" i="7" s="1"/>
  <c r="GE30" i="7"/>
  <c r="GE38" i="7" s="1"/>
  <c r="GH67" i="7"/>
  <c r="GH75" i="7" s="1"/>
  <c r="GW30" i="7"/>
  <c r="GW38" i="7" s="1"/>
  <c r="GZ67" i="7"/>
  <c r="GZ75" i="7" s="1"/>
  <c r="HC67" i="7"/>
  <c r="HC75" i="7" s="1"/>
  <c r="HO30" i="7"/>
  <c r="HO38" i="7" s="1"/>
  <c r="HU67" i="7"/>
  <c r="HU75" i="7" s="1"/>
  <c r="IJ30" i="7"/>
  <c r="IJ38" i="7" s="1"/>
  <c r="IM67" i="7"/>
  <c r="IM75" i="7" s="1"/>
  <c r="IV30" i="7"/>
  <c r="IV38" i="7" s="1"/>
  <c r="IY67" i="7"/>
  <c r="IY75" i="7" s="1"/>
  <c r="JT30" i="7"/>
  <c r="JT38" i="7" s="1"/>
  <c r="JW67" i="7"/>
  <c r="JW75" i="7" s="1"/>
  <c r="KL30" i="7"/>
  <c r="KL38" i="7" s="1"/>
  <c r="KR67" i="7"/>
  <c r="KR75" i="7" s="1"/>
  <c r="LP30" i="7"/>
  <c r="LP38" i="7" s="1"/>
  <c r="LV67" i="7"/>
  <c r="LV75" i="7" s="1"/>
  <c r="MH30" i="7"/>
  <c r="MH38" i="7" s="1"/>
  <c r="MK67" i="7"/>
  <c r="MK75" i="7" s="1"/>
  <c r="NC30" i="7"/>
  <c r="NC38" i="7" s="1"/>
  <c r="NI67" i="7"/>
  <c r="NI75" i="7" s="1"/>
  <c r="NX30" i="7"/>
  <c r="NX38" i="7" s="1"/>
  <c r="OA67" i="7"/>
  <c r="OA75" i="7" s="1"/>
  <c r="OS30" i="7"/>
  <c r="OS38" i="7" s="1"/>
  <c r="OV67" i="7"/>
  <c r="OV75" i="7" s="1"/>
  <c r="PW30" i="7"/>
  <c r="PW38" i="7" s="1"/>
  <c r="QF67" i="7"/>
  <c r="QF75" i="7" s="1"/>
  <c r="AX30" i="7"/>
  <c r="AX38" i="7" s="1"/>
  <c r="G30" i="7"/>
  <c r="G38" i="7" s="1"/>
  <c r="M30" i="7"/>
  <c r="M38" i="7" s="1"/>
  <c r="S30" i="7"/>
  <c r="S38" i="7" s="1"/>
  <c r="Y30" i="7"/>
  <c r="Y38" i="7" s="1"/>
  <c r="AK30" i="7"/>
  <c r="AK38" i="7" s="1"/>
  <c r="AN30" i="7"/>
  <c r="AN38" i="7" s="1"/>
  <c r="AT30" i="7"/>
  <c r="AT38" i="7" s="1"/>
  <c r="AW30" i="7"/>
  <c r="AW38" i="7" s="1"/>
  <c r="AZ67" i="7"/>
  <c r="AZ75" i="7" s="1"/>
  <c r="BU67" i="7"/>
  <c r="BU75" i="7" s="1"/>
  <c r="CP67" i="7"/>
  <c r="CP75" i="7" s="1"/>
  <c r="DH67" i="7"/>
  <c r="DH75" i="7" s="1"/>
  <c r="BF30" i="7"/>
  <c r="BF38" i="7" s="1"/>
  <c r="CA67" i="7"/>
  <c r="CA75" i="7" s="1"/>
  <c r="CJ30" i="7"/>
  <c r="CJ38" i="7" s="1"/>
  <c r="CP30" i="7"/>
  <c r="CP38" i="7" s="1"/>
  <c r="DB30" i="7"/>
  <c r="DB38" i="7" s="1"/>
  <c r="DH30" i="7"/>
  <c r="DH38" i="7" s="1"/>
  <c r="DN30" i="7"/>
  <c r="DN38" i="7" s="1"/>
  <c r="DZ30" i="7"/>
  <c r="DZ38" i="7" s="1"/>
  <c r="EF30" i="7"/>
  <c r="EF38" i="7" s="1"/>
  <c r="EO30" i="7"/>
  <c r="EO38" i="7" s="1"/>
  <c r="EU30" i="7"/>
  <c r="EU38" i="7" s="1"/>
  <c r="FG30" i="7"/>
  <c r="FG38" i="7" s="1"/>
  <c r="FM30" i="7"/>
  <c r="FM38" i="7" s="1"/>
  <c r="GB30" i="7"/>
  <c r="GB38" i="7" s="1"/>
  <c r="GH30" i="7"/>
  <c r="GH38" i="7" s="1"/>
  <c r="GT30" i="7"/>
  <c r="GT38" i="7" s="1"/>
  <c r="GZ30" i="7"/>
  <c r="GZ38" i="7" s="1"/>
  <c r="HL30" i="7"/>
  <c r="HL38" i="7" s="1"/>
  <c r="HU30" i="7"/>
  <c r="HU38" i="7" s="1"/>
  <c r="IM30" i="7"/>
  <c r="IM38" i="7" s="1"/>
  <c r="IS30" i="7"/>
  <c r="IS38" i="7" s="1"/>
  <c r="IY30" i="7"/>
  <c r="IY38" i="7" s="1"/>
  <c r="JK30" i="7"/>
  <c r="JK38" i="7" s="1"/>
  <c r="JW30" i="7"/>
  <c r="JW38" i="7" s="1"/>
  <c r="KF30" i="7"/>
  <c r="KF38" i="7" s="1"/>
  <c r="KR30" i="7"/>
  <c r="KR38" i="7" s="1"/>
  <c r="LA30" i="7"/>
  <c r="LA38" i="7" s="1"/>
  <c r="LV30" i="7"/>
  <c r="LV38" i="7" s="1"/>
  <c r="MB30" i="7"/>
  <c r="MB38" i="7" s="1"/>
  <c r="MK30" i="7"/>
  <c r="MK38" i="7" s="1"/>
  <c r="MT30" i="7"/>
  <c r="MT38" i="7" s="1"/>
  <c r="NI30" i="7"/>
  <c r="NI38" i="7" s="1"/>
  <c r="NO30" i="7"/>
  <c r="NO38" i="7" s="1"/>
  <c r="OA30" i="7"/>
  <c r="OA38" i="7" s="1"/>
  <c r="OD67" i="7"/>
  <c r="OD75" i="7" s="1"/>
  <c r="OP30" i="7"/>
  <c r="OP38" i="7" s="1"/>
  <c r="OV30" i="7"/>
  <c r="OV38" i="7" s="1"/>
  <c r="PN30" i="7"/>
  <c r="PN38" i="7" s="1"/>
  <c r="QF30" i="7"/>
  <c r="QF38" i="7" s="1"/>
  <c r="HX30" i="7"/>
  <c r="HX38" i="7" s="1"/>
  <c r="HC30" i="7"/>
  <c r="HC38" i="7" s="1"/>
  <c r="FV30" i="7"/>
  <c r="FV38" i="7" s="1"/>
  <c r="BU30" i="7"/>
  <c r="BU38" i="7" s="1"/>
  <c r="E20" i="7"/>
  <c r="E21" i="7" s="1"/>
  <c r="E28" i="7"/>
  <c r="E29" i="7" s="1"/>
  <c r="E37" i="7"/>
  <c r="E46" i="7"/>
  <c r="E48" i="7" s="1"/>
  <c r="E59" i="7"/>
  <c r="E62" i="7"/>
  <c r="E66" i="7"/>
  <c r="E74" i="7"/>
  <c r="D74" i="7"/>
  <c r="D66" i="7"/>
  <c r="D62" i="7"/>
  <c r="D59" i="7"/>
  <c r="D46" i="7"/>
  <c r="D48" i="7" s="1"/>
  <c r="D37" i="7"/>
  <c r="D28" i="7"/>
  <c r="D29" i="7" s="1"/>
  <c r="D20" i="7"/>
  <c r="D21" i="7" s="1"/>
  <c r="D30" i="7" l="1"/>
  <c r="D38" i="7" s="1"/>
  <c r="D67" i="7"/>
  <c r="D75" i="7" s="1"/>
  <c r="E67" i="7"/>
  <c r="E75" i="7" s="1"/>
  <c r="E30" i="7"/>
  <c r="E38" i="7" s="1"/>
  <c r="QX12" i="7" l="1"/>
  <c r="QY12" i="7"/>
  <c r="QZ12" i="7"/>
  <c r="QX13" i="7"/>
  <c r="QY13" i="7"/>
  <c r="QZ13" i="7"/>
  <c r="QX14" i="7"/>
  <c r="QY14" i="7"/>
  <c r="QZ14" i="7"/>
  <c r="QX15" i="7"/>
  <c r="QY15" i="7"/>
  <c r="QZ15" i="7"/>
  <c r="QX16" i="7"/>
  <c r="QY16" i="7"/>
  <c r="QZ16" i="7"/>
  <c r="QX17" i="7"/>
  <c r="QY17" i="7"/>
  <c r="QZ17" i="7"/>
  <c r="QX18" i="7"/>
  <c r="QY18" i="7"/>
  <c r="QZ18" i="7"/>
  <c r="QX19" i="7"/>
  <c r="QY19" i="7"/>
  <c r="QZ19" i="7"/>
  <c r="QX22" i="7"/>
  <c r="QY22" i="7"/>
  <c r="QZ22" i="7"/>
  <c r="QX23" i="7"/>
  <c r="QY23" i="7"/>
  <c r="QZ23" i="7"/>
  <c r="QX24" i="7"/>
  <c r="QY24" i="7"/>
  <c r="QZ24" i="7"/>
  <c r="QX25" i="7"/>
  <c r="QY25" i="7"/>
  <c r="QZ25" i="7"/>
  <c r="QX26" i="7"/>
  <c r="QY26" i="7"/>
  <c r="QZ26" i="7"/>
  <c r="QX27" i="7"/>
  <c r="QY27" i="7"/>
  <c r="QZ27" i="7"/>
  <c r="QX31" i="7"/>
  <c r="QY31" i="7"/>
  <c r="QZ31" i="7"/>
  <c r="QX33" i="7"/>
  <c r="QY33" i="7"/>
  <c r="QZ33" i="7"/>
  <c r="QX34" i="7"/>
  <c r="QY34" i="7"/>
  <c r="QZ34" i="7"/>
  <c r="QX35" i="7"/>
  <c r="QY35" i="7"/>
  <c r="QZ35" i="7"/>
  <c r="QX36" i="7"/>
  <c r="QY36" i="7"/>
  <c r="QZ36" i="7"/>
  <c r="QX39" i="7"/>
  <c r="QY39" i="7"/>
  <c r="QZ39" i="7"/>
  <c r="QX40" i="7"/>
  <c r="QY40" i="7"/>
  <c r="QZ40" i="7"/>
  <c r="QX41" i="7"/>
  <c r="QY41" i="7"/>
  <c r="QZ41" i="7"/>
  <c r="QX42" i="7"/>
  <c r="QY42" i="7"/>
  <c r="QZ42" i="7"/>
  <c r="QX43" i="7"/>
  <c r="QY43" i="7"/>
  <c r="QZ43" i="7"/>
  <c r="QX44" i="7"/>
  <c r="QY44" i="7"/>
  <c r="QZ44" i="7"/>
  <c r="QX45" i="7"/>
  <c r="QY45" i="7"/>
  <c r="QZ45" i="7"/>
  <c r="QX47" i="7"/>
  <c r="QY47" i="7"/>
  <c r="QZ47" i="7"/>
  <c r="QX49" i="7"/>
  <c r="QY49" i="7"/>
  <c r="QZ49" i="7"/>
  <c r="QX50" i="7"/>
  <c r="QY50" i="7"/>
  <c r="QZ50" i="7"/>
  <c r="QX51" i="7"/>
  <c r="QY51" i="7"/>
  <c r="QZ51" i="7"/>
  <c r="QX52" i="7"/>
  <c r="QY52" i="7"/>
  <c r="QZ52" i="7"/>
  <c r="QX53" i="7"/>
  <c r="QY53" i="7"/>
  <c r="QZ53" i="7"/>
  <c r="QX54" i="7"/>
  <c r="QY54" i="7"/>
  <c r="QZ54" i="7"/>
  <c r="QX55" i="7"/>
  <c r="QY55" i="7"/>
  <c r="QZ55" i="7"/>
  <c r="QX56" i="7"/>
  <c r="QY56" i="7"/>
  <c r="QZ56" i="7"/>
  <c r="QX58" i="7"/>
  <c r="QY58" i="7"/>
  <c r="QZ58" i="7"/>
  <c r="QX60" i="7"/>
  <c r="QY60" i="7"/>
  <c r="QZ60" i="7"/>
  <c r="QX61" i="7"/>
  <c r="QY61" i="7"/>
  <c r="QZ61" i="7"/>
  <c r="QX63" i="7"/>
  <c r="QY63" i="7"/>
  <c r="QX64" i="7"/>
  <c r="QY64" i="7"/>
  <c r="QZ64" i="7"/>
  <c r="QX65" i="7"/>
  <c r="QY65" i="7"/>
  <c r="QZ65" i="7"/>
  <c r="QX69" i="7"/>
  <c r="QY69" i="7"/>
  <c r="QZ69" i="7"/>
  <c r="QX71" i="7"/>
  <c r="QY71" i="7"/>
  <c r="QZ71" i="7"/>
  <c r="QX72" i="7"/>
  <c r="QY72" i="7"/>
  <c r="QZ72" i="7"/>
  <c r="QX73" i="7"/>
  <c r="QY73" i="7"/>
  <c r="QZ73" i="7"/>
  <c r="QX76" i="7"/>
  <c r="QY76" i="7"/>
  <c r="QZ76" i="7"/>
  <c r="QX77" i="7"/>
  <c r="QY77" i="7"/>
  <c r="QZ77" i="7"/>
  <c r="QY11" i="7"/>
  <c r="QZ11" i="7"/>
  <c r="QX11" i="7"/>
  <c r="QI12" i="7"/>
  <c r="QJ12" i="7"/>
  <c r="QK12" i="7"/>
  <c r="QI13" i="7"/>
  <c r="QJ13" i="7"/>
  <c r="QK13" i="7"/>
  <c r="QI14" i="7"/>
  <c r="QJ14" i="7"/>
  <c r="QK14" i="7"/>
  <c r="QI15" i="7"/>
  <c r="QJ15" i="7"/>
  <c r="QK15" i="7"/>
  <c r="QI16" i="7"/>
  <c r="QJ16" i="7"/>
  <c r="QK16" i="7"/>
  <c r="QI17" i="7"/>
  <c r="QJ17" i="7"/>
  <c r="QK17" i="7"/>
  <c r="QI18" i="7"/>
  <c r="QJ18" i="7"/>
  <c r="QK18" i="7"/>
  <c r="QI19" i="7"/>
  <c r="QJ19" i="7"/>
  <c r="QK19" i="7"/>
  <c r="QI20" i="7"/>
  <c r="QI21" i="7"/>
  <c r="QI22" i="7"/>
  <c r="QJ22" i="7"/>
  <c r="QK22" i="7"/>
  <c r="QI23" i="7"/>
  <c r="QJ23" i="7"/>
  <c r="QK23" i="7"/>
  <c r="QI24" i="7"/>
  <c r="QJ24" i="7"/>
  <c r="QK24" i="7"/>
  <c r="QI25" i="7"/>
  <c r="QJ25" i="7"/>
  <c r="QK25" i="7"/>
  <c r="QI26" i="7"/>
  <c r="QJ26" i="7"/>
  <c r="QK26" i="7"/>
  <c r="QI27" i="7"/>
  <c r="QJ27" i="7"/>
  <c r="QK27" i="7"/>
  <c r="QI28" i="7"/>
  <c r="QI29" i="7"/>
  <c r="QI30" i="7"/>
  <c r="QI31" i="7"/>
  <c r="QJ31" i="7"/>
  <c r="QK31" i="7"/>
  <c r="QI33" i="7"/>
  <c r="QJ33" i="7"/>
  <c r="QK33" i="7"/>
  <c r="QI34" i="7"/>
  <c r="QJ34" i="7"/>
  <c r="QK34" i="7"/>
  <c r="QI35" i="7"/>
  <c r="QJ35" i="7"/>
  <c r="QK35" i="7"/>
  <c r="QI36" i="7"/>
  <c r="QJ36" i="7"/>
  <c r="QK36" i="7"/>
  <c r="QI37" i="7"/>
  <c r="QI38" i="7"/>
  <c r="QI39" i="7"/>
  <c r="QJ39" i="7"/>
  <c r="QK39" i="7"/>
  <c r="QI40" i="7"/>
  <c r="QJ40" i="7"/>
  <c r="QK40" i="7"/>
  <c r="QI41" i="7"/>
  <c r="QJ41" i="7"/>
  <c r="QK41" i="7"/>
  <c r="QI42" i="7"/>
  <c r="QJ42" i="7"/>
  <c r="QK42" i="7"/>
  <c r="QI43" i="7"/>
  <c r="QJ43" i="7"/>
  <c r="QK43" i="7"/>
  <c r="QI44" i="7"/>
  <c r="QJ44" i="7"/>
  <c r="QK44" i="7"/>
  <c r="QI45" i="7"/>
  <c r="QJ45" i="7"/>
  <c r="QK45" i="7"/>
  <c r="QI46" i="7"/>
  <c r="QI47" i="7"/>
  <c r="QJ47" i="7"/>
  <c r="QK47" i="7"/>
  <c r="QI48" i="7"/>
  <c r="QI49" i="7"/>
  <c r="QJ49" i="7"/>
  <c r="QK49" i="7"/>
  <c r="QI50" i="7"/>
  <c r="QJ50" i="7"/>
  <c r="QK50" i="7"/>
  <c r="QI51" i="7"/>
  <c r="QJ51" i="7"/>
  <c r="QK51" i="7"/>
  <c r="QI52" i="7"/>
  <c r="QJ52" i="7"/>
  <c r="QK52" i="7"/>
  <c r="QI53" i="7"/>
  <c r="QJ53" i="7"/>
  <c r="QK53" i="7"/>
  <c r="QI54" i="7"/>
  <c r="QJ54" i="7"/>
  <c r="QK54" i="7"/>
  <c r="QI55" i="7"/>
  <c r="QJ55" i="7"/>
  <c r="QK55" i="7"/>
  <c r="QI56" i="7"/>
  <c r="QJ56" i="7"/>
  <c r="QK56" i="7"/>
  <c r="QI58" i="7"/>
  <c r="QJ58" i="7"/>
  <c r="QK58" i="7"/>
  <c r="QI59" i="7"/>
  <c r="QI60" i="7"/>
  <c r="QJ60" i="7"/>
  <c r="QK60" i="7"/>
  <c r="QI61" i="7"/>
  <c r="QJ61" i="7"/>
  <c r="QK61" i="7"/>
  <c r="QI62" i="7"/>
  <c r="QI63" i="7"/>
  <c r="QJ63" i="7"/>
  <c r="QI64" i="7"/>
  <c r="QJ64" i="7"/>
  <c r="QK64" i="7"/>
  <c r="QI65" i="7"/>
  <c r="QJ65" i="7"/>
  <c r="QK65" i="7"/>
  <c r="QI66" i="7"/>
  <c r="QI67" i="7"/>
  <c r="QI69" i="7"/>
  <c r="QJ69" i="7"/>
  <c r="QK69" i="7"/>
  <c r="QI71" i="7"/>
  <c r="QJ71" i="7"/>
  <c r="QK71" i="7"/>
  <c r="QI72" i="7"/>
  <c r="QJ72" i="7"/>
  <c r="QK72" i="7"/>
  <c r="QI73" i="7"/>
  <c r="QJ73" i="7"/>
  <c r="QK73" i="7"/>
  <c r="QI74" i="7"/>
  <c r="QI75" i="7"/>
  <c r="QI76" i="7"/>
  <c r="QJ76" i="7"/>
  <c r="QK76" i="7"/>
  <c r="QI77" i="7"/>
  <c r="QJ77" i="7"/>
  <c r="QK77" i="7"/>
  <c r="QJ11" i="7"/>
  <c r="QK11" i="7"/>
  <c r="QI11" i="7"/>
  <c r="QC12" i="7"/>
  <c r="QD12" i="7"/>
  <c r="RB12" i="7" s="1"/>
  <c r="QE12" i="7"/>
  <c r="RC12" i="7" s="1"/>
  <c r="QC13" i="7"/>
  <c r="RA13" i="7" s="1"/>
  <c r="QD13" i="7"/>
  <c r="QE13" i="7"/>
  <c r="RC13" i="7" s="1"/>
  <c r="QC14" i="7"/>
  <c r="QD14" i="7"/>
  <c r="RB14" i="7" s="1"/>
  <c r="QE14" i="7"/>
  <c r="RC14" i="7" s="1"/>
  <c r="QC15" i="7"/>
  <c r="RA15" i="7" s="1"/>
  <c r="QD15" i="7"/>
  <c r="RB15" i="7" s="1"/>
  <c r="QE15" i="7"/>
  <c r="RC15" i="7" s="1"/>
  <c r="QC16" i="7"/>
  <c r="QD16" i="7"/>
  <c r="RB16" i="7" s="1"/>
  <c r="QE16" i="7"/>
  <c r="RC16" i="7" s="1"/>
  <c r="QC17" i="7"/>
  <c r="RA17" i="7" s="1"/>
  <c r="QD17" i="7"/>
  <c r="RB17" i="7" s="1"/>
  <c r="QE17" i="7"/>
  <c r="RC17" i="7" s="1"/>
  <c r="QC18" i="7"/>
  <c r="QD18" i="7"/>
  <c r="RB18" i="7" s="1"/>
  <c r="QE18" i="7"/>
  <c r="RC18" i="7" s="1"/>
  <c r="QC19" i="7"/>
  <c r="RA19" i="7" s="1"/>
  <c r="QD19" i="7"/>
  <c r="RB19" i="7" s="1"/>
  <c r="QE19" i="7"/>
  <c r="RC19" i="7" s="1"/>
  <c r="QC22" i="7"/>
  <c r="RA22" i="7" s="1"/>
  <c r="QD22" i="7"/>
  <c r="QE22" i="7"/>
  <c r="RC22" i="7" s="1"/>
  <c r="QC23" i="7"/>
  <c r="QD23" i="7"/>
  <c r="RB23" i="7" s="1"/>
  <c r="QE23" i="7"/>
  <c r="RC23" i="7" s="1"/>
  <c r="QC24" i="7"/>
  <c r="RA24" i="7" s="1"/>
  <c r="QD24" i="7"/>
  <c r="QE24" i="7"/>
  <c r="RC24" i="7" s="1"/>
  <c r="QC25" i="7"/>
  <c r="QD25" i="7"/>
  <c r="RB25" i="7" s="1"/>
  <c r="QE25" i="7"/>
  <c r="RC25" i="7" s="1"/>
  <c r="QC26" i="7"/>
  <c r="RA26" i="7" s="1"/>
  <c r="QD26" i="7"/>
  <c r="RB26" i="7" s="1"/>
  <c r="QE26" i="7"/>
  <c r="RC26" i="7" s="1"/>
  <c r="QC27" i="7"/>
  <c r="QD27" i="7"/>
  <c r="RB27" i="7" s="1"/>
  <c r="QE27" i="7"/>
  <c r="RC27" i="7" s="1"/>
  <c r="QC31" i="7"/>
  <c r="RA31" i="7" s="1"/>
  <c r="QD31" i="7"/>
  <c r="RB31" i="7" s="1"/>
  <c r="QE31" i="7"/>
  <c r="RC31" i="7" s="1"/>
  <c r="QC33" i="7"/>
  <c r="RA33" i="7" s="1"/>
  <c r="QD33" i="7"/>
  <c r="RB33" i="7" s="1"/>
  <c r="QE33" i="7"/>
  <c r="RC33" i="7" s="1"/>
  <c r="QC34" i="7"/>
  <c r="RA34" i="7" s="1"/>
  <c r="QD34" i="7"/>
  <c r="RB34" i="7" s="1"/>
  <c r="QE34" i="7"/>
  <c r="RC34" i="7" s="1"/>
  <c r="QC35" i="7"/>
  <c r="RA35" i="7" s="1"/>
  <c r="QD35" i="7"/>
  <c r="RB35" i="7" s="1"/>
  <c r="QE35" i="7"/>
  <c r="RC35" i="7" s="1"/>
  <c r="QC36" i="7"/>
  <c r="RA36" i="7" s="1"/>
  <c r="QD36" i="7"/>
  <c r="RB36" i="7" s="1"/>
  <c r="QE36" i="7"/>
  <c r="RC36" i="7" s="1"/>
  <c r="QC39" i="7"/>
  <c r="RA39" i="7" s="1"/>
  <c r="QD39" i="7"/>
  <c r="RB39" i="7" s="1"/>
  <c r="QE39" i="7"/>
  <c r="RC39" i="7" s="1"/>
  <c r="QC40" i="7"/>
  <c r="RA40" i="7" s="1"/>
  <c r="QD40" i="7"/>
  <c r="RB40" i="7" s="1"/>
  <c r="QE40" i="7"/>
  <c r="RC40" i="7" s="1"/>
  <c r="QC41" i="7"/>
  <c r="RA41" i="7" s="1"/>
  <c r="QD41" i="7"/>
  <c r="QE41" i="7"/>
  <c r="RC41" i="7" s="1"/>
  <c r="QC42" i="7"/>
  <c r="RA42" i="7" s="1"/>
  <c r="QD42" i="7"/>
  <c r="RB42" i="7" s="1"/>
  <c r="QE42" i="7"/>
  <c r="RC42" i="7" s="1"/>
  <c r="QC43" i="7"/>
  <c r="RA43" i="7" s="1"/>
  <c r="QD43" i="7"/>
  <c r="RB43" i="7" s="1"/>
  <c r="QE43" i="7"/>
  <c r="RC43" i="7" s="1"/>
  <c r="QC44" i="7"/>
  <c r="RA44" i="7" s="1"/>
  <c r="QD44" i="7"/>
  <c r="RB44" i="7" s="1"/>
  <c r="QE44" i="7"/>
  <c r="RC44" i="7" s="1"/>
  <c r="QC45" i="7"/>
  <c r="RA45" i="7" s="1"/>
  <c r="QD45" i="7"/>
  <c r="RB45" i="7" s="1"/>
  <c r="QE45" i="7"/>
  <c r="RC45" i="7" s="1"/>
  <c r="QC47" i="7"/>
  <c r="RA47" i="7" s="1"/>
  <c r="QD47" i="7"/>
  <c r="RB47" i="7" s="1"/>
  <c r="QE47" i="7"/>
  <c r="RC47" i="7" s="1"/>
  <c r="QC49" i="7"/>
  <c r="RA49" i="7" s="1"/>
  <c r="QD49" i="7"/>
  <c r="RB49" i="7" s="1"/>
  <c r="QE49" i="7"/>
  <c r="RC49" i="7" s="1"/>
  <c r="QC50" i="7"/>
  <c r="RA50" i="7" s="1"/>
  <c r="QD50" i="7"/>
  <c r="RB50" i="7" s="1"/>
  <c r="QE50" i="7"/>
  <c r="RC50" i="7" s="1"/>
  <c r="QC51" i="7"/>
  <c r="RA51" i="7" s="1"/>
  <c r="QD51" i="7"/>
  <c r="RB51" i="7" s="1"/>
  <c r="QE51" i="7"/>
  <c r="RC51" i="7" s="1"/>
  <c r="QC52" i="7"/>
  <c r="RA52" i="7" s="1"/>
  <c r="QD52" i="7"/>
  <c r="RB52" i="7" s="1"/>
  <c r="QE52" i="7"/>
  <c r="RC52" i="7" s="1"/>
  <c r="QC53" i="7"/>
  <c r="RA53" i="7" s="1"/>
  <c r="QD53" i="7"/>
  <c r="RB53" i="7" s="1"/>
  <c r="QE53" i="7"/>
  <c r="RC53" i="7" s="1"/>
  <c r="QC54" i="7"/>
  <c r="RA54" i="7" s="1"/>
  <c r="QD54" i="7"/>
  <c r="RB54" i="7" s="1"/>
  <c r="QE54" i="7"/>
  <c r="RC54" i="7" s="1"/>
  <c r="QC55" i="7"/>
  <c r="RA55" i="7" s="1"/>
  <c r="QD55" i="7"/>
  <c r="RB55" i="7" s="1"/>
  <c r="QE55" i="7"/>
  <c r="RC55" i="7" s="1"/>
  <c r="QC56" i="7"/>
  <c r="RA56" i="7" s="1"/>
  <c r="QD56" i="7"/>
  <c r="RB56" i="7" s="1"/>
  <c r="QE56" i="7"/>
  <c r="RC56" i="7" s="1"/>
  <c r="QC58" i="7"/>
  <c r="RA58" i="7" s="1"/>
  <c r="QD58" i="7"/>
  <c r="RB58" i="7" s="1"/>
  <c r="QE58" i="7"/>
  <c r="RC58" i="7" s="1"/>
  <c r="QC60" i="7"/>
  <c r="RA60" i="7" s="1"/>
  <c r="QD60" i="7"/>
  <c r="RB60" i="7" s="1"/>
  <c r="QE60" i="7"/>
  <c r="RC60" i="7" s="1"/>
  <c r="QC61" i="7"/>
  <c r="RA61" i="7" s="1"/>
  <c r="QD61" i="7"/>
  <c r="RB61" i="7" s="1"/>
  <c r="QE61" i="7"/>
  <c r="RC61" i="7" s="1"/>
  <c r="QC63" i="7"/>
  <c r="RA63" i="7" s="1"/>
  <c r="QD63" i="7"/>
  <c r="RB63" i="7" s="1"/>
  <c r="QC64" i="7"/>
  <c r="RA64" i="7" s="1"/>
  <c r="QD64" i="7"/>
  <c r="RB64" i="7" s="1"/>
  <c r="QE64" i="7"/>
  <c r="RC64" i="7" s="1"/>
  <c r="QC65" i="7"/>
  <c r="RA65" i="7" s="1"/>
  <c r="QD65" i="7"/>
  <c r="RB65" i="7" s="1"/>
  <c r="QE65" i="7"/>
  <c r="RC65" i="7" s="1"/>
  <c r="QC69" i="7"/>
  <c r="RA69" i="7" s="1"/>
  <c r="QD69" i="7"/>
  <c r="RB69" i="7" s="1"/>
  <c r="QE69" i="7"/>
  <c r="RC69" i="7" s="1"/>
  <c r="QC71" i="7"/>
  <c r="RA71" i="7" s="1"/>
  <c r="QD71" i="7"/>
  <c r="RB71" i="7" s="1"/>
  <c r="QE71" i="7"/>
  <c r="RC71" i="7" s="1"/>
  <c r="QC72" i="7"/>
  <c r="RA72" i="7" s="1"/>
  <c r="QD72" i="7"/>
  <c r="RB72" i="7" s="1"/>
  <c r="QE72" i="7"/>
  <c r="RC72" i="7" s="1"/>
  <c r="QC73" i="7"/>
  <c r="RA73" i="7" s="1"/>
  <c r="QD73" i="7"/>
  <c r="RB73" i="7" s="1"/>
  <c r="QE73" i="7"/>
  <c r="RC73" i="7" s="1"/>
  <c r="QC76" i="7"/>
  <c r="RA76" i="7" s="1"/>
  <c r="QD76" i="7"/>
  <c r="RB76" i="7" s="1"/>
  <c r="QE76" i="7"/>
  <c r="RC76" i="7" s="1"/>
  <c r="QC77" i="7"/>
  <c r="RA77" i="7" s="1"/>
  <c r="QD77" i="7"/>
  <c r="RB77" i="7" s="1"/>
  <c r="QE77" i="7"/>
  <c r="RC77" i="7" s="1"/>
  <c r="QD11" i="7"/>
  <c r="RB11" i="7" s="1"/>
  <c r="QE11" i="7"/>
  <c r="RC11" i="7" s="1"/>
  <c r="QC11" i="7"/>
  <c r="RA11" i="7" s="1"/>
  <c r="OY12" i="7"/>
  <c r="OZ12" i="7"/>
  <c r="PA12" i="7"/>
  <c r="OY13" i="7"/>
  <c r="OZ13" i="7"/>
  <c r="PA13" i="7"/>
  <c r="OY14" i="7"/>
  <c r="OZ14" i="7"/>
  <c r="PA14" i="7"/>
  <c r="OY15" i="7"/>
  <c r="OZ15" i="7"/>
  <c r="PA15" i="7"/>
  <c r="OY16" i="7"/>
  <c r="OZ16" i="7"/>
  <c r="PA16" i="7"/>
  <c r="OY17" i="7"/>
  <c r="OZ17" i="7"/>
  <c r="PA17" i="7"/>
  <c r="OY18" i="7"/>
  <c r="OZ18" i="7"/>
  <c r="PA18" i="7"/>
  <c r="OY19" i="7"/>
  <c r="OZ19" i="7"/>
  <c r="PA19" i="7"/>
  <c r="OY20" i="7"/>
  <c r="OY21" i="7"/>
  <c r="OY22" i="7"/>
  <c r="OZ22" i="7"/>
  <c r="PA22" i="7"/>
  <c r="OY23" i="7"/>
  <c r="OZ23" i="7"/>
  <c r="PA23" i="7"/>
  <c r="OY24" i="7"/>
  <c r="OZ24" i="7"/>
  <c r="PA24" i="7"/>
  <c r="OY25" i="7"/>
  <c r="OZ25" i="7"/>
  <c r="PA25" i="7"/>
  <c r="OY26" i="7"/>
  <c r="OZ26" i="7"/>
  <c r="PA26" i="7"/>
  <c r="OY27" i="7"/>
  <c r="OZ27" i="7"/>
  <c r="PA27" i="7"/>
  <c r="OY28" i="7"/>
  <c r="OY29" i="7"/>
  <c r="OY30" i="7"/>
  <c r="OY31" i="7"/>
  <c r="OZ31" i="7"/>
  <c r="PA31" i="7"/>
  <c r="OY33" i="7"/>
  <c r="OZ33" i="7"/>
  <c r="PA33" i="7"/>
  <c r="OY34" i="7"/>
  <c r="OZ34" i="7"/>
  <c r="PA34" i="7"/>
  <c r="OY35" i="7"/>
  <c r="OZ35" i="7"/>
  <c r="PA35" i="7"/>
  <c r="OY36" i="7"/>
  <c r="OZ36" i="7"/>
  <c r="PA36" i="7"/>
  <c r="OY37" i="7"/>
  <c r="OY38" i="7"/>
  <c r="OY39" i="7"/>
  <c r="OZ39" i="7"/>
  <c r="PA39" i="7"/>
  <c r="OY40" i="7"/>
  <c r="OZ40" i="7"/>
  <c r="PA40" i="7"/>
  <c r="OY41" i="7"/>
  <c r="OZ41" i="7"/>
  <c r="PA41" i="7"/>
  <c r="OY42" i="7"/>
  <c r="OZ42" i="7"/>
  <c r="PA42" i="7"/>
  <c r="OY43" i="7"/>
  <c r="OZ43" i="7"/>
  <c r="PA43" i="7"/>
  <c r="OY44" i="7"/>
  <c r="OZ44" i="7"/>
  <c r="PA44" i="7"/>
  <c r="OY45" i="7"/>
  <c r="OZ45" i="7"/>
  <c r="PA45" i="7"/>
  <c r="OY46" i="7"/>
  <c r="OY47" i="7"/>
  <c r="OZ47" i="7"/>
  <c r="PA47" i="7"/>
  <c r="OY48" i="7"/>
  <c r="OY49" i="7"/>
  <c r="OZ49" i="7"/>
  <c r="PA49" i="7"/>
  <c r="OY50" i="7"/>
  <c r="OZ50" i="7"/>
  <c r="PA50" i="7"/>
  <c r="OY51" i="7"/>
  <c r="OZ51" i="7"/>
  <c r="PA51" i="7"/>
  <c r="OY52" i="7"/>
  <c r="OZ52" i="7"/>
  <c r="PA52" i="7"/>
  <c r="OY53" i="7"/>
  <c r="OZ53" i="7"/>
  <c r="PA53" i="7"/>
  <c r="OY54" i="7"/>
  <c r="OZ54" i="7"/>
  <c r="PA54" i="7"/>
  <c r="OY55" i="7"/>
  <c r="OZ55" i="7"/>
  <c r="PA55" i="7"/>
  <c r="OY56" i="7"/>
  <c r="OZ56" i="7"/>
  <c r="PA56" i="7"/>
  <c r="OY58" i="7"/>
  <c r="OZ58" i="7"/>
  <c r="PA58" i="7"/>
  <c r="OY59" i="7"/>
  <c r="OY60" i="7"/>
  <c r="OZ60" i="7"/>
  <c r="PA60" i="7"/>
  <c r="OY61" i="7"/>
  <c r="OZ61" i="7"/>
  <c r="PA61" i="7"/>
  <c r="OY62" i="7"/>
  <c r="OY63" i="7"/>
  <c r="OZ63" i="7"/>
  <c r="OY64" i="7"/>
  <c r="OZ64" i="7"/>
  <c r="PA64" i="7"/>
  <c r="OY65" i="7"/>
  <c r="OZ65" i="7"/>
  <c r="PA65" i="7"/>
  <c r="OY66" i="7"/>
  <c r="OY67" i="7"/>
  <c r="OY69" i="7"/>
  <c r="OZ69" i="7"/>
  <c r="PA69" i="7"/>
  <c r="OY71" i="7"/>
  <c r="OZ71" i="7"/>
  <c r="PA71" i="7"/>
  <c r="OY72" i="7"/>
  <c r="OZ72" i="7"/>
  <c r="PA72" i="7"/>
  <c r="OY73" i="7"/>
  <c r="OZ73" i="7"/>
  <c r="PA73" i="7"/>
  <c r="OY74" i="7"/>
  <c r="OY75" i="7"/>
  <c r="OY76" i="7"/>
  <c r="OZ76" i="7"/>
  <c r="PA76" i="7"/>
  <c r="OY77" i="7"/>
  <c r="OZ77" i="7"/>
  <c r="PA77" i="7"/>
  <c r="OZ11" i="7"/>
  <c r="PA11" i="7"/>
  <c r="OY11" i="7"/>
  <c r="OJ12" i="7"/>
  <c r="PB12" i="7" s="1"/>
  <c r="OK12" i="7"/>
  <c r="PC12" i="7" s="1"/>
  <c r="OL12" i="7"/>
  <c r="PD12" i="7" s="1"/>
  <c r="OJ13" i="7"/>
  <c r="PB13" i="7" s="1"/>
  <c r="OK13" i="7"/>
  <c r="PC13" i="7" s="1"/>
  <c r="OL13" i="7"/>
  <c r="PD13" i="7" s="1"/>
  <c r="OJ14" i="7"/>
  <c r="PB14" i="7" s="1"/>
  <c r="OK14" i="7"/>
  <c r="PC14" i="7" s="1"/>
  <c r="OL14" i="7"/>
  <c r="PD14" i="7" s="1"/>
  <c r="OJ15" i="7"/>
  <c r="PB15" i="7" s="1"/>
  <c r="OK15" i="7"/>
  <c r="PC15" i="7" s="1"/>
  <c r="OL15" i="7"/>
  <c r="PD15" i="7" s="1"/>
  <c r="OJ16" i="7"/>
  <c r="PB16" i="7" s="1"/>
  <c r="OK16" i="7"/>
  <c r="PC16" i="7" s="1"/>
  <c r="OL16" i="7"/>
  <c r="PD16" i="7" s="1"/>
  <c r="OJ17" i="7"/>
  <c r="PB17" i="7" s="1"/>
  <c r="OK17" i="7"/>
  <c r="PC17" i="7" s="1"/>
  <c r="OL17" i="7"/>
  <c r="PD17" i="7" s="1"/>
  <c r="OJ18" i="7"/>
  <c r="PB18" i="7" s="1"/>
  <c r="OK18" i="7"/>
  <c r="PC18" i="7" s="1"/>
  <c r="OL18" i="7"/>
  <c r="PD18" i="7" s="1"/>
  <c r="OJ19" i="7"/>
  <c r="PB19" i="7" s="1"/>
  <c r="OK19" i="7"/>
  <c r="PC19" i="7" s="1"/>
  <c r="OL19" i="7"/>
  <c r="PD19" i="7" s="1"/>
  <c r="OJ22" i="7"/>
  <c r="PB22" i="7" s="1"/>
  <c r="OK22" i="7"/>
  <c r="PC22" i="7" s="1"/>
  <c r="OL22" i="7"/>
  <c r="PD22" i="7" s="1"/>
  <c r="OJ23" i="7"/>
  <c r="PB23" i="7" s="1"/>
  <c r="OK23" i="7"/>
  <c r="PC23" i="7" s="1"/>
  <c r="OL23" i="7"/>
  <c r="PD23" i="7" s="1"/>
  <c r="OJ24" i="7"/>
  <c r="PB24" i="7" s="1"/>
  <c r="OK24" i="7"/>
  <c r="PC24" i="7" s="1"/>
  <c r="OL24" i="7"/>
  <c r="PD24" i="7" s="1"/>
  <c r="OJ25" i="7"/>
  <c r="PB25" i="7" s="1"/>
  <c r="OK25" i="7"/>
  <c r="PC25" i="7" s="1"/>
  <c r="OL25" i="7"/>
  <c r="PD25" i="7" s="1"/>
  <c r="OJ26" i="7"/>
  <c r="PB26" i="7" s="1"/>
  <c r="OK26" i="7"/>
  <c r="PC26" i="7" s="1"/>
  <c r="OL26" i="7"/>
  <c r="PD26" i="7" s="1"/>
  <c r="OJ27" i="7"/>
  <c r="PB27" i="7" s="1"/>
  <c r="OK27" i="7"/>
  <c r="PC27" i="7" s="1"/>
  <c r="OL27" i="7"/>
  <c r="PD27" i="7" s="1"/>
  <c r="OJ31" i="7"/>
  <c r="PB31" i="7" s="1"/>
  <c r="OK31" i="7"/>
  <c r="PC31" i="7" s="1"/>
  <c r="OL31" i="7"/>
  <c r="PD31" i="7" s="1"/>
  <c r="OJ33" i="7"/>
  <c r="PB33" i="7" s="1"/>
  <c r="OK33" i="7"/>
  <c r="PC33" i="7" s="1"/>
  <c r="OL33" i="7"/>
  <c r="PD33" i="7" s="1"/>
  <c r="OJ34" i="7"/>
  <c r="PB34" i="7" s="1"/>
  <c r="OK34" i="7"/>
  <c r="PC34" i="7" s="1"/>
  <c r="OL34" i="7"/>
  <c r="PD34" i="7" s="1"/>
  <c r="OJ35" i="7"/>
  <c r="PB35" i="7" s="1"/>
  <c r="OK35" i="7"/>
  <c r="PC35" i="7" s="1"/>
  <c r="OL35" i="7"/>
  <c r="PD35" i="7" s="1"/>
  <c r="OJ36" i="7"/>
  <c r="PB36" i="7" s="1"/>
  <c r="OK36" i="7"/>
  <c r="PC36" i="7" s="1"/>
  <c r="OL36" i="7"/>
  <c r="PD36" i="7" s="1"/>
  <c r="OJ39" i="7"/>
  <c r="PB39" i="7" s="1"/>
  <c r="OK39" i="7"/>
  <c r="PC39" i="7" s="1"/>
  <c r="OL39" i="7"/>
  <c r="PD39" i="7" s="1"/>
  <c r="OJ40" i="7"/>
  <c r="PB40" i="7" s="1"/>
  <c r="OK40" i="7"/>
  <c r="PC40" i="7" s="1"/>
  <c r="OL40" i="7"/>
  <c r="PD40" i="7" s="1"/>
  <c r="OJ41" i="7"/>
  <c r="PB41" i="7" s="1"/>
  <c r="OK41" i="7"/>
  <c r="PC41" i="7" s="1"/>
  <c r="OL41" i="7"/>
  <c r="PD41" i="7" s="1"/>
  <c r="OJ42" i="7"/>
  <c r="PB42" i="7" s="1"/>
  <c r="OK42" i="7"/>
  <c r="OL42" i="7"/>
  <c r="PD42" i="7" s="1"/>
  <c r="OJ43" i="7"/>
  <c r="PB43" i="7" s="1"/>
  <c r="OK43" i="7"/>
  <c r="OL43" i="7"/>
  <c r="OJ44" i="7"/>
  <c r="PB44" i="7" s="1"/>
  <c r="OK44" i="7"/>
  <c r="OL44" i="7"/>
  <c r="OJ45" i="7"/>
  <c r="PB45" i="7" s="1"/>
  <c r="OK45" i="7"/>
  <c r="PC45" i="7" s="1"/>
  <c r="OL45" i="7"/>
  <c r="PD45" i="7" s="1"/>
  <c r="OJ47" i="7"/>
  <c r="PB47" i="7" s="1"/>
  <c r="OK47" i="7"/>
  <c r="PC47" i="7" s="1"/>
  <c r="OL47" i="7"/>
  <c r="OJ49" i="7"/>
  <c r="PB49" i="7" s="1"/>
  <c r="OK49" i="7"/>
  <c r="PC49" i="7" s="1"/>
  <c r="OL49" i="7"/>
  <c r="PD49" i="7" s="1"/>
  <c r="OJ50" i="7"/>
  <c r="PB50" i="7" s="1"/>
  <c r="OK50" i="7"/>
  <c r="OL50" i="7"/>
  <c r="PD50" i="7" s="1"/>
  <c r="OJ51" i="7"/>
  <c r="PB51" i="7" s="1"/>
  <c r="OK51" i="7"/>
  <c r="PC51" i="7" s="1"/>
  <c r="OL51" i="7"/>
  <c r="PD51" i="7" s="1"/>
  <c r="OJ52" i="7"/>
  <c r="PB52" i="7" s="1"/>
  <c r="OK52" i="7"/>
  <c r="OL52" i="7"/>
  <c r="PD52" i="7" s="1"/>
  <c r="OJ53" i="7"/>
  <c r="PB53" i="7" s="1"/>
  <c r="OK53" i="7"/>
  <c r="PC53" i="7" s="1"/>
  <c r="OL53" i="7"/>
  <c r="PD53" i="7" s="1"/>
  <c r="OJ54" i="7"/>
  <c r="PB54" i="7" s="1"/>
  <c r="OK54" i="7"/>
  <c r="OL54" i="7"/>
  <c r="PD54" i="7" s="1"/>
  <c r="OJ55" i="7"/>
  <c r="PB55" i="7" s="1"/>
  <c r="OK55" i="7"/>
  <c r="PC55" i="7" s="1"/>
  <c r="OL55" i="7"/>
  <c r="PD55" i="7" s="1"/>
  <c r="OJ56" i="7"/>
  <c r="PB56" i="7" s="1"/>
  <c r="OK56" i="7"/>
  <c r="PC56" i="7" s="1"/>
  <c r="OL56" i="7"/>
  <c r="PD56" i="7" s="1"/>
  <c r="OJ58" i="7"/>
  <c r="PB58" i="7" s="1"/>
  <c r="OK58" i="7"/>
  <c r="PC58" i="7" s="1"/>
  <c r="OL58" i="7"/>
  <c r="PD58" i="7" s="1"/>
  <c r="OJ60" i="7"/>
  <c r="PB60" i="7" s="1"/>
  <c r="OK60" i="7"/>
  <c r="PC60" i="7" s="1"/>
  <c r="OL60" i="7"/>
  <c r="PD60" i="7" s="1"/>
  <c r="OJ61" i="7"/>
  <c r="PB61" i="7" s="1"/>
  <c r="OK61" i="7"/>
  <c r="PC61" i="7" s="1"/>
  <c r="OL61" i="7"/>
  <c r="PD61" i="7" s="1"/>
  <c r="OJ63" i="7"/>
  <c r="PB63" i="7" s="1"/>
  <c r="OK63" i="7"/>
  <c r="OJ64" i="7"/>
  <c r="PB64" i="7" s="1"/>
  <c r="OK64" i="7"/>
  <c r="PC64" i="7" s="1"/>
  <c r="OL64" i="7"/>
  <c r="PD64" i="7" s="1"/>
  <c r="OJ65" i="7"/>
  <c r="PB65" i="7" s="1"/>
  <c r="OK65" i="7"/>
  <c r="PC65" i="7" s="1"/>
  <c r="OL65" i="7"/>
  <c r="PD65" i="7" s="1"/>
  <c r="OJ69" i="7"/>
  <c r="PB69" i="7" s="1"/>
  <c r="OK69" i="7"/>
  <c r="PC69" i="7" s="1"/>
  <c r="OL69" i="7"/>
  <c r="PD69" i="7" s="1"/>
  <c r="OJ71" i="7"/>
  <c r="PB71" i="7" s="1"/>
  <c r="OK71" i="7"/>
  <c r="PC71" i="7" s="1"/>
  <c r="OL71" i="7"/>
  <c r="PD71" i="7" s="1"/>
  <c r="OJ72" i="7"/>
  <c r="PB72" i="7" s="1"/>
  <c r="OK72" i="7"/>
  <c r="PC72" i="7" s="1"/>
  <c r="OL72" i="7"/>
  <c r="PD72" i="7" s="1"/>
  <c r="OJ73" i="7"/>
  <c r="PB73" i="7" s="1"/>
  <c r="OK73" i="7"/>
  <c r="PC73" i="7" s="1"/>
  <c r="OL73" i="7"/>
  <c r="PD73" i="7" s="1"/>
  <c r="OJ76" i="7"/>
  <c r="PB76" i="7" s="1"/>
  <c r="OK76" i="7"/>
  <c r="PC76" i="7" s="1"/>
  <c r="OL76" i="7"/>
  <c r="PD76" i="7" s="1"/>
  <c r="OJ77" i="7"/>
  <c r="PB77" i="7" s="1"/>
  <c r="OK77" i="7"/>
  <c r="PC77" i="7" s="1"/>
  <c r="OL77" i="7"/>
  <c r="PD77" i="7" s="1"/>
  <c r="OK11" i="7"/>
  <c r="PC11" i="7" s="1"/>
  <c r="OL11" i="7"/>
  <c r="PD11" i="7" s="1"/>
  <c r="OJ11" i="7"/>
  <c r="PB11" i="7" s="1"/>
  <c r="MZ12" i="7"/>
  <c r="NA12" i="7"/>
  <c r="NB12" i="7"/>
  <c r="MZ13" i="7"/>
  <c r="NA13" i="7"/>
  <c r="NB13" i="7"/>
  <c r="MZ14" i="7"/>
  <c r="NA14" i="7"/>
  <c r="NB14" i="7"/>
  <c r="MZ15" i="7"/>
  <c r="NA15" i="7"/>
  <c r="NB15" i="7"/>
  <c r="MZ16" i="7"/>
  <c r="NA16" i="7"/>
  <c r="NB16" i="7"/>
  <c r="MZ17" i="7"/>
  <c r="NA17" i="7"/>
  <c r="NB17" i="7"/>
  <c r="MZ18" i="7"/>
  <c r="NA18" i="7"/>
  <c r="NB18" i="7"/>
  <c r="MZ19" i="7"/>
  <c r="NA19" i="7"/>
  <c r="NB19" i="7"/>
  <c r="MZ22" i="7"/>
  <c r="NA22" i="7"/>
  <c r="NB22" i="7"/>
  <c r="MZ23" i="7"/>
  <c r="NA23" i="7"/>
  <c r="NB23" i="7"/>
  <c r="MZ24" i="7"/>
  <c r="NA24" i="7"/>
  <c r="NB24" i="7"/>
  <c r="MZ25" i="7"/>
  <c r="NA25" i="7"/>
  <c r="NB25" i="7"/>
  <c r="MZ26" i="7"/>
  <c r="NA26" i="7"/>
  <c r="NB26" i="7"/>
  <c r="MZ27" i="7"/>
  <c r="NA27" i="7"/>
  <c r="NB27" i="7"/>
  <c r="MZ31" i="7"/>
  <c r="NA31" i="7"/>
  <c r="NB31" i="7"/>
  <c r="MZ33" i="7"/>
  <c r="NA33" i="7"/>
  <c r="NB33" i="7"/>
  <c r="MZ34" i="7"/>
  <c r="NA34" i="7"/>
  <c r="NB34" i="7"/>
  <c r="MZ35" i="7"/>
  <c r="NA35" i="7"/>
  <c r="NB35" i="7"/>
  <c r="MZ36" i="7"/>
  <c r="NA36" i="7"/>
  <c r="NB36" i="7"/>
  <c r="MZ39" i="7"/>
  <c r="NA39" i="7"/>
  <c r="NB39" i="7"/>
  <c r="MZ40" i="7"/>
  <c r="NA40" i="7"/>
  <c r="NB40" i="7"/>
  <c r="MZ41" i="7"/>
  <c r="NA41" i="7"/>
  <c r="NB41" i="7"/>
  <c r="MZ42" i="7"/>
  <c r="NA42" i="7"/>
  <c r="NB42" i="7"/>
  <c r="MZ43" i="7"/>
  <c r="NA43" i="7"/>
  <c r="NB43" i="7"/>
  <c r="MZ44" i="7"/>
  <c r="NA44" i="7"/>
  <c r="NB44" i="7"/>
  <c r="MZ45" i="7"/>
  <c r="NA45" i="7"/>
  <c r="NB45" i="7"/>
  <c r="MZ47" i="7"/>
  <c r="NA47" i="7"/>
  <c r="NB47" i="7"/>
  <c r="MZ49" i="7"/>
  <c r="NA49" i="7"/>
  <c r="NB49" i="7"/>
  <c r="MZ50" i="7"/>
  <c r="NA50" i="7"/>
  <c r="NB50" i="7"/>
  <c r="MZ51" i="7"/>
  <c r="NA51" i="7"/>
  <c r="NB51" i="7"/>
  <c r="MZ52" i="7"/>
  <c r="NA52" i="7"/>
  <c r="NB52" i="7"/>
  <c r="MZ53" i="7"/>
  <c r="NA53" i="7"/>
  <c r="NB53" i="7"/>
  <c r="MZ54" i="7"/>
  <c r="NA54" i="7"/>
  <c r="NB54" i="7"/>
  <c r="MZ55" i="7"/>
  <c r="NA55" i="7"/>
  <c r="NB55" i="7"/>
  <c r="MZ56" i="7"/>
  <c r="NA56" i="7"/>
  <c r="NB56" i="7"/>
  <c r="MZ58" i="7"/>
  <c r="NA58" i="7"/>
  <c r="NB58" i="7"/>
  <c r="MZ60" i="7"/>
  <c r="NA60" i="7"/>
  <c r="NB60" i="7"/>
  <c r="MZ61" i="7"/>
  <c r="NA61" i="7"/>
  <c r="NB61" i="7"/>
  <c r="MZ63" i="7"/>
  <c r="NA63" i="7"/>
  <c r="MZ64" i="7"/>
  <c r="NA64" i="7"/>
  <c r="NB64" i="7"/>
  <c r="MZ65" i="7"/>
  <c r="NA65" i="7"/>
  <c r="NB65" i="7"/>
  <c r="MZ69" i="7"/>
  <c r="NA69" i="7"/>
  <c r="NB69" i="7"/>
  <c r="MZ71" i="7"/>
  <c r="NA71" i="7"/>
  <c r="NB71" i="7"/>
  <c r="MZ72" i="7"/>
  <c r="NA72" i="7"/>
  <c r="NB72" i="7"/>
  <c r="MZ73" i="7"/>
  <c r="NA73" i="7"/>
  <c r="NB73" i="7"/>
  <c r="MZ76" i="7"/>
  <c r="NA76" i="7"/>
  <c r="NB76" i="7"/>
  <c r="MZ77" i="7"/>
  <c r="NA77" i="7"/>
  <c r="NB77" i="7"/>
  <c r="NA11" i="7"/>
  <c r="NB11" i="7"/>
  <c r="MZ11" i="7"/>
  <c r="ME12" i="7"/>
  <c r="NF12" i="7" s="1"/>
  <c r="MF12" i="7"/>
  <c r="NG12" i="7" s="1"/>
  <c r="MG12" i="7"/>
  <c r="NH12" i="7" s="1"/>
  <c r="ME13" i="7"/>
  <c r="NF13" i="7" s="1"/>
  <c r="MF13" i="7"/>
  <c r="NG13" i="7" s="1"/>
  <c r="MG13" i="7"/>
  <c r="NH13" i="7" s="1"/>
  <c r="ME14" i="7"/>
  <c r="NF14" i="7" s="1"/>
  <c r="MF14" i="7"/>
  <c r="NG14" i="7" s="1"/>
  <c r="MG14" i="7"/>
  <c r="NH14" i="7" s="1"/>
  <c r="ME15" i="7"/>
  <c r="NF15" i="7" s="1"/>
  <c r="MF15" i="7"/>
  <c r="NG15" i="7" s="1"/>
  <c r="MG15" i="7"/>
  <c r="NH15" i="7" s="1"/>
  <c r="ME16" i="7"/>
  <c r="NF16" i="7" s="1"/>
  <c r="MF16" i="7"/>
  <c r="NG16" i="7" s="1"/>
  <c r="MG16" i="7"/>
  <c r="NH16" i="7" s="1"/>
  <c r="ME17" i="7"/>
  <c r="NF17" i="7" s="1"/>
  <c r="MF17" i="7"/>
  <c r="NG17" i="7" s="1"/>
  <c r="MG17" i="7"/>
  <c r="NH17" i="7" s="1"/>
  <c r="ME18" i="7"/>
  <c r="NF18" i="7" s="1"/>
  <c r="MF18" i="7"/>
  <c r="NG18" i="7" s="1"/>
  <c r="MG18" i="7"/>
  <c r="NH18" i="7" s="1"/>
  <c r="ME19" i="7"/>
  <c r="NF19" i="7" s="1"/>
  <c r="MF19" i="7"/>
  <c r="NG19" i="7" s="1"/>
  <c r="MG19" i="7"/>
  <c r="NH19" i="7" s="1"/>
  <c r="ME20" i="7"/>
  <c r="ME21" i="7"/>
  <c r="ME22" i="7"/>
  <c r="NF22" i="7" s="1"/>
  <c r="MF22" i="7"/>
  <c r="NG22" i="7" s="1"/>
  <c r="MG22" i="7"/>
  <c r="NH22" i="7" s="1"/>
  <c r="ME23" i="7"/>
  <c r="NF23" i="7" s="1"/>
  <c r="MF23" i="7"/>
  <c r="NG23" i="7" s="1"/>
  <c r="MG23" i="7"/>
  <c r="NH23" i="7" s="1"/>
  <c r="ME24" i="7"/>
  <c r="NF24" i="7" s="1"/>
  <c r="MF24" i="7"/>
  <c r="NG24" i="7" s="1"/>
  <c r="MG24" i="7"/>
  <c r="NH24" i="7" s="1"/>
  <c r="ME25" i="7"/>
  <c r="NF25" i="7" s="1"/>
  <c r="MF25" i="7"/>
  <c r="NG25" i="7" s="1"/>
  <c r="MG25" i="7"/>
  <c r="NH25" i="7" s="1"/>
  <c r="ME26" i="7"/>
  <c r="NF26" i="7" s="1"/>
  <c r="MF26" i="7"/>
  <c r="NG26" i="7" s="1"/>
  <c r="MG26" i="7"/>
  <c r="NH26" i="7" s="1"/>
  <c r="ME27" i="7"/>
  <c r="NF27" i="7" s="1"/>
  <c r="MF27" i="7"/>
  <c r="NG27" i="7" s="1"/>
  <c r="MG27" i="7"/>
  <c r="NH27" i="7" s="1"/>
  <c r="ME28" i="7"/>
  <c r="ME29" i="7"/>
  <c r="ME30" i="7"/>
  <c r="ME31" i="7"/>
  <c r="NF31" i="7" s="1"/>
  <c r="MF31" i="7"/>
  <c r="NG31" i="7" s="1"/>
  <c r="MG31" i="7"/>
  <c r="NH31" i="7" s="1"/>
  <c r="ME33" i="7"/>
  <c r="NF33" i="7" s="1"/>
  <c r="MF33" i="7"/>
  <c r="NG33" i="7" s="1"/>
  <c r="MG33" i="7"/>
  <c r="NH33" i="7" s="1"/>
  <c r="ME34" i="7"/>
  <c r="NF34" i="7" s="1"/>
  <c r="MF34" i="7"/>
  <c r="NG34" i="7" s="1"/>
  <c r="MG34" i="7"/>
  <c r="NH34" i="7" s="1"/>
  <c r="ME35" i="7"/>
  <c r="NF35" i="7" s="1"/>
  <c r="MF35" i="7"/>
  <c r="NG35" i="7" s="1"/>
  <c r="MG35" i="7"/>
  <c r="NH35" i="7" s="1"/>
  <c r="ME36" i="7"/>
  <c r="NF36" i="7" s="1"/>
  <c r="MF36" i="7"/>
  <c r="NG36" i="7" s="1"/>
  <c r="MG36" i="7"/>
  <c r="NH36" i="7" s="1"/>
  <c r="ME37" i="7"/>
  <c r="ME38" i="7"/>
  <c r="ME39" i="7"/>
  <c r="NF39" i="7" s="1"/>
  <c r="MF39" i="7"/>
  <c r="NG39" i="7" s="1"/>
  <c r="MG39" i="7"/>
  <c r="NH39" i="7" s="1"/>
  <c r="ME40" i="7"/>
  <c r="NF40" i="7" s="1"/>
  <c r="MF40" i="7"/>
  <c r="NG40" i="7" s="1"/>
  <c r="MG40" i="7"/>
  <c r="NH40" i="7" s="1"/>
  <c r="ME41" i="7"/>
  <c r="NF41" i="7" s="1"/>
  <c r="MF41" i="7"/>
  <c r="NG41" i="7" s="1"/>
  <c r="MG41" i="7"/>
  <c r="NH41" i="7" s="1"/>
  <c r="ME42" i="7"/>
  <c r="NF42" i="7" s="1"/>
  <c r="MF42" i="7"/>
  <c r="NG42" i="7" s="1"/>
  <c r="MG42" i="7"/>
  <c r="NH42" i="7" s="1"/>
  <c r="ME43" i="7"/>
  <c r="NF43" i="7" s="1"/>
  <c r="MF43" i="7"/>
  <c r="NG43" i="7" s="1"/>
  <c r="MG43" i="7"/>
  <c r="NH43" i="7" s="1"/>
  <c r="ME44" i="7"/>
  <c r="NF44" i="7" s="1"/>
  <c r="MF44" i="7"/>
  <c r="NG44" i="7" s="1"/>
  <c r="MG44" i="7"/>
  <c r="NH44" i="7" s="1"/>
  <c r="ME45" i="7"/>
  <c r="NF45" i="7" s="1"/>
  <c r="MF45" i="7"/>
  <c r="NG45" i="7" s="1"/>
  <c r="MG45" i="7"/>
  <c r="NH45" i="7" s="1"/>
  <c r="ME46" i="7"/>
  <c r="ME47" i="7"/>
  <c r="NF47" i="7" s="1"/>
  <c r="MF47" i="7"/>
  <c r="NG47" i="7" s="1"/>
  <c r="MG47" i="7"/>
  <c r="NH47" i="7" s="1"/>
  <c r="ME48" i="7"/>
  <c r="ME49" i="7"/>
  <c r="NF49" i="7" s="1"/>
  <c r="MF49" i="7"/>
  <c r="NG49" i="7" s="1"/>
  <c r="MG49" i="7"/>
  <c r="NH49" i="7" s="1"/>
  <c r="ME50" i="7"/>
  <c r="NF50" i="7" s="1"/>
  <c r="MF50" i="7"/>
  <c r="NG50" i="7" s="1"/>
  <c r="MG50" i="7"/>
  <c r="NH50" i="7" s="1"/>
  <c r="ME51" i="7"/>
  <c r="NF51" i="7" s="1"/>
  <c r="MF51" i="7"/>
  <c r="NG51" i="7" s="1"/>
  <c r="MG51" i="7"/>
  <c r="NH51" i="7" s="1"/>
  <c r="ME52" i="7"/>
  <c r="NF52" i="7" s="1"/>
  <c r="MF52" i="7"/>
  <c r="NG52" i="7" s="1"/>
  <c r="MG52" i="7"/>
  <c r="NH52" i="7" s="1"/>
  <c r="ME53" i="7"/>
  <c r="NF53" i="7" s="1"/>
  <c r="MF53" i="7"/>
  <c r="NG53" i="7" s="1"/>
  <c r="MG53" i="7"/>
  <c r="NH53" i="7" s="1"/>
  <c r="ME54" i="7"/>
  <c r="NF54" i="7" s="1"/>
  <c r="MF54" i="7"/>
  <c r="NG54" i="7" s="1"/>
  <c r="MG54" i="7"/>
  <c r="NH54" i="7" s="1"/>
  <c r="ME55" i="7"/>
  <c r="NF55" i="7" s="1"/>
  <c r="MF55" i="7"/>
  <c r="NG55" i="7" s="1"/>
  <c r="MG55" i="7"/>
  <c r="NH55" i="7" s="1"/>
  <c r="ME56" i="7"/>
  <c r="NF56" i="7" s="1"/>
  <c r="MF56" i="7"/>
  <c r="NG56" i="7" s="1"/>
  <c r="MG56" i="7"/>
  <c r="NH56" i="7" s="1"/>
  <c r="ME58" i="7"/>
  <c r="NF58" i="7" s="1"/>
  <c r="MF58" i="7"/>
  <c r="NG58" i="7" s="1"/>
  <c r="MG58" i="7"/>
  <c r="NH58" i="7" s="1"/>
  <c r="ME59" i="7"/>
  <c r="ME60" i="7"/>
  <c r="NF60" i="7" s="1"/>
  <c r="MF60" i="7"/>
  <c r="NG60" i="7" s="1"/>
  <c r="MG60" i="7"/>
  <c r="NH60" i="7" s="1"/>
  <c r="ME61" i="7"/>
  <c r="NF61" i="7" s="1"/>
  <c r="MF61" i="7"/>
  <c r="NG61" i="7" s="1"/>
  <c r="MG61" i="7"/>
  <c r="NH61" i="7" s="1"/>
  <c r="ME62" i="7"/>
  <c r="ME63" i="7"/>
  <c r="NF63" i="7" s="1"/>
  <c r="MF63" i="7"/>
  <c r="NG63" i="7" s="1"/>
  <c r="ME64" i="7"/>
  <c r="NF64" i="7" s="1"/>
  <c r="MF64" i="7"/>
  <c r="NG64" i="7" s="1"/>
  <c r="MG64" i="7"/>
  <c r="NH64" i="7" s="1"/>
  <c r="ME65" i="7"/>
  <c r="NF65" i="7" s="1"/>
  <c r="MF65" i="7"/>
  <c r="NG65" i="7" s="1"/>
  <c r="MG65" i="7"/>
  <c r="NH65" i="7" s="1"/>
  <c r="ME66" i="7"/>
  <c r="ME67" i="7"/>
  <c r="ME69" i="7"/>
  <c r="NF69" i="7" s="1"/>
  <c r="MF69" i="7"/>
  <c r="NG69" i="7" s="1"/>
  <c r="MG69" i="7"/>
  <c r="NH69" i="7" s="1"/>
  <c r="ME71" i="7"/>
  <c r="NF71" i="7" s="1"/>
  <c r="MF71" i="7"/>
  <c r="NG71" i="7" s="1"/>
  <c r="MG71" i="7"/>
  <c r="NH71" i="7" s="1"/>
  <c r="ME72" i="7"/>
  <c r="NF72" i="7" s="1"/>
  <c r="MF72" i="7"/>
  <c r="NG72" i="7" s="1"/>
  <c r="MG72" i="7"/>
  <c r="NH72" i="7" s="1"/>
  <c r="ME73" i="7"/>
  <c r="NF73" i="7" s="1"/>
  <c r="MF73" i="7"/>
  <c r="NG73" i="7" s="1"/>
  <c r="MG73" i="7"/>
  <c r="NH73" i="7" s="1"/>
  <c r="ME74" i="7"/>
  <c r="ME75" i="7"/>
  <c r="ME76" i="7"/>
  <c r="MF76" i="7"/>
  <c r="NG76" i="7" s="1"/>
  <c r="MG76" i="7"/>
  <c r="ME77" i="7"/>
  <c r="NF77" i="7" s="1"/>
  <c r="MF77" i="7"/>
  <c r="MG77" i="7"/>
  <c r="NH77" i="7" s="1"/>
  <c r="MF11" i="7"/>
  <c r="MG11" i="7"/>
  <c r="NH11" i="7" s="1"/>
  <c r="ME11" i="7"/>
  <c r="LM12" i="7"/>
  <c r="LN12" i="7"/>
  <c r="LO12" i="7"/>
  <c r="LM13" i="7"/>
  <c r="LN13" i="7"/>
  <c r="LO13" i="7"/>
  <c r="LM14" i="7"/>
  <c r="LN14" i="7"/>
  <c r="LO14" i="7"/>
  <c r="LM15" i="7"/>
  <c r="LN15" i="7"/>
  <c r="LO15" i="7"/>
  <c r="LM16" i="7"/>
  <c r="LN16" i="7"/>
  <c r="LO16" i="7"/>
  <c r="LM17" i="7"/>
  <c r="LN17" i="7"/>
  <c r="LO17" i="7"/>
  <c r="LM18" i="7"/>
  <c r="LN18" i="7"/>
  <c r="LO18" i="7"/>
  <c r="LM19" i="7"/>
  <c r="LN19" i="7"/>
  <c r="LO19" i="7"/>
  <c r="LM22" i="7"/>
  <c r="LN22" i="7"/>
  <c r="LO22" i="7"/>
  <c r="LM23" i="7"/>
  <c r="LN23" i="7"/>
  <c r="LO23" i="7"/>
  <c r="LM24" i="7"/>
  <c r="LN24" i="7"/>
  <c r="LO24" i="7"/>
  <c r="LM25" i="7"/>
  <c r="LN25" i="7"/>
  <c r="LO25" i="7"/>
  <c r="LM26" i="7"/>
  <c r="LN26" i="7"/>
  <c r="LO26" i="7"/>
  <c r="LM27" i="7"/>
  <c r="LN27" i="7"/>
  <c r="LO27" i="7"/>
  <c r="LM31" i="7"/>
  <c r="LN31" i="7"/>
  <c r="LO31" i="7"/>
  <c r="LM33" i="7"/>
  <c r="LN33" i="7"/>
  <c r="LO33" i="7"/>
  <c r="LM34" i="7"/>
  <c r="LN34" i="7"/>
  <c r="LO34" i="7"/>
  <c r="LM35" i="7"/>
  <c r="LN35" i="7"/>
  <c r="LO35" i="7"/>
  <c r="LM36" i="7"/>
  <c r="LN36" i="7"/>
  <c r="LO36" i="7"/>
  <c r="LM39" i="7"/>
  <c r="LN39" i="7"/>
  <c r="LO39" i="7"/>
  <c r="LM40" i="7"/>
  <c r="LN40" i="7"/>
  <c r="LO40" i="7"/>
  <c r="LM41" i="7"/>
  <c r="LN41" i="7"/>
  <c r="LO41" i="7"/>
  <c r="LM42" i="7"/>
  <c r="LN42" i="7"/>
  <c r="LO42" i="7"/>
  <c r="LM43" i="7"/>
  <c r="LN43" i="7"/>
  <c r="LO43" i="7"/>
  <c r="LM44" i="7"/>
  <c r="LN44" i="7"/>
  <c r="LO44" i="7"/>
  <c r="LM45" i="7"/>
  <c r="LN45" i="7"/>
  <c r="LO45" i="7"/>
  <c r="LM47" i="7"/>
  <c r="LN47" i="7"/>
  <c r="LO47" i="7"/>
  <c r="LM49" i="7"/>
  <c r="LN49" i="7"/>
  <c r="LO49" i="7"/>
  <c r="LM50" i="7"/>
  <c r="LN50" i="7"/>
  <c r="LO50" i="7"/>
  <c r="LM51" i="7"/>
  <c r="LN51" i="7"/>
  <c r="LO51" i="7"/>
  <c r="LM52" i="7"/>
  <c r="LN52" i="7"/>
  <c r="LO52" i="7"/>
  <c r="LM53" i="7"/>
  <c r="LN53" i="7"/>
  <c r="LO53" i="7"/>
  <c r="LM54" i="7"/>
  <c r="LN54" i="7"/>
  <c r="LO54" i="7"/>
  <c r="LM55" i="7"/>
  <c r="LN55" i="7"/>
  <c r="LO55" i="7"/>
  <c r="LM56" i="7"/>
  <c r="LN56" i="7"/>
  <c r="LO56" i="7"/>
  <c r="LM58" i="7"/>
  <c r="LN58" i="7"/>
  <c r="LO58" i="7"/>
  <c r="LM60" i="7"/>
  <c r="LN60" i="7"/>
  <c r="LO60" i="7"/>
  <c r="LM61" i="7"/>
  <c r="LN61" i="7"/>
  <c r="LO61" i="7"/>
  <c r="LM63" i="7"/>
  <c r="LN63" i="7"/>
  <c r="LM64" i="7"/>
  <c r="LN64" i="7"/>
  <c r="LO64" i="7"/>
  <c r="LM65" i="7"/>
  <c r="LN65" i="7"/>
  <c r="LO65" i="7"/>
  <c r="LM69" i="7"/>
  <c r="LN69" i="7"/>
  <c r="LO69" i="7"/>
  <c r="LM71" i="7"/>
  <c r="LN71" i="7"/>
  <c r="LO71" i="7"/>
  <c r="LM72" i="7"/>
  <c r="LN72" i="7"/>
  <c r="LO72" i="7"/>
  <c r="LM73" i="7"/>
  <c r="LN73" i="7"/>
  <c r="LO73" i="7"/>
  <c r="LM76" i="7"/>
  <c r="LN76" i="7"/>
  <c r="LO76" i="7"/>
  <c r="LM77" i="7"/>
  <c r="LN77" i="7"/>
  <c r="LO77" i="7"/>
  <c r="LN11" i="7"/>
  <c r="LO11" i="7"/>
  <c r="LM11" i="7"/>
  <c r="LD12" i="7"/>
  <c r="LE12" i="7"/>
  <c r="LF12" i="7"/>
  <c r="LD13" i="7"/>
  <c r="LE13" i="7"/>
  <c r="LF13" i="7"/>
  <c r="LD14" i="7"/>
  <c r="LE14" i="7"/>
  <c r="LF14" i="7"/>
  <c r="LD15" i="7"/>
  <c r="LE15" i="7"/>
  <c r="LF15" i="7"/>
  <c r="LD16" i="7"/>
  <c r="LE16" i="7"/>
  <c r="LF16" i="7"/>
  <c r="LD17" i="7"/>
  <c r="LE17" i="7"/>
  <c r="LF17" i="7"/>
  <c r="LD18" i="7"/>
  <c r="LE18" i="7"/>
  <c r="LF18" i="7"/>
  <c r="LD19" i="7"/>
  <c r="LE19" i="7"/>
  <c r="LF19" i="7"/>
  <c r="LD20" i="7"/>
  <c r="LD21" i="7"/>
  <c r="LD22" i="7"/>
  <c r="LE22" i="7"/>
  <c r="LF22" i="7"/>
  <c r="LD23" i="7"/>
  <c r="LE23" i="7"/>
  <c r="LF23" i="7"/>
  <c r="LD24" i="7"/>
  <c r="LE24" i="7"/>
  <c r="LF24" i="7"/>
  <c r="LD25" i="7"/>
  <c r="LE25" i="7"/>
  <c r="LF25" i="7"/>
  <c r="LD26" i="7"/>
  <c r="LE26" i="7"/>
  <c r="LF26" i="7"/>
  <c r="LD27" i="7"/>
  <c r="LE27" i="7"/>
  <c r="LF27" i="7"/>
  <c r="LD28" i="7"/>
  <c r="LD29" i="7"/>
  <c r="LD30" i="7"/>
  <c r="LD31" i="7"/>
  <c r="LE31" i="7"/>
  <c r="LF31" i="7"/>
  <c r="LD33" i="7"/>
  <c r="LE33" i="7"/>
  <c r="LF33" i="7"/>
  <c r="LD34" i="7"/>
  <c r="LE34" i="7"/>
  <c r="LF34" i="7"/>
  <c r="LD35" i="7"/>
  <c r="LE35" i="7"/>
  <c r="LF35" i="7"/>
  <c r="LD36" i="7"/>
  <c r="LE36" i="7"/>
  <c r="LF36" i="7"/>
  <c r="LD37" i="7"/>
  <c r="LD38" i="7"/>
  <c r="LD39" i="7"/>
  <c r="LE39" i="7"/>
  <c r="LF39" i="7"/>
  <c r="LD40" i="7"/>
  <c r="LE40" i="7"/>
  <c r="LF40" i="7"/>
  <c r="LD41" i="7"/>
  <c r="LE41" i="7"/>
  <c r="LF41" i="7"/>
  <c r="LD42" i="7"/>
  <c r="LE42" i="7"/>
  <c r="LF42" i="7"/>
  <c r="LD43" i="7"/>
  <c r="LE43" i="7"/>
  <c r="LF43" i="7"/>
  <c r="LD44" i="7"/>
  <c r="LE44" i="7"/>
  <c r="LF44" i="7"/>
  <c r="LD45" i="7"/>
  <c r="LE45" i="7"/>
  <c r="LF45" i="7"/>
  <c r="LD46" i="7"/>
  <c r="LD47" i="7"/>
  <c r="LE47" i="7"/>
  <c r="LF47" i="7"/>
  <c r="LD48" i="7"/>
  <c r="LD49" i="7"/>
  <c r="LE49" i="7"/>
  <c r="LF49" i="7"/>
  <c r="LD50" i="7"/>
  <c r="LE50" i="7"/>
  <c r="LF50" i="7"/>
  <c r="LD51" i="7"/>
  <c r="LE51" i="7"/>
  <c r="LF51" i="7"/>
  <c r="LD52" i="7"/>
  <c r="LE52" i="7"/>
  <c r="LF52" i="7"/>
  <c r="LD53" i="7"/>
  <c r="LE53" i="7"/>
  <c r="LF53" i="7"/>
  <c r="LD54" i="7"/>
  <c r="LE54" i="7"/>
  <c r="LF54" i="7"/>
  <c r="LD55" i="7"/>
  <c r="LE55" i="7"/>
  <c r="LF55" i="7"/>
  <c r="LD56" i="7"/>
  <c r="LE56" i="7"/>
  <c r="LF56" i="7"/>
  <c r="LD58" i="7"/>
  <c r="LE58" i="7"/>
  <c r="LF58" i="7"/>
  <c r="LD59" i="7"/>
  <c r="LD60" i="7"/>
  <c r="LE60" i="7"/>
  <c r="LF60" i="7"/>
  <c r="LD61" i="7"/>
  <c r="LE61" i="7"/>
  <c r="LF61" i="7"/>
  <c r="LD62" i="7"/>
  <c r="LD63" i="7"/>
  <c r="LE63" i="7"/>
  <c r="LD64" i="7"/>
  <c r="LE64" i="7"/>
  <c r="LF64" i="7"/>
  <c r="LD65" i="7"/>
  <c r="LE65" i="7"/>
  <c r="LF65" i="7"/>
  <c r="LD66" i="7"/>
  <c r="LD67" i="7"/>
  <c r="LD69" i="7"/>
  <c r="LE69" i="7"/>
  <c r="LF69" i="7"/>
  <c r="LD71" i="7"/>
  <c r="LE71" i="7"/>
  <c r="LF71" i="7"/>
  <c r="LD72" i="7"/>
  <c r="LE72" i="7"/>
  <c r="LF72" i="7"/>
  <c r="LD73" i="7"/>
  <c r="LE73" i="7"/>
  <c r="LF73" i="7"/>
  <c r="LD74" i="7"/>
  <c r="LD75" i="7"/>
  <c r="LD76" i="7"/>
  <c r="LE76" i="7"/>
  <c r="LF76" i="7"/>
  <c r="LD77" i="7"/>
  <c r="LE77" i="7"/>
  <c r="LF77" i="7"/>
  <c r="LE11" i="7"/>
  <c r="LF11" i="7"/>
  <c r="LD11" i="7"/>
  <c r="KU12" i="7"/>
  <c r="KV12" i="7"/>
  <c r="KW12" i="7"/>
  <c r="KU13" i="7"/>
  <c r="KV13" i="7"/>
  <c r="KW13" i="7"/>
  <c r="KU14" i="7"/>
  <c r="KV14" i="7"/>
  <c r="KW14" i="7"/>
  <c r="KU15" i="7"/>
  <c r="KV15" i="7"/>
  <c r="KW15" i="7"/>
  <c r="KU16" i="7"/>
  <c r="KV16" i="7"/>
  <c r="KW16" i="7"/>
  <c r="KU17" i="7"/>
  <c r="KV17" i="7"/>
  <c r="KW17" i="7"/>
  <c r="KU18" i="7"/>
  <c r="KV18" i="7"/>
  <c r="KW18" i="7"/>
  <c r="KU19" i="7"/>
  <c r="KV19" i="7"/>
  <c r="KW19" i="7"/>
  <c r="KU22" i="7"/>
  <c r="KV22" i="7"/>
  <c r="KW22" i="7"/>
  <c r="KU23" i="7"/>
  <c r="KV23" i="7"/>
  <c r="KW23" i="7"/>
  <c r="KU24" i="7"/>
  <c r="KV24" i="7"/>
  <c r="KW24" i="7"/>
  <c r="KU25" i="7"/>
  <c r="KV25" i="7"/>
  <c r="KW25" i="7"/>
  <c r="KU26" i="7"/>
  <c r="KV26" i="7"/>
  <c r="KW26" i="7"/>
  <c r="KU27" i="7"/>
  <c r="KV27" i="7"/>
  <c r="KW27" i="7"/>
  <c r="KU31" i="7"/>
  <c r="KV31" i="7"/>
  <c r="KW31" i="7"/>
  <c r="KU33" i="7"/>
  <c r="KV33" i="7"/>
  <c r="KW33" i="7"/>
  <c r="KU34" i="7"/>
  <c r="KV34" i="7"/>
  <c r="KW34" i="7"/>
  <c r="KU35" i="7"/>
  <c r="KV35" i="7"/>
  <c r="KW35" i="7"/>
  <c r="KU36" i="7"/>
  <c r="KV36" i="7"/>
  <c r="KW36" i="7"/>
  <c r="KU39" i="7"/>
  <c r="KV39" i="7"/>
  <c r="KW39" i="7"/>
  <c r="KU40" i="7"/>
  <c r="KV40" i="7"/>
  <c r="KW40" i="7"/>
  <c r="KU41" i="7"/>
  <c r="KV41" i="7"/>
  <c r="KW41" i="7"/>
  <c r="KU42" i="7"/>
  <c r="KV42" i="7"/>
  <c r="KW42" i="7"/>
  <c r="KU43" i="7"/>
  <c r="KV43" i="7"/>
  <c r="KW43" i="7"/>
  <c r="KU44" i="7"/>
  <c r="KV44" i="7"/>
  <c r="KW44" i="7"/>
  <c r="KU45" i="7"/>
  <c r="KV45" i="7"/>
  <c r="KW45" i="7"/>
  <c r="KU47" i="7"/>
  <c r="KV47" i="7"/>
  <c r="KW47" i="7"/>
  <c r="KU49" i="7"/>
  <c r="KV49" i="7"/>
  <c r="KW49" i="7"/>
  <c r="KU50" i="7"/>
  <c r="KV50" i="7"/>
  <c r="KW50" i="7"/>
  <c r="KU51" i="7"/>
  <c r="KV51" i="7"/>
  <c r="KW51" i="7"/>
  <c r="KU52" i="7"/>
  <c r="KV52" i="7"/>
  <c r="KW52" i="7"/>
  <c r="KU53" i="7"/>
  <c r="KV53" i="7"/>
  <c r="KW53" i="7"/>
  <c r="KU54" i="7"/>
  <c r="KV54" i="7"/>
  <c r="KW54" i="7"/>
  <c r="KU55" i="7"/>
  <c r="KV55" i="7"/>
  <c r="KW55" i="7"/>
  <c r="KU56" i="7"/>
  <c r="KV56" i="7"/>
  <c r="KW56" i="7"/>
  <c r="KU58" i="7"/>
  <c r="KV58" i="7"/>
  <c r="KW58" i="7"/>
  <c r="KU60" i="7"/>
  <c r="KV60" i="7"/>
  <c r="KW60" i="7"/>
  <c r="KU61" i="7"/>
  <c r="KV61" i="7"/>
  <c r="KW61" i="7"/>
  <c r="KU63" i="7"/>
  <c r="KV63" i="7"/>
  <c r="KU64" i="7"/>
  <c r="KV64" i="7"/>
  <c r="KW64" i="7"/>
  <c r="KU65" i="7"/>
  <c r="KV65" i="7"/>
  <c r="KW65" i="7"/>
  <c r="KU69" i="7"/>
  <c r="KV69" i="7"/>
  <c r="KW69" i="7"/>
  <c r="KU71" i="7"/>
  <c r="KV71" i="7"/>
  <c r="KW71" i="7"/>
  <c r="KU72" i="7"/>
  <c r="KV72" i="7"/>
  <c r="KW72" i="7"/>
  <c r="KU73" i="7"/>
  <c r="KV73" i="7"/>
  <c r="KW73" i="7"/>
  <c r="KU76" i="7"/>
  <c r="KV76" i="7"/>
  <c r="KW76" i="7"/>
  <c r="KU77" i="7"/>
  <c r="KV77" i="7"/>
  <c r="KW77" i="7"/>
  <c r="KV11" i="7"/>
  <c r="KW11" i="7"/>
  <c r="KU11" i="7"/>
  <c r="KI12" i="7"/>
  <c r="KJ12" i="7"/>
  <c r="KK12" i="7"/>
  <c r="KI13" i="7"/>
  <c r="KJ13" i="7"/>
  <c r="KK13" i="7"/>
  <c r="KI14" i="7"/>
  <c r="KJ14" i="7"/>
  <c r="KK14" i="7"/>
  <c r="KI15" i="7"/>
  <c r="KJ15" i="7"/>
  <c r="KK15" i="7"/>
  <c r="KI16" i="7"/>
  <c r="KJ16" i="7"/>
  <c r="KK16" i="7"/>
  <c r="KI17" i="7"/>
  <c r="KJ17" i="7"/>
  <c r="KK17" i="7"/>
  <c r="KI18" i="7"/>
  <c r="KJ18" i="7"/>
  <c r="KK18" i="7"/>
  <c r="KI19" i="7"/>
  <c r="KJ19" i="7"/>
  <c r="KK19" i="7"/>
  <c r="KI20" i="7"/>
  <c r="KI21" i="7"/>
  <c r="KI22" i="7"/>
  <c r="KJ22" i="7"/>
  <c r="KK22" i="7"/>
  <c r="KI23" i="7"/>
  <c r="KJ23" i="7"/>
  <c r="KK23" i="7"/>
  <c r="KI24" i="7"/>
  <c r="KJ24" i="7"/>
  <c r="KK24" i="7"/>
  <c r="KI25" i="7"/>
  <c r="KJ25" i="7"/>
  <c r="KK25" i="7"/>
  <c r="KI26" i="7"/>
  <c r="KJ26" i="7"/>
  <c r="KK26" i="7"/>
  <c r="KI27" i="7"/>
  <c r="KJ27" i="7"/>
  <c r="KK27" i="7"/>
  <c r="KI28" i="7"/>
  <c r="KI29" i="7"/>
  <c r="KI30" i="7"/>
  <c r="KI31" i="7"/>
  <c r="KJ31" i="7"/>
  <c r="KK31" i="7"/>
  <c r="KI33" i="7"/>
  <c r="KJ33" i="7"/>
  <c r="KK33" i="7"/>
  <c r="KI34" i="7"/>
  <c r="KJ34" i="7"/>
  <c r="KK34" i="7"/>
  <c r="KI35" i="7"/>
  <c r="KJ35" i="7"/>
  <c r="KK35" i="7"/>
  <c r="KI36" i="7"/>
  <c r="KJ36" i="7"/>
  <c r="KK36" i="7"/>
  <c r="KI37" i="7"/>
  <c r="KI38" i="7"/>
  <c r="KI39" i="7"/>
  <c r="KJ39" i="7"/>
  <c r="KK39" i="7"/>
  <c r="KI40" i="7"/>
  <c r="KJ40" i="7"/>
  <c r="KK40" i="7"/>
  <c r="KI41" i="7"/>
  <c r="KJ41" i="7"/>
  <c r="KK41" i="7"/>
  <c r="KI42" i="7"/>
  <c r="KJ42" i="7"/>
  <c r="KK42" i="7"/>
  <c r="KI43" i="7"/>
  <c r="KJ43" i="7"/>
  <c r="KK43" i="7"/>
  <c r="KI44" i="7"/>
  <c r="KJ44" i="7"/>
  <c r="KK44" i="7"/>
  <c r="KI45" i="7"/>
  <c r="KJ45" i="7"/>
  <c r="KK45" i="7"/>
  <c r="KI46" i="7"/>
  <c r="KI47" i="7"/>
  <c r="KJ47" i="7"/>
  <c r="KK47" i="7"/>
  <c r="KI48" i="7"/>
  <c r="KI49" i="7"/>
  <c r="KJ49" i="7"/>
  <c r="KK49" i="7"/>
  <c r="KI50" i="7"/>
  <c r="KJ50" i="7"/>
  <c r="KK50" i="7"/>
  <c r="KI51" i="7"/>
  <c r="KJ51" i="7"/>
  <c r="KK51" i="7"/>
  <c r="KI52" i="7"/>
  <c r="KJ52" i="7"/>
  <c r="KK52" i="7"/>
  <c r="KI53" i="7"/>
  <c r="KJ53" i="7"/>
  <c r="KK53" i="7"/>
  <c r="KI54" i="7"/>
  <c r="KJ54" i="7"/>
  <c r="KK54" i="7"/>
  <c r="KI55" i="7"/>
  <c r="KJ55" i="7"/>
  <c r="KK55" i="7"/>
  <c r="KI56" i="7"/>
  <c r="KJ56" i="7"/>
  <c r="KK56" i="7"/>
  <c r="KI58" i="7"/>
  <c r="KJ58" i="7"/>
  <c r="KK58" i="7"/>
  <c r="KI59" i="7"/>
  <c r="KI60" i="7"/>
  <c r="KJ60" i="7"/>
  <c r="KK60" i="7"/>
  <c r="KI61" i="7"/>
  <c r="KJ61" i="7"/>
  <c r="KK61" i="7"/>
  <c r="KI62" i="7"/>
  <c r="KI63" i="7"/>
  <c r="KJ63" i="7"/>
  <c r="KI64" i="7"/>
  <c r="KJ64" i="7"/>
  <c r="KK64" i="7"/>
  <c r="KI65" i="7"/>
  <c r="KJ65" i="7"/>
  <c r="KK65" i="7"/>
  <c r="KI66" i="7"/>
  <c r="KI67" i="7"/>
  <c r="KI69" i="7"/>
  <c r="KJ69" i="7"/>
  <c r="KK69" i="7"/>
  <c r="KI71" i="7"/>
  <c r="KJ71" i="7"/>
  <c r="KK71" i="7"/>
  <c r="KI72" i="7"/>
  <c r="KJ72" i="7"/>
  <c r="KK72" i="7"/>
  <c r="KI73" i="7"/>
  <c r="KJ73" i="7"/>
  <c r="KK73" i="7"/>
  <c r="KI74" i="7"/>
  <c r="KI75" i="7"/>
  <c r="KI76" i="7"/>
  <c r="KJ76" i="7"/>
  <c r="KK76" i="7"/>
  <c r="KI77" i="7"/>
  <c r="KJ77" i="7"/>
  <c r="KK77" i="7"/>
  <c r="KJ11" i="7"/>
  <c r="KK11" i="7"/>
  <c r="KI11" i="7"/>
  <c r="JZ12" i="7"/>
  <c r="KA12" i="7"/>
  <c r="KB12" i="7"/>
  <c r="JZ13" i="7"/>
  <c r="KA13" i="7"/>
  <c r="KB13" i="7"/>
  <c r="JZ14" i="7"/>
  <c r="KA14" i="7"/>
  <c r="KB14" i="7"/>
  <c r="JZ15" i="7"/>
  <c r="KA15" i="7"/>
  <c r="KB15" i="7"/>
  <c r="JZ16" i="7"/>
  <c r="KA16" i="7"/>
  <c r="KB16" i="7"/>
  <c r="JZ17" i="7"/>
  <c r="KA17" i="7"/>
  <c r="KB17" i="7"/>
  <c r="JZ18" i="7"/>
  <c r="KA18" i="7"/>
  <c r="KB18" i="7"/>
  <c r="JZ19" i="7"/>
  <c r="KA19" i="7"/>
  <c r="KB19" i="7"/>
  <c r="JZ20" i="7"/>
  <c r="JZ21" i="7"/>
  <c r="JZ22" i="7"/>
  <c r="KA22" i="7"/>
  <c r="KB22" i="7"/>
  <c r="JZ23" i="7"/>
  <c r="KA23" i="7"/>
  <c r="KB23" i="7"/>
  <c r="JZ24" i="7"/>
  <c r="KA24" i="7"/>
  <c r="KB24" i="7"/>
  <c r="JZ25" i="7"/>
  <c r="KA25" i="7"/>
  <c r="KB25" i="7"/>
  <c r="JZ26" i="7"/>
  <c r="KA26" i="7"/>
  <c r="KB26" i="7"/>
  <c r="JZ27" i="7"/>
  <c r="KA27" i="7"/>
  <c r="KB27" i="7"/>
  <c r="JZ28" i="7"/>
  <c r="JZ29" i="7"/>
  <c r="JZ30" i="7"/>
  <c r="JZ31" i="7"/>
  <c r="KA31" i="7"/>
  <c r="KB31" i="7"/>
  <c r="JZ33" i="7"/>
  <c r="KA33" i="7"/>
  <c r="KB33" i="7"/>
  <c r="JZ34" i="7"/>
  <c r="KA34" i="7"/>
  <c r="KB34" i="7"/>
  <c r="JZ35" i="7"/>
  <c r="KA35" i="7"/>
  <c r="KB35" i="7"/>
  <c r="JZ36" i="7"/>
  <c r="KA36" i="7"/>
  <c r="KB36" i="7"/>
  <c r="JZ37" i="7"/>
  <c r="JZ38" i="7"/>
  <c r="JZ39" i="7"/>
  <c r="KA39" i="7"/>
  <c r="KB39" i="7"/>
  <c r="JZ40" i="7"/>
  <c r="KA40" i="7"/>
  <c r="KB40" i="7"/>
  <c r="JZ41" i="7"/>
  <c r="KA41" i="7"/>
  <c r="KB41" i="7"/>
  <c r="JZ42" i="7"/>
  <c r="KA42" i="7"/>
  <c r="KB42" i="7"/>
  <c r="JZ43" i="7"/>
  <c r="KA43" i="7"/>
  <c r="KB43" i="7"/>
  <c r="JZ44" i="7"/>
  <c r="KA44" i="7"/>
  <c r="KB44" i="7"/>
  <c r="JZ45" i="7"/>
  <c r="KA45" i="7"/>
  <c r="KB45" i="7"/>
  <c r="JZ46" i="7"/>
  <c r="JZ47" i="7"/>
  <c r="KA47" i="7"/>
  <c r="KB47" i="7"/>
  <c r="JZ48" i="7"/>
  <c r="JZ49" i="7"/>
  <c r="KA49" i="7"/>
  <c r="KB49" i="7"/>
  <c r="JZ50" i="7"/>
  <c r="KA50" i="7"/>
  <c r="KB50" i="7"/>
  <c r="JZ51" i="7"/>
  <c r="KA51" i="7"/>
  <c r="KB51" i="7"/>
  <c r="JZ52" i="7"/>
  <c r="KA52" i="7"/>
  <c r="KB52" i="7"/>
  <c r="JZ53" i="7"/>
  <c r="KA53" i="7"/>
  <c r="KB53" i="7"/>
  <c r="JZ54" i="7"/>
  <c r="KA54" i="7"/>
  <c r="KB54" i="7"/>
  <c r="JZ55" i="7"/>
  <c r="KA55" i="7"/>
  <c r="KB55" i="7"/>
  <c r="JZ56" i="7"/>
  <c r="KA56" i="7"/>
  <c r="KB56" i="7"/>
  <c r="JZ58" i="7"/>
  <c r="KA58" i="7"/>
  <c r="KB58" i="7"/>
  <c r="JZ59" i="7"/>
  <c r="JZ60" i="7"/>
  <c r="KA60" i="7"/>
  <c r="KB60" i="7"/>
  <c r="JZ61" i="7"/>
  <c r="KA61" i="7"/>
  <c r="KB61" i="7"/>
  <c r="JZ62" i="7"/>
  <c r="JZ63" i="7"/>
  <c r="KA63" i="7"/>
  <c r="JZ64" i="7"/>
  <c r="KA64" i="7"/>
  <c r="KB64" i="7"/>
  <c r="JZ65" i="7"/>
  <c r="KA65" i="7"/>
  <c r="KB65" i="7"/>
  <c r="JZ66" i="7"/>
  <c r="JZ67" i="7"/>
  <c r="JZ69" i="7"/>
  <c r="KA69" i="7"/>
  <c r="KB69" i="7"/>
  <c r="JZ71" i="7"/>
  <c r="KA71" i="7"/>
  <c r="KB71" i="7"/>
  <c r="JZ72" i="7"/>
  <c r="KA72" i="7"/>
  <c r="KB72" i="7"/>
  <c r="JZ73" i="7"/>
  <c r="KA73" i="7"/>
  <c r="KB73" i="7"/>
  <c r="JZ74" i="7"/>
  <c r="JZ75" i="7"/>
  <c r="JZ76" i="7"/>
  <c r="KA76" i="7"/>
  <c r="KB76" i="7"/>
  <c r="JZ77" i="7"/>
  <c r="KA77" i="7"/>
  <c r="KB77" i="7"/>
  <c r="KA11" i="7"/>
  <c r="KB11" i="7"/>
  <c r="JZ11" i="7"/>
  <c r="JQ12" i="7"/>
  <c r="JR12" i="7"/>
  <c r="JS12" i="7"/>
  <c r="JQ13" i="7"/>
  <c r="JR13" i="7"/>
  <c r="JS13" i="7"/>
  <c r="JQ14" i="7"/>
  <c r="JR14" i="7"/>
  <c r="JS14" i="7"/>
  <c r="JQ15" i="7"/>
  <c r="JR15" i="7"/>
  <c r="JS15" i="7"/>
  <c r="JQ16" i="7"/>
  <c r="JR16" i="7"/>
  <c r="JS16" i="7"/>
  <c r="JQ17" i="7"/>
  <c r="JR17" i="7"/>
  <c r="JS17" i="7"/>
  <c r="JQ18" i="7"/>
  <c r="JR18" i="7"/>
  <c r="JS18" i="7"/>
  <c r="JQ19" i="7"/>
  <c r="JR19" i="7"/>
  <c r="JS19" i="7"/>
  <c r="JQ22" i="7"/>
  <c r="JR22" i="7"/>
  <c r="JS22" i="7"/>
  <c r="JQ23" i="7"/>
  <c r="JR23" i="7"/>
  <c r="JS23" i="7"/>
  <c r="JQ24" i="7"/>
  <c r="JR24" i="7"/>
  <c r="JS24" i="7"/>
  <c r="JQ25" i="7"/>
  <c r="JR25" i="7"/>
  <c r="JS25" i="7"/>
  <c r="JQ26" i="7"/>
  <c r="JR26" i="7"/>
  <c r="JS26" i="7"/>
  <c r="JQ27" i="7"/>
  <c r="JR27" i="7"/>
  <c r="JS27" i="7"/>
  <c r="JQ31" i="7"/>
  <c r="JR31" i="7"/>
  <c r="JS31" i="7"/>
  <c r="JQ33" i="7"/>
  <c r="JR33" i="7"/>
  <c r="JS33" i="7"/>
  <c r="JQ34" i="7"/>
  <c r="JR34" i="7"/>
  <c r="JS34" i="7"/>
  <c r="JQ35" i="7"/>
  <c r="JR35" i="7"/>
  <c r="JS35" i="7"/>
  <c r="JQ36" i="7"/>
  <c r="JR36" i="7"/>
  <c r="JS36" i="7"/>
  <c r="JQ39" i="7"/>
  <c r="JR39" i="7"/>
  <c r="JS39" i="7"/>
  <c r="JQ40" i="7"/>
  <c r="JR40" i="7"/>
  <c r="JS40" i="7"/>
  <c r="JQ41" i="7"/>
  <c r="JR41" i="7"/>
  <c r="JS41" i="7"/>
  <c r="JQ42" i="7"/>
  <c r="JR42" i="7"/>
  <c r="JS42" i="7"/>
  <c r="JQ43" i="7"/>
  <c r="JR43" i="7"/>
  <c r="JS43" i="7"/>
  <c r="JQ44" i="7"/>
  <c r="JR44" i="7"/>
  <c r="JS44" i="7"/>
  <c r="JQ45" i="7"/>
  <c r="JR45" i="7"/>
  <c r="JS45" i="7"/>
  <c r="JQ47" i="7"/>
  <c r="JR47" i="7"/>
  <c r="JS47" i="7"/>
  <c r="JQ49" i="7"/>
  <c r="JR49" i="7"/>
  <c r="JS49" i="7"/>
  <c r="JQ50" i="7"/>
  <c r="JR50" i="7"/>
  <c r="JS50" i="7"/>
  <c r="JQ51" i="7"/>
  <c r="JR51" i="7"/>
  <c r="JS51" i="7"/>
  <c r="JQ52" i="7"/>
  <c r="JR52" i="7"/>
  <c r="JS52" i="7"/>
  <c r="JQ53" i="7"/>
  <c r="JR53" i="7"/>
  <c r="JS53" i="7"/>
  <c r="JQ54" i="7"/>
  <c r="JR54" i="7"/>
  <c r="JS54" i="7"/>
  <c r="JQ55" i="7"/>
  <c r="JR55" i="7"/>
  <c r="JS55" i="7"/>
  <c r="JQ56" i="7"/>
  <c r="JR56" i="7"/>
  <c r="JS56" i="7"/>
  <c r="JQ58" i="7"/>
  <c r="JR58" i="7"/>
  <c r="JS58" i="7"/>
  <c r="JQ60" i="7"/>
  <c r="JR60" i="7"/>
  <c r="JS60" i="7"/>
  <c r="JQ61" i="7"/>
  <c r="JR61" i="7"/>
  <c r="JS61" i="7"/>
  <c r="JQ63" i="7"/>
  <c r="JR63" i="7"/>
  <c r="JQ64" i="7"/>
  <c r="JR64" i="7"/>
  <c r="JS64" i="7"/>
  <c r="JQ65" i="7"/>
  <c r="JR65" i="7"/>
  <c r="JS65" i="7"/>
  <c r="JQ69" i="7"/>
  <c r="JR69" i="7"/>
  <c r="JS69" i="7"/>
  <c r="JQ71" i="7"/>
  <c r="JR71" i="7"/>
  <c r="JS71" i="7"/>
  <c r="JQ72" i="7"/>
  <c r="JR72" i="7"/>
  <c r="JS72" i="7"/>
  <c r="JQ73" i="7"/>
  <c r="JR73" i="7"/>
  <c r="JS73" i="7"/>
  <c r="JQ76" i="7"/>
  <c r="JR76" i="7"/>
  <c r="JS76" i="7"/>
  <c r="JQ77" i="7"/>
  <c r="JR77" i="7"/>
  <c r="JS77" i="7"/>
  <c r="JR11" i="7"/>
  <c r="JS11" i="7"/>
  <c r="JQ11" i="7"/>
  <c r="JH12" i="7"/>
  <c r="JI12" i="7"/>
  <c r="LT12" i="7" s="1"/>
  <c r="JJ12" i="7"/>
  <c r="JH13" i="7"/>
  <c r="JI13" i="7"/>
  <c r="JJ13" i="7"/>
  <c r="LU13" i="7" s="1"/>
  <c r="JH14" i="7"/>
  <c r="JI14" i="7"/>
  <c r="LT14" i="7" s="1"/>
  <c r="JJ14" i="7"/>
  <c r="JH15" i="7"/>
  <c r="JI15" i="7"/>
  <c r="JJ15" i="7"/>
  <c r="LU15" i="7" s="1"/>
  <c r="JH16" i="7"/>
  <c r="JI16" i="7"/>
  <c r="JJ16" i="7"/>
  <c r="JH17" i="7"/>
  <c r="JI17" i="7"/>
  <c r="JJ17" i="7"/>
  <c r="LU17" i="7" s="1"/>
  <c r="JH18" i="7"/>
  <c r="JI18" i="7"/>
  <c r="LT18" i="7" s="1"/>
  <c r="JJ18" i="7"/>
  <c r="JH19" i="7"/>
  <c r="JI19" i="7"/>
  <c r="JJ19" i="7"/>
  <c r="LU19" i="7" s="1"/>
  <c r="JH22" i="7"/>
  <c r="JI22" i="7"/>
  <c r="JJ22" i="7"/>
  <c r="JH23" i="7"/>
  <c r="JI23" i="7"/>
  <c r="JJ23" i="7"/>
  <c r="LU23" i="7" s="1"/>
  <c r="JH24" i="7"/>
  <c r="JI24" i="7"/>
  <c r="LT24" i="7" s="1"/>
  <c r="JJ24" i="7"/>
  <c r="JH25" i="7"/>
  <c r="JI25" i="7"/>
  <c r="JJ25" i="7"/>
  <c r="LU25" i="7" s="1"/>
  <c r="JH26" i="7"/>
  <c r="JI26" i="7"/>
  <c r="LT26" i="7" s="1"/>
  <c r="JJ26" i="7"/>
  <c r="JH27" i="7"/>
  <c r="JI27" i="7"/>
  <c r="JJ27" i="7"/>
  <c r="LU27" i="7" s="1"/>
  <c r="JH31" i="7"/>
  <c r="JI31" i="7"/>
  <c r="JJ31" i="7"/>
  <c r="JH33" i="7"/>
  <c r="LS33" i="7" s="1"/>
  <c r="JI33" i="7"/>
  <c r="JJ33" i="7"/>
  <c r="LU33" i="7" s="1"/>
  <c r="JH34" i="7"/>
  <c r="JI34" i="7"/>
  <c r="LT34" i="7" s="1"/>
  <c r="JJ34" i="7"/>
  <c r="JH35" i="7"/>
  <c r="LS35" i="7" s="1"/>
  <c r="JI35" i="7"/>
  <c r="JJ35" i="7"/>
  <c r="LU35" i="7" s="1"/>
  <c r="JH36" i="7"/>
  <c r="JI36" i="7"/>
  <c r="LT36" i="7" s="1"/>
  <c r="JJ36" i="7"/>
  <c r="JH39" i="7"/>
  <c r="LS39" i="7" s="1"/>
  <c r="JI39" i="7"/>
  <c r="JJ39" i="7"/>
  <c r="LU39" i="7" s="1"/>
  <c r="JH40" i="7"/>
  <c r="JI40" i="7"/>
  <c r="LT40" i="7" s="1"/>
  <c r="JJ40" i="7"/>
  <c r="JH41" i="7"/>
  <c r="LS41" i="7" s="1"/>
  <c r="JI41" i="7"/>
  <c r="JJ41" i="7"/>
  <c r="LU41" i="7" s="1"/>
  <c r="JH42" i="7"/>
  <c r="JI42" i="7"/>
  <c r="LT42" i="7" s="1"/>
  <c r="JJ42" i="7"/>
  <c r="JH43" i="7"/>
  <c r="LS43" i="7" s="1"/>
  <c r="JI43" i="7"/>
  <c r="JJ43" i="7"/>
  <c r="LU43" i="7" s="1"/>
  <c r="JH44" i="7"/>
  <c r="JI44" i="7"/>
  <c r="LT44" i="7" s="1"/>
  <c r="JJ44" i="7"/>
  <c r="JH45" i="7"/>
  <c r="LS45" i="7" s="1"/>
  <c r="JI45" i="7"/>
  <c r="JJ45" i="7"/>
  <c r="LU45" i="7" s="1"/>
  <c r="JH47" i="7"/>
  <c r="JI47" i="7"/>
  <c r="LT47" i="7" s="1"/>
  <c r="JJ47" i="7"/>
  <c r="JH49" i="7"/>
  <c r="LS49" i="7" s="1"/>
  <c r="JI49" i="7"/>
  <c r="JJ49" i="7"/>
  <c r="LU49" i="7" s="1"/>
  <c r="JH50" i="7"/>
  <c r="JI50" i="7"/>
  <c r="LT50" i="7" s="1"/>
  <c r="JJ50" i="7"/>
  <c r="JH51" i="7"/>
  <c r="LS51" i="7" s="1"/>
  <c r="JI51" i="7"/>
  <c r="JJ51" i="7"/>
  <c r="LU51" i="7" s="1"/>
  <c r="JH52" i="7"/>
  <c r="JI52" i="7"/>
  <c r="LT52" i="7" s="1"/>
  <c r="JJ52" i="7"/>
  <c r="JH53" i="7"/>
  <c r="LS53" i="7" s="1"/>
  <c r="JI53" i="7"/>
  <c r="JJ53" i="7"/>
  <c r="LU53" i="7" s="1"/>
  <c r="JH54" i="7"/>
  <c r="JI54" i="7"/>
  <c r="LT54" i="7" s="1"/>
  <c r="JJ54" i="7"/>
  <c r="JH55" i="7"/>
  <c r="LS55" i="7" s="1"/>
  <c r="JI55" i="7"/>
  <c r="JJ55" i="7"/>
  <c r="LU55" i="7" s="1"/>
  <c r="JH56" i="7"/>
  <c r="JI56" i="7"/>
  <c r="LT56" i="7" s="1"/>
  <c r="JJ56" i="7"/>
  <c r="JH58" i="7"/>
  <c r="LS58" i="7" s="1"/>
  <c r="JI58" i="7"/>
  <c r="JJ58" i="7"/>
  <c r="LU58" i="7" s="1"/>
  <c r="JH60" i="7"/>
  <c r="JI60" i="7"/>
  <c r="LT60" i="7" s="1"/>
  <c r="JJ60" i="7"/>
  <c r="JH61" i="7"/>
  <c r="JI61" i="7"/>
  <c r="JJ61" i="7"/>
  <c r="LU61" i="7" s="1"/>
  <c r="JH63" i="7"/>
  <c r="JI63" i="7"/>
  <c r="LT63" i="7" s="1"/>
  <c r="JH64" i="7"/>
  <c r="JI64" i="7"/>
  <c r="JJ64" i="7"/>
  <c r="JH65" i="7"/>
  <c r="LS65" i="7" s="1"/>
  <c r="JI65" i="7"/>
  <c r="JJ65" i="7"/>
  <c r="LU65" i="7" s="1"/>
  <c r="JH69" i="7"/>
  <c r="JI69" i="7"/>
  <c r="LT69" i="7" s="1"/>
  <c r="JJ69" i="7"/>
  <c r="JH71" i="7"/>
  <c r="JI71" i="7"/>
  <c r="JJ71" i="7"/>
  <c r="LU71" i="7" s="1"/>
  <c r="JH72" i="7"/>
  <c r="JI72" i="7"/>
  <c r="JJ72" i="7"/>
  <c r="JH73" i="7"/>
  <c r="JI73" i="7"/>
  <c r="JJ73" i="7"/>
  <c r="LU73" i="7" s="1"/>
  <c r="JH76" i="7"/>
  <c r="JI76" i="7"/>
  <c r="LT76" i="7" s="1"/>
  <c r="JJ76" i="7"/>
  <c r="JH77" i="7"/>
  <c r="LS77" i="7" s="1"/>
  <c r="JI77" i="7"/>
  <c r="JJ77" i="7"/>
  <c r="LU77" i="7" s="1"/>
  <c r="JI11" i="7"/>
  <c r="JJ11" i="7"/>
  <c r="LU11" i="7" s="1"/>
  <c r="JH11" i="7"/>
  <c r="IA12" i="7"/>
  <c r="IB12" i="7"/>
  <c r="IC12" i="7"/>
  <c r="IA13" i="7"/>
  <c r="IB13" i="7"/>
  <c r="IC13" i="7"/>
  <c r="IA14" i="7"/>
  <c r="IB14" i="7"/>
  <c r="IC14" i="7"/>
  <c r="IA15" i="7"/>
  <c r="IB15" i="7"/>
  <c r="IC15" i="7"/>
  <c r="IA16" i="7"/>
  <c r="IB16" i="7"/>
  <c r="IC16" i="7"/>
  <c r="IA17" i="7"/>
  <c r="IB17" i="7"/>
  <c r="IC17" i="7"/>
  <c r="IA18" i="7"/>
  <c r="IB18" i="7"/>
  <c r="IC18" i="7"/>
  <c r="IA19" i="7"/>
  <c r="IB19" i="7"/>
  <c r="IC19" i="7"/>
  <c r="IA20" i="7"/>
  <c r="IA21" i="7"/>
  <c r="IA22" i="7"/>
  <c r="IB22" i="7"/>
  <c r="IC22" i="7"/>
  <c r="IA23" i="7"/>
  <c r="IB23" i="7"/>
  <c r="IC23" i="7"/>
  <c r="IA24" i="7"/>
  <c r="IB24" i="7"/>
  <c r="IC24" i="7"/>
  <c r="IA25" i="7"/>
  <c r="IB25" i="7"/>
  <c r="IC25" i="7"/>
  <c r="IA26" i="7"/>
  <c r="IB26" i="7"/>
  <c r="IC26" i="7"/>
  <c r="IA27" i="7"/>
  <c r="IB27" i="7"/>
  <c r="IC27" i="7"/>
  <c r="IA28" i="7"/>
  <c r="IA29" i="7"/>
  <c r="IA30" i="7"/>
  <c r="IA31" i="7"/>
  <c r="IB31" i="7"/>
  <c r="IC31" i="7"/>
  <c r="IA33" i="7"/>
  <c r="IB33" i="7"/>
  <c r="IC33" i="7"/>
  <c r="IA34" i="7"/>
  <c r="IB34" i="7"/>
  <c r="IC34" i="7"/>
  <c r="IA35" i="7"/>
  <c r="IB35" i="7"/>
  <c r="IC35" i="7"/>
  <c r="IA36" i="7"/>
  <c r="IB36" i="7"/>
  <c r="IC36" i="7"/>
  <c r="IA37" i="7"/>
  <c r="IA38" i="7"/>
  <c r="IA39" i="7"/>
  <c r="IB39" i="7"/>
  <c r="IC39" i="7"/>
  <c r="IA40" i="7"/>
  <c r="IB40" i="7"/>
  <c r="IC40" i="7"/>
  <c r="IA41" i="7"/>
  <c r="IB41" i="7"/>
  <c r="IC41" i="7"/>
  <c r="IA42" i="7"/>
  <c r="IB42" i="7"/>
  <c r="IC42" i="7"/>
  <c r="IA43" i="7"/>
  <c r="IB43" i="7"/>
  <c r="IC43" i="7"/>
  <c r="IA44" i="7"/>
  <c r="IB44" i="7"/>
  <c r="IC44" i="7"/>
  <c r="IA45" i="7"/>
  <c r="IB45" i="7"/>
  <c r="IC45" i="7"/>
  <c r="IA46" i="7"/>
  <c r="IA47" i="7"/>
  <c r="IB47" i="7"/>
  <c r="IC47" i="7"/>
  <c r="IA48" i="7"/>
  <c r="IA49" i="7"/>
  <c r="IB49" i="7"/>
  <c r="IC49" i="7"/>
  <c r="IA50" i="7"/>
  <c r="IB50" i="7"/>
  <c r="IC50" i="7"/>
  <c r="IA51" i="7"/>
  <c r="IB51" i="7"/>
  <c r="IC51" i="7"/>
  <c r="IA52" i="7"/>
  <c r="IB52" i="7"/>
  <c r="IC52" i="7"/>
  <c r="IA53" i="7"/>
  <c r="IB53" i="7"/>
  <c r="IC53" i="7"/>
  <c r="IA54" i="7"/>
  <c r="IB54" i="7"/>
  <c r="IC54" i="7"/>
  <c r="IA55" i="7"/>
  <c r="IB55" i="7"/>
  <c r="IC55" i="7"/>
  <c r="IA56" i="7"/>
  <c r="IB56" i="7"/>
  <c r="IC56" i="7"/>
  <c r="IA58" i="7"/>
  <c r="IB58" i="7"/>
  <c r="IC58" i="7"/>
  <c r="IA59" i="7"/>
  <c r="IA60" i="7"/>
  <c r="IB60" i="7"/>
  <c r="IC60" i="7"/>
  <c r="IA61" i="7"/>
  <c r="IB61" i="7"/>
  <c r="IC61" i="7"/>
  <c r="IA62" i="7"/>
  <c r="IA63" i="7"/>
  <c r="IB63" i="7"/>
  <c r="IA64" i="7"/>
  <c r="IB64" i="7"/>
  <c r="IC64" i="7"/>
  <c r="IA65" i="7"/>
  <c r="IB65" i="7"/>
  <c r="IC65" i="7"/>
  <c r="IA66" i="7"/>
  <c r="IA67" i="7"/>
  <c r="IA69" i="7"/>
  <c r="IB69" i="7"/>
  <c r="IC69" i="7"/>
  <c r="IA71" i="7"/>
  <c r="IB71" i="7"/>
  <c r="IC71" i="7"/>
  <c r="IA72" i="7"/>
  <c r="IB72" i="7"/>
  <c r="IC72" i="7"/>
  <c r="IA73" i="7"/>
  <c r="IB73" i="7"/>
  <c r="IC73" i="7"/>
  <c r="IA74" i="7"/>
  <c r="IA75" i="7"/>
  <c r="IA76" i="7"/>
  <c r="IB76" i="7"/>
  <c r="IC76" i="7"/>
  <c r="IA77" i="7"/>
  <c r="IB77" i="7"/>
  <c r="IC77" i="7"/>
  <c r="IB11" i="7"/>
  <c r="IC11" i="7"/>
  <c r="IA11" i="7"/>
  <c r="HR12" i="7"/>
  <c r="HS12" i="7"/>
  <c r="HT12" i="7"/>
  <c r="HR13" i="7"/>
  <c r="HS13" i="7"/>
  <c r="HT13" i="7"/>
  <c r="HR14" i="7"/>
  <c r="HS14" i="7"/>
  <c r="HT14" i="7"/>
  <c r="HR15" i="7"/>
  <c r="HS15" i="7"/>
  <c r="HT15" i="7"/>
  <c r="HR16" i="7"/>
  <c r="HS16" i="7"/>
  <c r="HT16" i="7"/>
  <c r="HR17" i="7"/>
  <c r="HS17" i="7"/>
  <c r="HT17" i="7"/>
  <c r="HR18" i="7"/>
  <c r="HS18" i="7"/>
  <c r="HT18" i="7"/>
  <c r="HR19" i="7"/>
  <c r="HS19" i="7"/>
  <c r="HT19" i="7"/>
  <c r="HR20" i="7"/>
  <c r="HR21" i="7"/>
  <c r="HR22" i="7"/>
  <c r="HS22" i="7"/>
  <c r="HT22" i="7"/>
  <c r="HR23" i="7"/>
  <c r="HS23" i="7"/>
  <c r="HT23" i="7"/>
  <c r="HR24" i="7"/>
  <c r="HS24" i="7"/>
  <c r="HT24" i="7"/>
  <c r="HR25" i="7"/>
  <c r="HS25" i="7"/>
  <c r="HT25" i="7"/>
  <c r="HR26" i="7"/>
  <c r="HS26" i="7"/>
  <c r="HT26" i="7"/>
  <c r="HR27" i="7"/>
  <c r="HS27" i="7"/>
  <c r="HT27" i="7"/>
  <c r="HR28" i="7"/>
  <c r="HR29" i="7"/>
  <c r="HR30" i="7"/>
  <c r="HR31" i="7"/>
  <c r="HS31" i="7"/>
  <c r="HT31" i="7"/>
  <c r="HR33" i="7"/>
  <c r="HS33" i="7"/>
  <c r="HT33" i="7"/>
  <c r="HR34" i="7"/>
  <c r="HS34" i="7"/>
  <c r="HT34" i="7"/>
  <c r="HR35" i="7"/>
  <c r="HS35" i="7"/>
  <c r="HT35" i="7"/>
  <c r="HR36" i="7"/>
  <c r="HS36" i="7"/>
  <c r="HT36" i="7"/>
  <c r="HR37" i="7"/>
  <c r="HR38" i="7"/>
  <c r="HR39" i="7"/>
  <c r="HS39" i="7"/>
  <c r="HT39" i="7"/>
  <c r="HR40" i="7"/>
  <c r="HS40" i="7"/>
  <c r="HT40" i="7"/>
  <c r="HR41" i="7"/>
  <c r="HS41" i="7"/>
  <c r="HT41" i="7"/>
  <c r="HR42" i="7"/>
  <c r="HS42" i="7"/>
  <c r="HT42" i="7"/>
  <c r="HR43" i="7"/>
  <c r="HS43" i="7"/>
  <c r="HT43" i="7"/>
  <c r="HR44" i="7"/>
  <c r="HS44" i="7"/>
  <c r="HT44" i="7"/>
  <c r="HR45" i="7"/>
  <c r="HS45" i="7"/>
  <c r="HT45" i="7"/>
  <c r="HR46" i="7"/>
  <c r="HR47" i="7"/>
  <c r="HS47" i="7"/>
  <c r="HT47" i="7"/>
  <c r="HR48" i="7"/>
  <c r="HR49" i="7"/>
  <c r="HS49" i="7"/>
  <c r="HT49" i="7"/>
  <c r="HR50" i="7"/>
  <c r="HS50" i="7"/>
  <c r="HT50" i="7"/>
  <c r="HR51" i="7"/>
  <c r="HS51" i="7"/>
  <c r="HT51" i="7"/>
  <c r="HR52" i="7"/>
  <c r="HS52" i="7"/>
  <c r="HT52" i="7"/>
  <c r="HR53" i="7"/>
  <c r="HS53" i="7"/>
  <c r="HT53" i="7"/>
  <c r="HR54" i="7"/>
  <c r="HS54" i="7"/>
  <c r="HT54" i="7"/>
  <c r="HR55" i="7"/>
  <c r="HS55" i="7"/>
  <c r="HT55" i="7"/>
  <c r="HR56" i="7"/>
  <c r="HS56" i="7"/>
  <c r="HT56" i="7"/>
  <c r="HR58" i="7"/>
  <c r="HS58" i="7"/>
  <c r="HT58" i="7"/>
  <c r="HR59" i="7"/>
  <c r="HR60" i="7"/>
  <c r="HS60" i="7"/>
  <c r="HT60" i="7"/>
  <c r="HR61" i="7"/>
  <c r="HS61" i="7"/>
  <c r="HT61" i="7"/>
  <c r="HR62" i="7"/>
  <c r="HR63" i="7"/>
  <c r="HS63" i="7"/>
  <c r="HR64" i="7"/>
  <c r="HS64" i="7"/>
  <c r="HT64" i="7"/>
  <c r="HR65" i="7"/>
  <c r="HS65" i="7"/>
  <c r="HT65" i="7"/>
  <c r="HR66" i="7"/>
  <c r="HR67" i="7"/>
  <c r="HR69" i="7"/>
  <c r="HS69" i="7"/>
  <c r="HT69" i="7"/>
  <c r="HR71" i="7"/>
  <c r="HS71" i="7"/>
  <c r="HT71" i="7"/>
  <c r="HR72" i="7"/>
  <c r="HS72" i="7"/>
  <c r="HT72" i="7"/>
  <c r="HR73" i="7"/>
  <c r="HS73" i="7"/>
  <c r="HT73" i="7"/>
  <c r="HR74" i="7"/>
  <c r="HR75" i="7"/>
  <c r="HR76" i="7"/>
  <c r="HS76" i="7"/>
  <c r="HT76" i="7"/>
  <c r="HR77" i="7"/>
  <c r="HS77" i="7"/>
  <c r="HT77" i="7"/>
  <c r="HS11" i="7"/>
  <c r="HT11" i="7"/>
  <c r="HR11" i="7"/>
  <c r="HI12" i="7"/>
  <c r="HJ12" i="7"/>
  <c r="HK12" i="7"/>
  <c r="HI13" i="7"/>
  <c r="HJ13" i="7"/>
  <c r="HK13" i="7"/>
  <c r="HI14" i="7"/>
  <c r="HJ14" i="7"/>
  <c r="HK14" i="7"/>
  <c r="HI15" i="7"/>
  <c r="HJ15" i="7"/>
  <c r="HK15" i="7"/>
  <c r="HI16" i="7"/>
  <c r="HJ16" i="7"/>
  <c r="HK16" i="7"/>
  <c r="HI17" i="7"/>
  <c r="HJ17" i="7"/>
  <c r="HK17" i="7"/>
  <c r="HI18" i="7"/>
  <c r="HJ18" i="7"/>
  <c r="HK18" i="7"/>
  <c r="HI19" i="7"/>
  <c r="HJ19" i="7"/>
  <c r="HK19" i="7"/>
  <c r="HI20" i="7"/>
  <c r="HI21" i="7"/>
  <c r="HI22" i="7"/>
  <c r="HJ22" i="7"/>
  <c r="HK22" i="7"/>
  <c r="HI23" i="7"/>
  <c r="HJ23" i="7"/>
  <c r="HK23" i="7"/>
  <c r="HI24" i="7"/>
  <c r="HJ24" i="7"/>
  <c r="HK24" i="7"/>
  <c r="HI25" i="7"/>
  <c r="HJ25" i="7"/>
  <c r="HK25" i="7"/>
  <c r="HI26" i="7"/>
  <c r="HJ26" i="7"/>
  <c r="HK26" i="7"/>
  <c r="HI27" i="7"/>
  <c r="HJ27" i="7"/>
  <c r="HK27" i="7"/>
  <c r="HI28" i="7"/>
  <c r="HI29" i="7"/>
  <c r="HI30" i="7"/>
  <c r="HI31" i="7"/>
  <c r="HJ31" i="7"/>
  <c r="HK31" i="7"/>
  <c r="HI33" i="7"/>
  <c r="HJ33" i="7"/>
  <c r="HK33" i="7"/>
  <c r="HI34" i="7"/>
  <c r="HJ34" i="7"/>
  <c r="HK34" i="7"/>
  <c r="HI35" i="7"/>
  <c r="HJ35" i="7"/>
  <c r="HK35" i="7"/>
  <c r="HI36" i="7"/>
  <c r="HJ36" i="7"/>
  <c r="HK36" i="7"/>
  <c r="HI37" i="7"/>
  <c r="HI38" i="7"/>
  <c r="HI39" i="7"/>
  <c r="HJ39" i="7"/>
  <c r="HK39" i="7"/>
  <c r="HI40" i="7"/>
  <c r="HJ40" i="7"/>
  <c r="HK40" i="7"/>
  <c r="HI41" i="7"/>
  <c r="HJ41" i="7"/>
  <c r="HK41" i="7"/>
  <c r="HI42" i="7"/>
  <c r="HJ42" i="7"/>
  <c r="HK42" i="7"/>
  <c r="HI43" i="7"/>
  <c r="HJ43" i="7"/>
  <c r="HK43" i="7"/>
  <c r="HI44" i="7"/>
  <c r="HJ44" i="7"/>
  <c r="HK44" i="7"/>
  <c r="HI45" i="7"/>
  <c r="HJ45" i="7"/>
  <c r="HK45" i="7"/>
  <c r="HI46" i="7"/>
  <c r="HI47" i="7"/>
  <c r="HJ47" i="7"/>
  <c r="HK47" i="7"/>
  <c r="HI48" i="7"/>
  <c r="HI49" i="7"/>
  <c r="HJ49" i="7"/>
  <c r="HK49" i="7"/>
  <c r="HI50" i="7"/>
  <c r="HJ50" i="7"/>
  <c r="HK50" i="7"/>
  <c r="HI51" i="7"/>
  <c r="HJ51" i="7"/>
  <c r="HK51" i="7"/>
  <c r="HI52" i="7"/>
  <c r="HJ52" i="7"/>
  <c r="HK52" i="7"/>
  <c r="HI53" i="7"/>
  <c r="HJ53" i="7"/>
  <c r="HK53" i="7"/>
  <c r="HI54" i="7"/>
  <c r="HJ54" i="7"/>
  <c r="HK54" i="7"/>
  <c r="HI55" i="7"/>
  <c r="HJ55" i="7"/>
  <c r="HK55" i="7"/>
  <c r="HI56" i="7"/>
  <c r="HJ56" i="7"/>
  <c r="HK56" i="7"/>
  <c r="HI58" i="7"/>
  <c r="HJ58" i="7"/>
  <c r="HK58" i="7"/>
  <c r="HI59" i="7"/>
  <c r="HI60" i="7"/>
  <c r="HJ60" i="7"/>
  <c r="HK60" i="7"/>
  <c r="HI61" i="7"/>
  <c r="HJ61" i="7"/>
  <c r="HK61" i="7"/>
  <c r="HI62" i="7"/>
  <c r="HI63" i="7"/>
  <c r="HJ63" i="7"/>
  <c r="HI64" i="7"/>
  <c r="HJ64" i="7"/>
  <c r="HK64" i="7"/>
  <c r="HI65" i="7"/>
  <c r="HJ65" i="7"/>
  <c r="HK65" i="7"/>
  <c r="HI66" i="7"/>
  <c r="HI67" i="7"/>
  <c r="HI69" i="7"/>
  <c r="HJ69" i="7"/>
  <c r="HK69" i="7"/>
  <c r="HI71" i="7"/>
  <c r="HJ71" i="7"/>
  <c r="HK71" i="7"/>
  <c r="HI72" i="7"/>
  <c r="HJ72" i="7"/>
  <c r="HK72" i="7"/>
  <c r="HI73" i="7"/>
  <c r="HJ73" i="7"/>
  <c r="HK73" i="7"/>
  <c r="HI74" i="7"/>
  <c r="HI75" i="7"/>
  <c r="HI76" i="7"/>
  <c r="HJ76" i="7"/>
  <c r="HK76" i="7"/>
  <c r="HI77" i="7"/>
  <c r="HJ77" i="7"/>
  <c r="HK77" i="7"/>
  <c r="HJ11" i="7"/>
  <c r="HK11" i="7"/>
  <c r="HI11" i="7"/>
  <c r="GK12" i="7"/>
  <c r="GL12" i="7"/>
  <c r="GM12" i="7"/>
  <c r="GK13" i="7"/>
  <c r="GL13" i="7"/>
  <c r="GM13" i="7"/>
  <c r="GK14" i="7"/>
  <c r="GL14" i="7"/>
  <c r="GM14" i="7"/>
  <c r="GK15" i="7"/>
  <c r="GL15" i="7"/>
  <c r="GM15" i="7"/>
  <c r="GK16" i="7"/>
  <c r="GL16" i="7"/>
  <c r="GM16" i="7"/>
  <c r="GK17" i="7"/>
  <c r="GL17" i="7"/>
  <c r="GM17" i="7"/>
  <c r="GK18" i="7"/>
  <c r="GL18" i="7"/>
  <c r="GM18" i="7"/>
  <c r="GK19" i="7"/>
  <c r="GL19" i="7"/>
  <c r="GM19" i="7"/>
  <c r="GK20" i="7"/>
  <c r="GK21" i="7"/>
  <c r="GK22" i="7"/>
  <c r="GL22" i="7"/>
  <c r="GM22" i="7"/>
  <c r="GK23" i="7"/>
  <c r="GL23" i="7"/>
  <c r="GM23" i="7"/>
  <c r="GK24" i="7"/>
  <c r="GL24" i="7"/>
  <c r="GM24" i="7"/>
  <c r="GK25" i="7"/>
  <c r="GL25" i="7"/>
  <c r="GM25" i="7"/>
  <c r="GK26" i="7"/>
  <c r="GL26" i="7"/>
  <c r="GM26" i="7"/>
  <c r="GK27" i="7"/>
  <c r="GL27" i="7"/>
  <c r="GM27" i="7"/>
  <c r="GK28" i="7"/>
  <c r="GK29" i="7"/>
  <c r="GK30" i="7"/>
  <c r="GK31" i="7"/>
  <c r="GL31" i="7"/>
  <c r="GM31" i="7"/>
  <c r="GK33" i="7"/>
  <c r="GL33" i="7"/>
  <c r="GM33" i="7"/>
  <c r="GK34" i="7"/>
  <c r="GL34" i="7"/>
  <c r="GM34" i="7"/>
  <c r="GK35" i="7"/>
  <c r="GL35" i="7"/>
  <c r="GM35" i="7"/>
  <c r="GK36" i="7"/>
  <c r="GL36" i="7"/>
  <c r="GM36" i="7"/>
  <c r="GK37" i="7"/>
  <c r="GK38" i="7"/>
  <c r="GK39" i="7"/>
  <c r="GL39" i="7"/>
  <c r="GM39" i="7"/>
  <c r="GK40" i="7"/>
  <c r="GL40" i="7"/>
  <c r="GM40" i="7"/>
  <c r="GK41" i="7"/>
  <c r="GL41" i="7"/>
  <c r="GM41" i="7"/>
  <c r="GK42" i="7"/>
  <c r="GL42" i="7"/>
  <c r="GM42" i="7"/>
  <c r="GK43" i="7"/>
  <c r="GL43" i="7"/>
  <c r="GM43" i="7"/>
  <c r="GK44" i="7"/>
  <c r="GL44" i="7"/>
  <c r="GM44" i="7"/>
  <c r="GK45" i="7"/>
  <c r="GL45" i="7"/>
  <c r="GM45" i="7"/>
  <c r="GK46" i="7"/>
  <c r="GK47" i="7"/>
  <c r="GL47" i="7"/>
  <c r="GM47" i="7"/>
  <c r="GK48" i="7"/>
  <c r="GK49" i="7"/>
  <c r="GL49" i="7"/>
  <c r="GM49" i="7"/>
  <c r="GK50" i="7"/>
  <c r="GL50" i="7"/>
  <c r="GM50" i="7"/>
  <c r="GK51" i="7"/>
  <c r="GL51" i="7"/>
  <c r="GM51" i="7"/>
  <c r="GK52" i="7"/>
  <c r="GL52" i="7"/>
  <c r="GM52" i="7"/>
  <c r="GK53" i="7"/>
  <c r="GL53" i="7"/>
  <c r="GM53" i="7"/>
  <c r="GK54" i="7"/>
  <c r="GL54" i="7"/>
  <c r="GM54" i="7"/>
  <c r="GK55" i="7"/>
  <c r="GL55" i="7"/>
  <c r="GM55" i="7"/>
  <c r="GK56" i="7"/>
  <c r="GL56" i="7"/>
  <c r="GM56" i="7"/>
  <c r="GK58" i="7"/>
  <c r="GL58" i="7"/>
  <c r="GM58" i="7"/>
  <c r="GK59" i="7"/>
  <c r="GK60" i="7"/>
  <c r="GL60" i="7"/>
  <c r="GM60" i="7"/>
  <c r="GK61" i="7"/>
  <c r="GL61" i="7"/>
  <c r="GM61" i="7"/>
  <c r="GK62" i="7"/>
  <c r="GK63" i="7"/>
  <c r="GL63" i="7"/>
  <c r="GK64" i="7"/>
  <c r="GL64" i="7"/>
  <c r="GM64" i="7"/>
  <c r="GK65" i="7"/>
  <c r="GL65" i="7"/>
  <c r="GM65" i="7"/>
  <c r="GK66" i="7"/>
  <c r="GK67" i="7"/>
  <c r="GK69" i="7"/>
  <c r="GL69" i="7"/>
  <c r="GM69" i="7"/>
  <c r="GK71" i="7"/>
  <c r="GL71" i="7"/>
  <c r="GM71" i="7"/>
  <c r="GK72" i="7"/>
  <c r="GL72" i="7"/>
  <c r="GM72" i="7"/>
  <c r="GK73" i="7"/>
  <c r="GL73" i="7"/>
  <c r="GM73" i="7"/>
  <c r="GK74" i="7"/>
  <c r="GK75" i="7"/>
  <c r="GK76" i="7"/>
  <c r="GL76" i="7"/>
  <c r="GM76" i="7"/>
  <c r="GK77" i="7"/>
  <c r="GL77" i="7"/>
  <c r="GM77" i="7"/>
  <c r="GL11" i="7"/>
  <c r="GM11" i="7"/>
  <c r="GK11" i="7"/>
  <c r="FP12" i="7"/>
  <c r="FQ12" i="7"/>
  <c r="FR12" i="7"/>
  <c r="FP13" i="7"/>
  <c r="FQ13" i="7"/>
  <c r="FR13" i="7"/>
  <c r="FP14" i="7"/>
  <c r="FQ14" i="7"/>
  <c r="FR14" i="7"/>
  <c r="FP15" i="7"/>
  <c r="FQ15" i="7"/>
  <c r="FR15" i="7"/>
  <c r="FP16" i="7"/>
  <c r="FQ16" i="7"/>
  <c r="FR16" i="7"/>
  <c r="FP17" i="7"/>
  <c r="FQ17" i="7"/>
  <c r="FR17" i="7"/>
  <c r="FP18" i="7"/>
  <c r="FQ18" i="7"/>
  <c r="FR18" i="7"/>
  <c r="FP19" i="7"/>
  <c r="FQ19" i="7"/>
  <c r="FR19" i="7"/>
  <c r="FP20" i="7"/>
  <c r="FP21" i="7"/>
  <c r="FP22" i="7"/>
  <c r="FQ22" i="7"/>
  <c r="FR22" i="7"/>
  <c r="FP23" i="7"/>
  <c r="FQ23" i="7"/>
  <c r="FR23" i="7"/>
  <c r="FP24" i="7"/>
  <c r="FQ24" i="7"/>
  <c r="FR24" i="7"/>
  <c r="FP25" i="7"/>
  <c r="FQ25" i="7"/>
  <c r="FR25" i="7"/>
  <c r="FP26" i="7"/>
  <c r="FQ26" i="7"/>
  <c r="FR26" i="7"/>
  <c r="FP27" i="7"/>
  <c r="FQ27" i="7"/>
  <c r="FR27" i="7"/>
  <c r="FP28" i="7"/>
  <c r="FP29" i="7"/>
  <c r="FP30" i="7"/>
  <c r="FP31" i="7"/>
  <c r="FQ31" i="7"/>
  <c r="FR31" i="7"/>
  <c r="FP33" i="7"/>
  <c r="FQ33" i="7"/>
  <c r="FR33" i="7"/>
  <c r="FP34" i="7"/>
  <c r="FQ34" i="7"/>
  <c r="FR34" i="7"/>
  <c r="FP35" i="7"/>
  <c r="FQ35" i="7"/>
  <c r="FR35" i="7"/>
  <c r="FP36" i="7"/>
  <c r="FQ36" i="7"/>
  <c r="FR36" i="7"/>
  <c r="FP37" i="7"/>
  <c r="FP38" i="7"/>
  <c r="FP39" i="7"/>
  <c r="FQ39" i="7"/>
  <c r="FR39" i="7"/>
  <c r="FP40" i="7"/>
  <c r="FQ40" i="7"/>
  <c r="FR40" i="7"/>
  <c r="FP41" i="7"/>
  <c r="FQ41" i="7"/>
  <c r="FR41" i="7"/>
  <c r="FP42" i="7"/>
  <c r="FQ42" i="7"/>
  <c r="FR42" i="7"/>
  <c r="FP43" i="7"/>
  <c r="FQ43" i="7"/>
  <c r="FR43" i="7"/>
  <c r="FP44" i="7"/>
  <c r="FQ44" i="7"/>
  <c r="FR44" i="7"/>
  <c r="FP45" i="7"/>
  <c r="FQ45" i="7"/>
  <c r="FR45" i="7"/>
  <c r="FP46" i="7"/>
  <c r="FP47" i="7"/>
  <c r="FQ47" i="7"/>
  <c r="FR47" i="7"/>
  <c r="FP48" i="7"/>
  <c r="FP49" i="7"/>
  <c r="FQ49" i="7"/>
  <c r="FR49" i="7"/>
  <c r="FP50" i="7"/>
  <c r="FQ50" i="7"/>
  <c r="FR50" i="7"/>
  <c r="FP51" i="7"/>
  <c r="FQ51" i="7"/>
  <c r="FR51" i="7"/>
  <c r="FP52" i="7"/>
  <c r="FQ52" i="7"/>
  <c r="FR52" i="7"/>
  <c r="FP53" i="7"/>
  <c r="FQ53" i="7"/>
  <c r="FR53" i="7"/>
  <c r="FP54" i="7"/>
  <c r="FQ54" i="7"/>
  <c r="FR54" i="7"/>
  <c r="FP55" i="7"/>
  <c r="FQ55" i="7"/>
  <c r="FR55" i="7"/>
  <c r="FP56" i="7"/>
  <c r="FQ56" i="7"/>
  <c r="FR56" i="7"/>
  <c r="FP58" i="7"/>
  <c r="FQ58" i="7"/>
  <c r="FR58" i="7"/>
  <c r="FP59" i="7"/>
  <c r="FP60" i="7"/>
  <c r="FQ60" i="7"/>
  <c r="FR60" i="7"/>
  <c r="FP61" i="7"/>
  <c r="FQ61" i="7"/>
  <c r="FR61" i="7"/>
  <c r="FP62" i="7"/>
  <c r="FP63" i="7"/>
  <c r="FQ63" i="7"/>
  <c r="FP64" i="7"/>
  <c r="FQ64" i="7"/>
  <c r="FR64" i="7"/>
  <c r="FP65" i="7"/>
  <c r="FQ65" i="7"/>
  <c r="FR65" i="7"/>
  <c r="FP66" i="7"/>
  <c r="FP67" i="7"/>
  <c r="FP69" i="7"/>
  <c r="FQ69" i="7"/>
  <c r="FR69" i="7"/>
  <c r="FP71" i="7"/>
  <c r="FQ71" i="7"/>
  <c r="FR71" i="7"/>
  <c r="FP72" i="7"/>
  <c r="FQ72" i="7"/>
  <c r="FR72" i="7"/>
  <c r="FP73" i="7"/>
  <c r="FQ73" i="7"/>
  <c r="FR73" i="7"/>
  <c r="FP74" i="7"/>
  <c r="FP75" i="7"/>
  <c r="FP76" i="7"/>
  <c r="FQ76" i="7"/>
  <c r="FR76" i="7"/>
  <c r="FP77" i="7"/>
  <c r="FQ77" i="7"/>
  <c r="FR77" i="7"/>
  <c r="FQ11" i="7"/>
  <c r="FR11" i="7"/>
  <c r="FP11" i="7"/>
  <c r="FD12" i="7"/>
  <c r="FE12" i="7"/>
  <c r="FF12" i="7"/>
  <c r="FD13" i="7"/>
  <c r="FE13" i="7"/>
  <c r="FF13" i="7"/>
  <c r="FD14" i="7"/>
  <c r="FE14" i="7"/>
  <c r="FF14" i="7"/>
  <c r="FD15" i="7"/>
  <c r="FE15" i="7"/>
  <c r="FF15" i="7"/>
  <c r="FD16" i="7"/>
  <c r="FE16" i="7"/>
  <c r="FF16" i="7"/>
  <c r="FD17" i="7"/>
  <c r="FE17" i="7"/>
  <c r="FF17" i="7"/>
  <c r="FD18" i="7"/>
  <c r="FE18" i="7"/>
  <c r="FF18" i="7"/>
  <c r="FD19" i="7"/>
  <c r="FE19" i="7"/>
  <c r="FF19" i="7"/>
  <c r="FD22" i="7"/>
  <c r="FE22" i="7"/>
  <c r="FF22" i="7"/>
  <c r="FD23" i="7"/>
  <c r="FE23" i="7"/>
  <c r="FF23" i="7"/>
  <c r="FD24" i="7"/>
  <c r="FE24" i="7"/>
  <c r="FF24" i="7"/>
  <c r="FD25" i="7"/>
  <c r="FE25" i="7"/>
  <c r="FF25" i="7"/>
  <c r="FD26" i="7"/>
  <c r="FE26" i="7"/>
  <c r="FF26" i="7"/>
  <c r="FD27" i="7"/>
  <c r="FE27" i="7"/>
  <c r="FF27" i="7"/>
  <c r="FD31" i="7"/>
  <c r="FE31" i="7"/>
  <c r="FF31" i="7"/>
  <c r="FD33" i="7"/>
  <c r="FE33" i="7"/>
  <c r="FF33" i="7"/>
  <c r="FD34" i="7"/>
  <c r="FE34" i="7"/>
  <c r="FF34" i="7"/>
  <c r="FD35" i="7"/>
  <c r="FE35" i="7"/>
  <c r="FF35" i="7"/>
  <c r="FD36" i="7"/>
  <c r="FE36" i="7"/>
  <c r="FF36" i="7"/>
  <c r="FD39" i="7"/>
  <c r="FE39" i="7"/>
  <c r="FF39" i="7"/>
  <c r="FD40" i="7"/>
  <c r="FE40" i="7"/>
  <c r="FF40" i="7"/>
  <c r="FD41" i="7"/>
  <c r="FE41" i="7"/>
  <c r="FF41" i="7"/>
  <c r="FD42" i="7"/>
  <c r="FE42" i="7"/>
  <c r="FF42" i="7"/>
  <c r="FD43" i="7"/>
  <c r="FE43" i="7"/>
  <c r="FF43" i="7"/>
  <c r="FD44" i="7"/>
  <c r="FE44" i="7"/>
  <c r="FF44" i="7"/>
  <c r="FD45" i="7"/>
  <c r="FE45" i="7"/>
  <c r="FF45" i="7"/>
  <c r="FD47" i="7"/>
  <c r="FE47" i="7"/>
  <c r="FF47" i="7"/>
  <c r="FD49" i="7"/>
  <c r="FE49" i="7"/>
  <c r="FF49" i="7"/>
  <c r="FD50" i="7"/>
  <c r="FE50" i="7"/>
  <c r="FF50" i="7"/>
  <c r="FD51" i="7"/>
  <c r="FE51" i="7"/>
  <c r="FF51" i="7"/>
  <c r="FD52" i="7"/>
  <c r="FE52" i="7"/>
  <c r="FF52" i="7"/>
  <c r="FD53" i="7"/>
  <c r="FE53" i="7"/>
  <c r="FF53" i="7"/>
  <c r="FD54" i="7"/>
  <c r="FE54" i="7"/>
  <c r="FF54" i="7"/>
  <c r="FD55" i="7"/>
  <c r="FE55" i="7"/>
  <c r="FF55" i="7"/>
  <c r="FD56" i="7"/>
  <c r="FE56" i="7"/>
  <c r="FF56" i="7"/>
  <c r="FD58" i="7"/>
  <c r="FE58" i="7"/>
  <c r="FF58" i="7"/>
  <c r="FD60" i="7"/>
  <c r="FE60" i="7"/>
  <c r="FF60" i="7"/>
  <c r="FD61" i="7"/>
  <c r="FE61" i="7"/>
  <c r="FF61" i="7"/>
  <c r="FD63" i="7"/>
  <c r="FE63" i="7"/>
  <c r="FD64" i="7"/>
  <c r="FE64" i="7"/>
  <c r="FF64" i="7"/>
  <c r="FD65" i="7"/>
  <c r="FE65" i="7"/>
  <c r="FF65" i="7"/>
  <c r="FD69" i="7"/>
  <c r="FE69" i="7"/>
  <c r="FF69" i="7"/>
  <c r="FD71" i="7"/>
  <c r="FE71" i="7"/>
  <c r="FF71" i="7"/>
  <c r="FD72" i="7"/>
  <c r="FE72" i="7"/>
  <c r="FF72" i="7"/>
  <c r="FD73" i="7"/>
  <c r="FE73" i="7"/>
  <c r="FF73" i="7"/>
  <c r="FD76" i="7"/>
  <c r="FE76" i="7"/>
  <c r="FF76" i="7"/>
  <c r="FD77" i="7"/>
  <c r="FE77" i="7"/>
  <c r="FF77" i="7"/>
  <c r="FE11" i="7"/>
  <c r="FF11" i="7"/>
  <c r="FD11" i="7"/>
  <c r="EL12" i="7"/>
  <c r="EM12" i="7"/>
  <c r="EN12" i="7"/>
  <c r="EL13" i="7"/>
  <c r="EM13" i="7"/>
  <c r="EN13" i="7"/>
  <c r="EL14" i="7"/>
  <c r="EM14" i="7"/>
  <c r="EN14" i="7"/>
  <c r="EL15" i="7"/>
  <c r="EM15" i="7"/>
  <c r="EN15" i="7"/>
  <c r="EL16" i="7"/>
  <c r="EM16" i="7"/>
  <c r="EN16" i="7"/>
  <c r="EL17" i="7"/>
  <c r="EM17" i="7"/>
  <c r="EN17" i="7"/>
  <c r="EL18" i="7"/>
  <c r="EM18" i="7"/>
  <c r="EN18" i="7"/>
  <c r="EL19" i="7"/>
  <c r="EM19" i="7"/>
  <c r="EN19" i="7"/>
  <c r="EL20" i="7"/>
  <c r="EL21" i="7"/>
  <c r="EL22" i="7"/>
  <c r="EM22" i="7"/>
  <c r="EN22" i="7"/>
  <c r="EL23" i="7"/>
  <c r="EM23" i="7"/>
  <c r="EN23" i="7"/>
  <c r="EL24" i="7"/>
  <c r="EM24" i="7"/>
  <c r="EN24" i="7"/>
  <c r="EL25" i="7"/>
  <c r="EM25" i="7"/>
  <c r="EN25" i="7"/>
  <c r="EL26" i="7"/>
  <c r="EM26" i="7"/>
  <c r="EN26" i="7"/>
  <c r="EL27" i="7"/>
  <c r="EM27" i="7"/>
  <c r="EN27" i="7"/>
  <c r="EL28" i="7"/>
  <c r="EL29" i="7"/>
  <c r="EL30" i="7"/>
  <c r="EL31" i="7"/>
  <c r="EM31" i="7"/>
  <c r="EN31" i="7"/>
  <c r="EL33" i="7"/>
  <c r="EM33" i="7"/>
  <c r="EN33" i="7"/>
  <c r="EL34" i="7"/>
  <c r="EM34" i="7"/>
  <c r="EN34" i="7"/>
  <c r="EL35" i="7"/>
  <c r="EM35" i="7"/>
  <c r="EN35" i="7"/>
  <c r="EL36" i="7"/>
  <c r="EM36" i="7"/>
  <c r="EN36" i="7"/>
  <c r="EL37" i="7"/>
  <c r="EL38" i="7"/>
  <c r="EL39" i="7"/>
  <c r="EM39" i="7"/>
  <c r="EN39" i="7"/>
  <c r="EL40" i="7"/>
  <c r="EM40" i="7"/>
  <c r="EN40" i="7"/>
  <c r="EL41" i="7"/>
  <c r="EM41" i="7"/>
  <c r="EN41" i="7"/>
  <c r="EL42" i="7"/>
  <c r="EM42" i="7"/>
  <c r="EN42" i="7"/>
  <c r="EL43" i="7"/>
  <c r="EM43" i="7"/>
  <c r="EN43" i="7"/>
  <c r="EL44" i="7"/>
  <c r="EM44" i="7"/>
  <c r="EN44" i="7"/>
  <c r="EL45" i="7"/>
  <c r="EM45" i="7"/>
  <c r="EN45" i="7"/>
  <c r="EL46" i="7"/>
  <c r="EL47" i="7"/>
  <c r="EM47" i="7"/>
  <c r="EN47" i="7"/>
  <c r="EL48" i="7"/>
  <c r="EL49" i="7"/>
  <c r="EM49" i="7"/>
  <c r="EN49" i="7"/>
  <c r="EL50" i="7"/>
  <c r="EM50" i="7"/>
  <c r="EN50" i="7"/>
  <c r="EL51" i="7"/>
  <c r="EM51" i="7"/>
  <c r="EN51" i="7"/>
  <c r="EL52" i="7"/>
  <c r="EM52" i="7"/>
  <c r="EN52" i="7"/>
  <c r="EL53" i="7"/>
  <c r="EM53" i="7"/>
  <c r="EN53" i="7"/>
  <c r="EL54" i="7"/>
  <c r="EM54" i="7"/>
  <c r="EN54" i="7"/>
  <c r="EL55" i="7"/>
  <c r="EM55" i="7"/>
  <c r="EN55" i="7"/>
  <c r="EL56" i="7"/>
  <c r="EM56" i="7"/>
  <c r="EN56" i="7"/>
  <c r="EL58" i="7"/>
  <c r="EM58" i="7"/>
  <c r="EN58" i="7"/>
  <c r="EL59" i="7"/>
  <c r="EL60" i="7"/>
  <c r="EM60" i="7"/>
  <c r="EN60" i="7"/>
  <c r="EL61" i="7"/>
  <c r="EM61" i="7"/>
  <c r="EN61" i="7"/>
  <c r="EL62" i="7"/>
  <c r="EL63" i="7"/>
  <c r="EM63" i="7"/>
  <c r="EL64" i="7"/>
  <c r="EM64" i="7"/>
  <c r="EN64" i="7"/>
  <c r="EL65" i="7"/>
  <c r="EM65" i="7"/>
  <c r="EN65" i="7"/>
  <c r="EL66" i="7"/>
  <c r="EL67" i="7"/>
  <c r="EL69" i="7"/>
  <c r="EM69" i="7"/>
  <c r="EN69" i="7"/>
  <c r="EL71" i="7"/>
  <c r="EM71" i="7"/>
  <c r="EN71" i="7"/>
  <c r="EL72" i="7"/>
  <c r="EM72" i="7"/>
  <c r="EN72" i="7"/>
  <c r="EL73" i="7"/>
  <c r="EM73" i="7"/>
  <c r="EN73" i="7"/>
  <c r="EL74" i="7"/>
  <c r="EL75" i="7"/>
  <c r="EL76" i="7"/>
  <c r="EM76" i="7"/>
  <c r="EN76" i="7"/>
  <c r="EL77" i="7"/>
  <c r="EM77" i="7"/>
  <c r="EN77" i="7"/>
  <c r="EM11" i="7"/>
  <c r="EN11" i="7"/>
  <c r="EL11" i="7"/>
  <c r="DT12" i="7"/>
  <c r="DU12" i="7"/>
  <c r="DV12" i="7"/>
  <c r="DT13" i="7"/>
  <c r="ID13" i="7" s="1"/>
  <c r="DU13" i="7"/>
  <c r="DV13" i="7"/>
  <c r="IF13" i="7" s="1"/>
  <c r="RF13" i="7" s="1"/>
  <c r="DT14" i="7"/>
  <c r="DU14" i="7"/>
  <c r="DV14" i="7"/>
  <c r="DT15" i="7"/>
  <c r="ID15" i="7" s="1"/>
  <c r="DU15" i="7"/>
  <c r="DV15" i="7"/>
  <c r="IF15" i="7" s="1"/>
  <c r="RF15" i="7" s="1"/>
  <c r="DT16" i="7"/>
  <c r="DU16" i="7"/>
  <c r="IE16" i="7" s="1"/>
  <c r="DV16" i="7"/>
  <c r="DT17" i="7"/>
  <c r="ID17" i="7" s="1"/>
  <c r="DU17" i="7"/>
  <c r="DV17" i="7"/>
  <c r="IF17" i="7" s="1"/>
  <c r="RF17" i="7" s="1"/>
  <c r="DT18" i="7"/>
  <c r="DU18" i="7"/>
  <c r="DV18" i="7"/>
  <c r="DT19" i="7"/>
  <c r="ID19" i="7" s="1"/>
  <c r="DU19" i="7"/>
  <c r="DV19" i="7"/>
  <c r="IF19" i="7" s="1"/>
  <c r="RF19" i="7" s="1"/>
  <c r="DT20" i="7"/>
  <c r="DT21" i="7"/>
  <c r="DT22" i="7"/>
  <c r="DU22" i="7"/>
  <c r="DV22" i="7"/>
  <c r="DT23" i="7"/>
  <c r="ID23" i="7" s="1"/>
  <c r="DU23" i="7"/>
  <c r="DV23" i="7"/>
  <c r="IF23" i="7" s="1"/>
  <c r="RF23" i="7" s="1"/>
  <c r="DT24" i="7"/>
  <c r="DU24" i="7"/>
  <c r="IE24" i="7" s="1"/>
  <c r="DV24" i="7"/>
  <c r="DT25" i="7"/>
  <c r="ID25" i="7" s="1"/>
  <c r="DU25" i="7"/>
  <c r="DV25" i="7"/>
  <c r="IF25" i="7" s="1"/>
  <c r="RF25" i="7" s="1"/>
  <c r="DT26" i="7"/>
  <c r="DU26" i="7"/>
  <c r="IE26" i="7" s="1"/>
  <c r="RE26" i="7" s="1"/>
  <c r="DV26" i="7"/>
  <c r="DT27" i="7"/>
  <c r="ID27" i="7" s="1"/>
  <c r="DU27" i="7"/>
  <c r="DV27" i="7"/>
  <c r="IF27" i="7" s="1"/>
  <c r="RF27" i="7" s="1"/>
  <c r="DT28" i="7"/>
  <c r="DT29" i="7"/>
  <c r="DT30" i="7"/>
  <c r="DT31" i="7"/>
  <c r="ID31" i="7" s="1"/>
  <c r="DU31" i="7"/>
  <c r="IE31" i="7" s="1"/>
  <c r="DV31" i="7"/>
  <c r="IF31" i="7" s="1"/>
  <c r="DT33" i="7"/>
  <c r="DU33" i="7"/>
  <c r="IE33" i="7" s="1"/>
  <c r="DV33" i="7"/>
  <c r="IF33" i="7" s="1"/>
  <c r="RF33" i="7" s="1"/>
  <c r="DT34" i="7"/>
  <c r="ID34" i="7" s="1"/>
  <c r="DU34" i="7"/>
  <c r="IE34" i="7" s="1"/>
  <c r="RE34" i="7" s="1"/>
  <c r="DV34" i="7"/>
  <c r="IF34" i="7" s="1"/>
  <c r="DT35" i="7"/>
  <c r="DU35" i="7"/>
  <c r="IE35" i="7" s="1"/>
  <c r="DV35" i="7"/>
  <c r="IF35" i="7" s="1"/>
  <c r="RF35" i="7" s="1"/>
  <c r="DT36" i="7"/>
  <c r="ID36" i="7" s="1"/>
  <c r="DU36" i="7"/>
  <c r="IE36" i="7" s="1"/>
  <c r="RE36" i="7" s="1"/>
  <c r="DV36" i="7"/>
  <c r="IF36" i="7" s="1"/>
  <c r="DT37" i="7"/>
  <c r="DT38" i="7"/>
  <c r="DT39" i="7"/>
  <c r="DU39" i="7"/>
  <c r="IE39" i="7" s="1"/>
  <c r="DV39" i="7"/>
  <c r="IF39" i="7" s="1"/>
  <c r="RF39" i="7" s="1"/>
  <c r="DT40" i="7"/>
  <c r="ID40" i="7" s="1"/>
  <c r="DU40" i="7"/>
  <c r="IE40" i="7" s="1"/>
  <c r="DV40" i="7"/>
  <c r="IF40" i="7" s="1"/>
  <c r="DT41" i="7"/>
  <c r="DU41" i="7"/>
  <c r="IE41" i="7" s="1"/>
  <c r="DV41" i="7"/>
  <c r="IF41" i="7" s="1"/>
  <c r="RF41" i="7" s="1"/>
  <c r="DT42" i="7"/>
  <c r="ID42" i="7" s="1"/>
  <c r="DU42" i="7"/>
  <c r="IE42" i="7" s="1"/>
  <c r="DV42" i="7"/>
  <c r="IF42" i="7" s="1"/>
  <c r="DT43" i="7"/>
  <c r="DU43" i="7"/>
  <c r="IE43" i="7" s="1"/>
  <c r="DV43" i="7"/>
  <c r="IF43" i="7" s="1"/>
  <c r="DT44" i="7"/>
  <c r="ID44" i="7" s="1"/>
  <c r="DU44" i="7"/>
  <c r="IE44" i="7" s="1"/>
  <c r="DV44" i="7"/>
  <c r="IF44" i="7" s="1"/>
  <c r="DT45" i="7"/>
  <c r="DU45" i="7"/>
  <c r="IE45" i="7" s="1"/>
  <c r="DV45" i="7"/>
  <c r="DT46" i="7"/>
  <c r="DT47" i="7"/>
  <c r="DU47" i="7"/>
  <c r="DV47" i="7"/>
  <c r="DT48" i="7"/>
  <c r="DT49" i="7"/>
  <c r="DU49" i="7"/>
  <c r="IE49" i="7" s="1"/>
  <c r="DV49" i="7"/>
  <c r="IF49" i="7" s="1"/>
  <c r="RF49" i="7" s="1"/>
  <c r="DT50" i="7"/>
  <c r="ID50" i="7" s="1"/>
  <c r="DU50" i="7"/>
  <c r="DV50" i="7"/>
  <c r="IF50" i="7" s="1"/>
  <c r="DT51" i="7"/>
  <c r="DU51" i="7"/>
  <c r="DV51" i="7"/>
  <c r="IF51" i="7" s="1"/>
  <c r="RF51" i="7" s="1"/>
  <c r="DT52" i="7"/>
  <c r="ID52" i="7" s="1"/>
  <c r="DU52" i="7"/>
  <c r="DV52" i="7"/>
  <c r="IF52" i="7" s="1"/>
  <c r="DT53" i="7"/>
  <c r="DU53" i="7"/>
  <c r="DV53" i="7"/>
  <c r="IF53" i="7" s="1"/>
  <c r="RF53" i="7" s="1"/>
  <c r="DT54" i="7"/>
  <c r="ID54" i="7" s="1"/>
  <c r="DU54" i="7"/>
  <c r="DV54" i="7"/>
  <c r="IF54" i="7" s="1"/>
  <c r="DT55" i="7"/>
  <c r="DU55" i="7"/>
  <c r="DV55" i="7"/>
  <c r="IF55" i="7" s="1"/>
  <c r="RF55" i="7" s="1"/>
  <c r="DT56" i="7"/>
  <c r="ID56" i="7" s="1"/>
  <c r="DU56" i="7"/>
  <c r="IE56" i="7" s="1"/>
  <c r="DV56" i="7"/>
  <c r="IF56" i="7" s="1"/>
  <c r="DT58" i="7"/>
  <c r="DU58" i="7"/>
  <c r="DV58" i="7"/>
  <c r="IF58" i="7" s="1"/>
  <c r="RF58" i="7" s="1"/>
  <c r="DT59" i="7"/>
  <c r="DT60" i="7"/>
  <c r="DU60" i="7"/>
  <c r="IE60" i="7" s="1"/>
  <c r="DV60" i="7"/>
  <c r="DT61" i="7"/>
  <c r="ID61" i="7" s="1"/>
  <c r="DU61" i="7"/>
  <c r="DV61" i="7"/>
  <c r="IF61" i="7" s="1"/>
  <c r="RF61" i="7" s="1"/>
  <c r="DT62" i="7"/>
  <c r="DT63" i="7"/>
  <c r="ID63" i="7" s="1"/>
  <c r="DU63" i="7"/>
  <c r="IE63" i="7" s="1"/>
  <c r="DT64" i="7"/>
  <c r="ID64" i="7" s="1"/>
  <c r="DU64" i="7"/>
  <c r="IE64" i="7" s="1"/>
  <c r="DV64" i="7"/>
  <c r="IF64" i="7" s="1"/>
  <c r="DT65" i="7"/>
  <c r="ID65" i="7" s="1"/>
  <c r="DU65" i="7"/>
  <c r="IE65" i="7" s="1"/>
  <c r="DV65" i="7"/>
  <c r="IF65" i="7" s="1"/>
  <c r="RF65" i="7" s="1"/>
  <c r="DT66" i="7"/>
  <c r="DT67" i="7"/>
  <c r="DT69" i="7"/>
  <c r="DU69" i="7"/>
  <c r="DV69" i="7"/>
  <c r="IF69" i="7" s="1"/>
  <c r="DT71" i="7"/>
  <c r="DU71" i="7"/>
  <c r="IE71" i="7" s="1"/>
  <c r="DV71" i="7"/>
  <c r="DT72" i="7"/>
  <c r="DU72" i="7"/>
  <c r="DV72" i="7"/>
  <c r="IF72" i="7" s="1"/>
  <c r="DT73" i="7"/>
  <c r="DU73" i="7"/>
  <c r="IE73" i="7" s="1"/>
  <c r="DV73" i="7"/>
  <c r="DT74" i="7"/>
  <c r="DT75" i="7"/>
  <c r="DT76" i="7"/>
  <c r="ID76" i="7" s="1"/>
  <c r="DU76" i="7"/>
  <c r="IE76" i="7" s="1"/>
  <c r="RE76" i="7" s="1"/>
  <c r="DV76" i="7"/>
  <c r="IF76" i="7" s="1"/>
  <c r="DT77" i="7"/>
  <c r="ID77" i="7" s="1"/>
  <c r="DU77" i="7"/>
  <c r="DV77" i="7"/>
  <c r="IF77" i="7" s="1"/>
  <c r="RF77" i="7" s="1"/>
  <c r="DU11" i="7"/>
  <c r="DV11" i="7"/>
  <c r="IF11" i="7" s="1"/>
  <c r="DT11" i="7"/>
  <c r="ID11" i="7" s="1"/>
  <c r="IE61" i="7" l="1"/>
  <c r="IF60" i="7"/>
  <c r="IF47" i="7"/>
  <c r="IF26" i="7"/>
  <c r="IE25" i="7"/>
  <c r="IF24" i="7"/>
  <c r="IF22" i="7"/>
  <c r="IE19" i="7"/>
  <c r="IF18" i="7"/>
  <c r="IF16" i="7"/>
  <c r="IE15" i="7"/>
  <c r="IF14" i="7"/>
  <c r="IF12" i="7"/>
  <c r="ID12" i="7"/>
  <c r="LS11" i="7"/>
  <c r="LT11" i="7"/>
  <c r="LT77" i="7"/>
  <c r="LU76" i="7"/>
  <c r="LS76" i="7"/>
  <c r="LT73" i="7"/>
  <c r="RE73" i="7" s="1"/>
  <c r="LU72" i="7"/>
  <c r="RF72" i="7" s="1"/>
  <c r="LS72" i="7"/>
  <c r="LT71" i="7"/>
  <c r="LU69" i="7"/>
  <c r="RF69" i="7" s="1"/>
  <c r="LS69" i="7"/>
  <c r="LT65" i="7"/>
  <c r="LU64" i="7"/>
  <c r="RF64" i="7" s="1"/>
  <c r="LS64" i="7"/>
  <c r="LT61" i="7"/>
  <c r="LU60" i="7"/>
  <c r="LS60" i="7"/>
  <c r="LT58" i="7"/>
  <c r="LU56" i="7"/>
  <c r="RF56" i="7" s="1"/>
  <c r="LT55" i="7"/>
  <c r="LU54" i="7"/>
  <c r="LT53" i="7"/>
  <c r="LU52" i="7"/>
  <c r="RF52" i="7" s="1"/>
  <c r="LT51" i="7"/>
  <c r="LU50" i="7"/>
  <c r="LT49" i="7"/>
  <c r="RE49" i="7" s="1"/>
  <c r="LU47" i="7"/>
  <c r="LS47" i="7"/>
  <c r="LT45" i="7"/>
  <c r="LU44" i="7"/>
  <c r="LT43" i="7"/>
  <c r="LU42" i="7"/>
  <c r="RF42" i="7" s="1"/>
  <c r="LT41" i="7"/>
  <c r="LU40" i="7"/>
  <c r="RF40" i="7" s="1"/>
  <c r="LT39" i="7"/>
  <c r="LU36" i="7"/>
  <c r="RF36" i="7" s="1"/>
  <c r="LU34" i="7"/>
  <c r="RF34" i="7" s="1"/>
  <c r="LT33" i="7"/>
  <c r="RE33" i="7" s="1"/>
  <c r="LU31" i="7"/>
  <c r="LT27" i="7"/>
  <c r="LU26" i="7"/>
  <c r="LS26" i="7"/>
  <c r="LU24" i="7"/>
  <c r="LS24" i="7"/>
  <c r="LU22" i="7"/>
  <c r="LS22" i="7"/>
  <c r="LT19" i="7"/>
  <c r="LU18" i="7"/>
  <c r="LS18" i="7"/>
  <c r="LT17" i="7"/>
  <c r="LU16" i="7"/>
  <c r="LS16" i="7"/>
  <c r="LT15" i="7"/>
  <c r="LU14" i="7"/>
  <c r="LS14" i="7"/>
  <c r="LU12" i="7"/>
  <c r="LS12" i="7"/>
  <c r="RE71" i="7"/>
  <c r="RF54" i="7"/>
  <c r="RF50" i="7"/>
  <c r="RE39" i="7"/>
  <c r="RF31" i="7"/>
  <c r="NF11" i="7"/>
  <c r="NG11" i="7"/>
  <c r="NG77" i="7"/>
  <c r="NH76" i="7"/>
  <c r="NF76" i="7"/>
  <c r="RF11" i="7"/>
  <c r="PD47" i="7"/>
  <c r="PD43" i="7"/>
  <c r="RF43" i="7" s="1"/>
  <c r="IF45" i="7"/>
  <c r="RF45" i="7" s="1"/>
  <c r="IF73" i="7"/>
  <c r="RF73" i="7" s="1"/>
  <c r="ID73" i="7"/>
  <c r="IE72" i="7"/>
  <c r="IF71" i="7"/>
  <c r="RF71" i="7" s="1"/>
  <c r="ID71" i="7"/>
  <c r="IE69" i="7"/>
  <c r="RE69" i="7" s="1"/>
  <c r="IE22" i="7"/>
  <c r="IE54" i="7"/>
  <c r="IE52" i="7"/>
  <c r="IE47" i="7"/>
  <c r="RE47" i="7" s="1"/>
  <c r="IE77" i="7"/>
  <c r="IE14" i="7"/>
  <c r="RE14" i="7" s="1"/>
  <c r="IE50" i="7"/>
  <c r="IE27" i="7"/>
  <c r="RE27" i="7" s="1"/>
  <c r="IE23" i="7"/>
  <c r="IE53" i="7"/>
  <c r="RE53" i="7" s="1"/>
  <c r="IE58" i="7"/>
  <c r="IE51" i="7"/>
  <c r="RE51" i="7" s="1"/>
  <c r="IE17" i="7"/>
  <c r="IE55" i="7"/>
  <c r="RE55" i="7" s="1"/>
  <c r="LT35" i="7"/>
  <c r="RE35" i="7" s="1"/>
  <c r="LT23" i="7"/>
  <c r="LT22" i="7"/>
  <c r="LT31" i="7"/>
  <c r="RE31" i="7" s="1"/>
  <c r="LT13" i="7"/>
  <c r="LT72" i="7"/>
  <c r="LT64" i="7"/>
  <c r="RE64" i="7" s="1"/>
  <c r="RE45" i="7"/>
  <c r="PC54" i="7"/>
  <c r="PC52" i="7"/>
  <c r="PC50" i="7"/>
  <c r="LT25" i="7"/>
  <c r="RE25" i="7" s="1"/>
  <c r="LT16" i="7"/>
  <c r="RE16" i="7" s="1"/>
  <c r="RE60" i="7"/>
  <c r="RE56" i="7"/>
  <c r="RE40" i="7"/>
  <c r="PC63" i="7"/>
  <c r="PD44" i="7"/>
  <c r="RF44" i="7" s="1"/>
  <c r="PC43" i="7"/>
  <c r="PC44" i="7"/>
  <c r="RE44" i="7" s="1"/>
  <c r="PC42" i="7"/>
  <c r="RE42" i="7" s="1"/>
  <c r="RE65" i="7"/>
  <c r="RA27" i="7"/>
  <c r="RA25" i="7"/>
  <c r="RB24" i="7"/>
  <c r="RE24" i="7" s="1"/>
  <c r="RA23" i="7"/>
  <c r="RB22" i="7"/>
  <c r="RA18" i="7"/>
  <c r="RA16" i="7"/>
  <c r="RA14" i="7"/>
  <c r="RB13" i="7"/>
  <c r="RA12" i="7"/>
  <c r="RD12" i="7" s="1"/>
  <c r="RB41" i="7"/>
  <c r="RE63" i="7"/>
  <c r="IE18" i="7"/>
  <c r="RE18" i="7" s="1"/>
  <c r="IE13" i="7"/>
  <c r="IE11" i="7"/>
  <c r="IE12" i="7"/>
  <c r="RE12" i="7" s="1"/>
  <c r="LS73" i="7"/>
  <c r="LS71" i="7"/>
  <c r="LS63" i="7"/>
  <c r="RD63" i="7" s="1"/>
  <c r="LS61" i="7"/>
  <c r="RD61" i="7" s="1"/>
  <c r="LS56" i="7"/>
  <c r="RD56" i="7" s="1"/>
  <c r="LS54" i="7"/>
  <c r="RD54" i="7" s="1"/>
  <c r="LS52" i="7"/>
  <c r="RD52" i="7" s="1"/>
  <c r="LS50" i="7"/>
  <c r="RD50" i="7" s="1"/>
  <c r="LS44" i="7"/>
  <c r="RD44" i="7" s="1"/>
  <c r="LS42" i="7"/>
  <c r="RD42" i="7" s="1"/>
  <c r="LS40" i="7"/>
  <c r="RD40" i="7" s="1"/>
  <c r="LS36" i="7"/>
  <c r="RD36" i="7" s="1"/>
  <c r="LS34" i="7"/>
  <c r="RD34" i="7" s="1"/>
  <c r="LS31" i="7"/>
  <c r="RD31" i="7" s="1"/>
  <c r="LS27" i="7"/>
  <c r="RD27" i="7" s="1"/>
  <c r="LS25" i="7"/>
  <c r="LS23" i="7"/>
  <c r="LS19" i="7"/>
  <c r="RD19" i="7" s="1"/>
  <c r="LS17" i="7"/>
  <c r="RD17" i="7" s="1"/>
  <c r="LS15" i="7"/>
  <c r="RD15" i="7" s="1"/>
  <c r="LS13" i="7"/>
  <c r="RD13" i="7" s="1"/>
  <c r="RD64" i="7"/>
  <c r="RD77" i="7"/>
  <c r="RD65" i="7"/>
  <c r="RD76" i="7"/>
  <c r="ID72" i="7"/>
  <c r="RD72" i="7" s="1"/>
  <c r="ID69" i="7"/>
  <c r="ID60" i="7"/>
  <c r="RD60" i="7" s="1"/>
  <c r="ID58" i="7"/>
  <c r="RD58" i="7" s="1"/>
  <c r="ID55" i="7"/>
  <c r="RD55" i="7" s="1"/>
  <c r="ID53" i="7"/>
  <c r="RD53" i="7" s="1"/>
  <c r="ID51" i="7"/>
  <c r="RD51" i="7" s="1"/>
  <c r="ID49" i="7"/>
  <c r="RD49" i="7" s="1"/>
  <c r="ID47" i="7"/>
  <c r="RD47" i="7" s="1"/>
  <c r="ID45" i="7"/>
  <c r="RD45" i="7" s="1"/>
  <c r="ID43" i="7"/>
  <c r="RD43" i="7" s="1"/>
  <c r="ID41" i="7"/>
  <c r="RD41" i="7" s="1"/>
  <c r="ID39" i="7"/>
  <c r="RD39" i="7" s="1"/>
  <c r="ID35" i="7"/>
  <c r="RD35" i="7" s="1"/>
  <c r="ID33" i="7"/>
  <c r="RD33" i="7" s="1"/>
  <c r="ID26" i="7"/>
  <c r="RD26" i="7" s="1"/>
  <c r="ID24" i="7"/>
  <c r="RD24" i="7" s="1"/>
  <c r="ID22" i="7"/>
  <c r="RD22" i="7" s="1"/>
  <c r="ID18" i="7"/>
  <c r="ID16" i="7"/>
  <c r="ID14" i="7"/>
  <c r="CV12" i="7"/>
  <c r="CW12" i="7"/>
  <c r="CX12" i="7"/>
  <c r="CV13" i="7"/>
  <c r="CW13" i="7"/>
  <c r="CX13" i="7"/>
  <c r="CV14" i="7"/>
  <c r="CW14" i="7"/>
  <c r="CX14" i="7"/>
  <c r="CV15" i="7"/>
  <c r="CW15" i="7"/>
  <c r="CX15" i="7"/>
  <c r="CV16" i="7"/>
  <c r="CW16" i="7"/>
  <c r="CX16" i="7"/>
  <c r="CV17" i="7"/>
  <c r="CW17" i="7"/>
  <c r="CX17" i="7"/>
  <c r="CV18" i="7"/>
  <c r="CW18" i="7"/>
  <c r="CX18" i="7"/>
  <c r="CV19" i="7"/>
  <c r="CW19" i="7"/>
  <c r="CX19" i="7"/>
  <c r="CV22" i="7"/>
  <c r="CW22" i="7"/>
  <c r="CX22" i="7"/>
  <c r="CV23" i="7"/>
  <c r="CW23" i="7"/>
  <c r="CX23" i="7"/>
  <c r="CV24" i="7"/>
  <c r="CW24" i="7"/>
  <c r="CX24" i="7"/>
  <c r="CV25" i="7"/>
  <c r="CW25" i="7"/>
  <c r="CX25" i="7"/>
  <c r="CV26" i="7"/>
  <c r="CW26" i="7"/>
  <c r="CX26" i="7"/>
  <c r="CV27" i="7"/>
  <c r="CW27" i="7"/>
  <c r="CX27" i="7"/>
  <c r="CV31" i="7"/>
  <c r="CW31" i="7"/>
  <c r="CX31" i="7"/>
  <c r="CV33" i="7"/>
  <c r="CW33" i="7"/>
  <c r="CX33" i="7"/>
  <c r="CV34" i="7"/>
  <c r="CW34" i="7"/>
  <c r="CX34" i="7"/>
  <c r="CV35" i="7"/>
  <c r="CW35" i="7"/>
  <c r="CX35" i="7"/>
  <c r="CV36" i="7"/>
  <c r="CW36" i="7"/>
  <c r="CX36" i="7"/>
  <c r="CV39" i="7"/>
  <c r="CW39" i="7"/>
  <c r="CX39" i="7"/>
  <c r="CV40" i="7"/>
  <c r="CW40" i="7"/>
  <c r="CX40" i="7"/>
  <c r="CV41" i="7"/>
  <c r="CW41" i="7"/>
  <c r="CX41" i="7"/>
  <c r="CV42" i="7"/>
  <c r="CW42" i="7"/>
  <c r="CX42" i="7"/>
  <c r="CV43" i="7"/>
  <c r="CW43" i="7"/>
  <c r="CX43" i="7"/>
  <c r="CV44" i="7"/>
  <c r="CW44" i="7"/>
  <c r="CX44" i="7"/>
  <c r="CV45" i="7"/>
  <c r="CW45" i="7"/>
  <c r="CX45" i="7"/>
  <c r="CV47" i="7"/>
  <c r="CW47" i="7"/>
  <c r="CX47" i="7"/>
  <c r="CV49" i="7"/>
  <c r="CW49" i="7"/>
  <c r="CX49" i="7"/>
  <c r="CV50" i="7"/>
  <c r="CW50" i="7"/>
  <c r="CX50" i="7"/>
  <c r="CV51" i="7"/>
  <c r="CW51" i="7"/>
  <c r="CX51" i="7"/>
  <c r="CV52" i="7"/>
  <c r="CW52" i="7"/>
  <c r="CX52" i="7"/>
  <c r="CV53" i="7"/>
  <c r="CW53" i="7"/>
  <c r="CX53" i="7"/>
  <c r="CV54" i="7"/>
  <c r="CW54" i="7"/>
  <c r="CX54" i="7"/>
  <c r="CV55" i="7"/>
  <c r="CW55" i="7"/>
  <c r="CX55" i="7"/>
  <c r="CV56" i="7"/>
  <c r="CW56" i="7"/>
  <c r="CX56" i="7"/>
  <c r="CV58" i="7"/>
  <c r="CW58" i="7"/>
  <c r="CX58" i="7"/>
  <c r="CV60" i="7"/>
  <c r="CW60" i="7"/>
  <c r="CX60" i="7"/>
  <c r="CV61" i="7"/>
  <c r="CW61" i="7"/>
  <c r="CX61" i="7"/>
  <c r="CV63" i="7"/>
  <c r="CW63" i="7"/>
  <c r="CV64" i="7"/>
  <c r="CW64" i="7"/>
  <c r="CX64" i="7"/>
  <c r="CV65" i="7"/>
  <c r="CW65" i="7"/>
  <c r="CX65" i="7"/>
  <c r="CV69" i="7"/>
  <c r="CW69" i="7"/>
  <c r="CX69" i="7"/>
  <c r="CV71" i="7"/>
  <c r="CW71" i="7"/>
  <c r="CX71" i="7"/>
  <c r="CV72" i="7"/>
  <c r="CW72" i="7"/>
  <c r="CX72" i="7"/>
  <c r="CV73" i="7"/>
  <c r="CW73" i="7"/>
  <c r="CX73" i="7"/>
  <c r="CV76" i="7"/>
  <c r="CW76" i="7"/>
  <c r="CX76" i="7"/>
  <c r="CV77" i="7"/>
  <c r="CW77" i="7"/>
  <c r="CX77" i="7"/>
  <c r="CW11" i="7"/>
  <c r="CX11" i="7"/>
  <c r="CV11" i="7"/>
  <c r="AC11" i="7"/>
  <c r="AI11" i="7" s="1"/>
  <c r="AD11" i="7"/>
  <c r="AJ11" i="7" s="1"/>
  <c r="AC12" i="7"/>
  <c r="AI12" i="7" s="1"/>
  <c r="AD12" i="7"/>
  <c r="AJ12" i="7" s="1"/>
  <c r="AC13" i="7"/>
  <c r="AI13" i="7" s="1"/>
  <c r="AD13" i="7"/>
  <c r="AJ13" i="7" s="1"/>
  <c r="AC14" i="7"/>
  <c r="AI14" i="7" s="1"/>
  <c r="RH14" i="7" s="1"/>
  <c r="AD14" i="7"/>
  <c r="AJ14" i="7" s="1"/>
  <c r="AC15" i="7"/>
  <c r="AI15" i="7" s="1"/>
  <c r="AD15" i="7"/>
  <c r="AJ15" i="7" s="1"/>
  <c r="AC16" i="7"/>
  <c r="AI16" i="7" s="1"/>
  <c r="RH16" i="7" s="1"/>
  <c r="AD16" i="7"/>
  <c r="AJ16" i="7" s="1"/>
  <c r="AC17" i="7"/>
  <c r="AI17" i="7" s="1"/>
  <c r="AD17" i="7"/>
  <c r="AJ17" i="7" s="1"/>
  <c r="AC18" i="7"/>
  <c r="AI18" i="7" s="1"/>
  <c r="RH18" i="7" s="1"/>
  <c r="AD18" i="7"/>
  <c r="AJ18" i="7" s="1"/>
  <c r="AC19" i="7"/>
  <c r="AI19" i="7" s="1"/>
  <c r="AD19" i="7"/>
  <c r="AJ19" i="7" s="1"/>
  <c r="AC22" i="7"/>
  <c r="AI22" i="7" s="1"/>
  <c r="AD22" i="7"/>
  <c r="AJ22" i="7" s="1"/>
  <c r="AC23" i="7"/>
  <c r="AI23" i="7" s="1"/>
  <c r="AD23" i="7"/>
  <c r="AJ23" i="7" s="1"/>
  <c r="AC24" i="7"/>
  <c r="AI24" i="7" s="1"/>
  <c r="AD24" i="7"/>
  <c r="AJ24" i="7" s="1"/>
  <c r="AC25" i="7"/>
  <c r="AI25" i="7" s="1"/>
  <c r="RH25" i="7" s="1"/>
  <c r="AD25" i="7"/>
  <c r="AJ25" i="7" s="1"/>
  <c r="AC26" i="7"/>
  <c r="AI26" i="7" s="1"/>
  <c r="RH26" i="7" s="1"/>
  <c r="AD26" i="7"/>
  <c r="AJ26" i="7" s="1"/>
  <c r="AC27" i="7"/>
  <c r="AI27" i="7" s="1"/>
  <c r="AD27" i="7"/>
  <c r="AJ27" i="7" s="1"/>
  <c r="AC31" i="7"/>
  <c r="AI31" i="7" s="1"/>
  <c r="RH31" i="7" s="1"/>
  <c r="AD31" i="7"/>
  <c r="AJ31" i="7" s="1"/>
  <c r="AC33" i="7"/>
  <c r="AI33" i="7" s="1"/>
  <c r="AD33" i="7"/>
  <c r="AJ33" i="7" s="1"/>
  <c r="AC34" i="7"/>
  <c r="AI34" i="7" s="1"/>
  <c r="RH34" i="7" s="1"/>
  <c r="AD34" i="7"/>
  <c r="AJ34" i="7" s="1"/>
  <c r="AC35" i="7"/>
  <c r="AI35" i="7" s="1"/>
  <c r="RH35" i="7" s="1"/>
  <c r="AD35" i="7"/>
  <c r="AJ35" i="7" s="1"/>
  <c r="AC36" i="7"/>
  <c r="AI36" i="7" s="1"/>
  <c r="RH36" i="7" s="1"/>
  <c r="AD36" i="7"/>
  <c r="AJ36" i="7" s="1"/>
  <c r="AC39" i="7"/>
  <c r="AI39" i="7" s="1"/>
  <c r="RH39" i="7" s="1"/>
  <c r="AD39" i="7"/>
  <c r="AJ39" i="7" s="1"/>
  <c r="AC40" i="7"/>
  <c r="AI40" i="7" s="1"/>
  <c r="RH40" i="7" s="1"/>
  <c r="AD40" i="7"/>
  <c r="AJ40" i="7" s="1"/>
  <c r="AC41" i="7"/>
  <c r="AI41" i="7" s="1"/>
  <c r="AD41" i="7"/>
  <c r="AJ41" i="7" s="1"/>
  <c r="AC42" i="7"/>
  <c r="AI42" i="7" s="1"/>
  <c r="RH42" i="7" s="1"/>
  <c r="AD42" i="7"/>
  <c r="AJ42" i="7" s="1"/>
  <c r="AC43" i="7"/>
  <c r="AI43" i="7" s="1"/>
  <c r="AD43" i="7"/>
  <c r="AJ43" i="7" s="1"/>
  <c r="AC44" i="7"/>
  <c r="AI44" i="7" s="1"/>
  <c r="RH44" i="7" s="1"/>
  <c r="AD44" i="7"/>
  <c r="AJ44" i="7" s="1"/>
  <c r="AC45" i="7"/>
  <c r="AI45" i="7" s="1"/>
  <c r="RH45" i="7" s="1"/>
  <c r="AD45" i="7"/>
  <c r="AJ45" i="7" s="1"/>
  <c r="AC47" i="7"/>
  <c r="AI47" i="7" s="1"/>
  <c r="RH47" i="7" s="1"/>
  <c r="AD47" i="7"/>
  <c r="AJ47" i="7" s="1"/>
  <c r="AC49" i="7"/>
  <c r="AI49" i="7" s="1"/>
  <c r="AD49" i="7"/>
  <c r="AJ49" i="7" s="1"/>
  <c r="AC50" i="7"/>
  <c r="AI50" i="7" s="1"/>
  <c r="AD50" i="7"/>
  <c r="AJ50" i="7" s="1"/>
  <c r="AC51" i="7"/>
  <c r="AI51" i="7" s="1"/>
  <c r="RH51" i="7" s="1"/>
  <c r="AD51" i="7"/>
  <c r="AJ51" i="7" s="1"/>
  <c r="AC52" i="7"/>
  <c r="AI52" i="7" s="1"/>
  <c r="AD52" i="7"/>
  <c r="AJ52" i="7" s="1"/>
  <c r="AC53" i="7"/>
  <c r="AI53" i="7" s="1"/>
  <c r="RH53" i="7" s="1"/>
  <c r="AD53" i="7"/>
  <c r="AJ53" i="7" s="1"/>
  <c r="AC54" i="7"/>
  <c r="AI54" i="7" s="1"/>
  <c r="AD54" i="7"/>
  <c r="AJ54" i="7" s="1"/>
  <c r="AC55" i="7"/>
  <c r="AI55" i="7" s="1"/>
  <c r="RH55" i="7" s="1"/>
  <c r="AD55" i="7"/>
  <c r="AJ55" i="7" s="1"/>
  <c r="AC56" i="7"/>
  <c r="AI56" i="7" s="1"/>
  <c r="RH56" i="7" s="1"/>
  <c r="AD56" i="7"/>
  <c r="AJ56" i="7" s="1"/>
  <c r="AC58" i="7"/>
  <c r="AI58" i="7" s="1"/>
  <c r="AD58" i="7"/>
  <c r="AJ58" i="7" s="1"/>
  <c r="AC60" i="7"/>
  <c r="AI60" i="7" s="1"/>
  <c r="RH60" i="7" s="1"/>
  <c r="AD60" i="7"/>
  <c r="AJ60" i="7" s="1"/>
  <c r="AC61" i="7"/>
  <c r="AI61" i="7" s="1"/>
  <c r="AD61" i="7"/>
  <c r="AJ61" i="7" s="1"/>
  <c r="AC63" i="7"/>
  <c r="AI63" i="7" s="1"/>
  <c r="RH63" i="7" s="1"/>
  <c r="AC64" i="7"/>
  <c r="AI64" i="7" s="1"/>
  <c r="AD64" i="7"/>
  <c r="AJ64" i="7" s="1"/>
  <c r="AC65" i="7"/>
  <c r="AI65" i="7" s="1"/>
  <c r="AD65" i="7"/>
  <c r="AJ65" i="7" s="1"/>
  <c r="RI65" i="7" s="1"/>
  <c r="AC69" i="7"/>
  <c r="AI69" i="7" s="1"/>
  <c r="AD69" i="7"/>
  <c r="AJ69" i="7" s="1"/>
  <c r="AC71" i="7"/>
  <c r="AI71" i="7" s="1"/>
  <c r="AD71" i="7"/>
  <c r="AJ71" i="7" s="1"/>
  <c r="RI71" i="7" s="1"/>
  <c r="AC72" i="7"/>
  <c r="AI72" i="7" s="1"/>
  <c r="AD72" i="7"/>
  <c r="AJ72" i="7" s="1"/>
  <c r="AC73" i="7"/>
  <c r="AI73" i="7" s="1"/>
  <c r="AD73" i="7"/>
  <c r="AJ73" i="7" s="1"/>
  <c r="RI73" i="7" s="1"/>
  <c r="AC76" i="7"/>
  <c r="AI76" i="7" s="1"/>
  <c r="AD76" i="7"/>
  <c r="AJ76" i="7" s="1"/>
  <c r="AC77" i="7"/>
  <c r="AI77" i="7" s="1"/>
  <c r="AD77" i="7"/>
  <c r="AJ77" i="7" s="1"/>
  <c r="RI77" i="7" s="1"/>
  <c r="AB12" i="7"/>
  <c r="AH12" i="7" s="1"/>
  <c r="AB13" i="7"/>
  <c r="AH13" i="7" s="1"/>
  <c r="AB14" i="7"/>
  <c r="AH14" i="7" s="1"/>
  <c r="AB15" i="7"/>
  <c r="AH15" i="7" s="1"/>
  <c r="AB16" i="7"/>
  <c r="AH16" i="7" s="1"/>
  <c r="AB17" i="7"/>
  <c r="AH17" i="7" s="1"/>
  <c r="AB18" i="7"/>
  <c r="AH18" i="7" s="1"/>
  <c r="AB19" i="7"/>
  <c r="AH19" i="7" s="1"/>
  <c r="AB20" i="7"/>
  <c r="AH20" i="7" s="1"/>
  <c r="AB21" i="7"/>
  <c r="AH21" i="7" s="1"/>
  <c r="AB22" i="7"/>
  <c r="AH22" i="7" s="1"/>
  <c r="AB23" i="7"/>
  <c r="AH23" i="7" s="1"/>
  <c r="AB24" i="7"/>
  <c r="AH24" i="7" s="1"/>
  <c r="AB25" i="7"/>
  <c r="AH25" i="7" s="1"/>
  <c r="AB26" i="7"/>
  <c r="AH26" i="7" s="1"/>
  <c r="AB27" i="7"/>
  <c r="AH27" i="7" s="1"/>
  <c r="AB28" i="7"/>
  <c r="AH28" i="7" s="1"/>
  <c r="AB29" i="7"/>
  <c r="AH29" i="7" s="1"/>
  <c r="AB30" i="7"/>
  <c r="AH30" i="7" s="1"/>
  <c r="AB31" i="7"/>
  <c r="AH31" i="7" s="1"/>
  <c r="AB33" i="7"/>
  <c r="AH33" i="7" s="1"/>
  <c r="AB34" i="7"/>
  <c r="AH34" i="7" s="1"/>
  <c r="AB35" i="7"/>
  <c r="AH35" i="7" s="1"/>
  <c r="AB36" i="7"/>
  <c r="AH36" i="7" s="1"/>
  <c r="AB37" i="7"/>
  <c r="AH37" i="7" s="1"/>
  <c r="AB38" i="7"/>
  <c r="AH38" i="7" s="1"/>
  <c r="AB39" i="7"/>
  <c r="AH39" i="7" s="1"/>
  <c r="AB40" i="7"/>
  <c r="AH40" i="7" s="1"/>
  <c r="AB41" i="7"/>
  <c r="AH41" i="7" s="1"/>
  <c r="AB42" i="7"/>
  <c r="AH42" i="7" s="1"/>
  <c r="AB43" i="7"/>
  <c r="AH43" i="7" s="1"/>
  <c r="AB44" i="7"/>
  <c r="AH44" i="7" s="1"/>
  <c r="AB45" i="7"/>
  <c r="AH45" i="7" s="1"/>
  <c r="AB46" i="7"/>
  <c r="AH46" i="7" s="1"/>
  <c r="AB47" i="7"/>
  <c r="AH47" i="7" s="1"/>
  <c r="AB48" i="7"/>
  <c r="AH48" i="7" s="1"/>
  <c r="AB49" i="7"/>
  <c r="AH49" i="7" s="1"/>
  <c r="AB50" i="7"/>
  <c r="AH50" i="7" s="1"/>
  <c r="AB51" i="7"/>
  <c r="AH51" i="7" s="1"/>
  <c r="AB52" i="7"/>
  <c r="AH52" i="7" s="1"/>
  <c r="AB53" i="7"/>
  <c r="AH53" i="7" s="1"/>
  <c r="AB54" i="7"/>
  <c r="AH54" i="7" s="1"/>
  <c r="AB55" i="7"/>
  <c r="AH55" i="7" s="1"/>
  <c r="AB56" i="7"/>
  <c r="AH56" i="7" s="1"/>
  <c r="AB58" i="7"/>
  <c r="AH58" i="7" s="1"/>
  <c r="AB59" i="7"/>
  <c r="AH59" i="7" s="1"/>
  <c r="AB60" i="7"/>
  <c r="AH60" i="7" s="1"/>
  <c r="AB61" i="7"/>
  <c r="AH61" i="7" s="1"/>
  <c r="AB62" i="7"/>
  <c r="AH62" i="7" s="1"/>
  <c r="AB63" i="7"/>
  <c r="AH63" i="7" s="1"/>
  <c r="AB64" i="7"/>
  <c r="AH64" i="7" s="1"/>
  <c r="AB65" i="7"/>
  <c r="AH65" i="7" s="1"/>
  <c r="RG65" i="7" s="1"/>
  <c r="AB66" i="7"/>
  <c r="AH66" i="7" s="1"/>
  <c r="AB67" i="7"/>
  <c r="AH67" i="7" s="1"/>
  <c r="AB69" i="7"/>
  <c r="AH69" i="7" s="1"/>
  <c r="AB71" i="7"/>
  <c r="AH71" i="7" s="1"/>
  <c r="AB72" i="7"/>
  <c r="AH72" i="7" s="1"/>
  <c r="AB73" i="7"/>
  <c r="AH73" i="7" s="1"/>
  <c r="AB74" i="7"/>
  <c r="AH74" i="7" s="1"/>
  <c r="AB75" i="7"/>
  <c r="AH75" i="7" s="1"/>
  <c r="AB76" i="7"/>
  <c r="AH76" i="7" s="1"/>
  <c r="AB77" i="7"/>
  <c r="AH77" i="7" s="1"/>
  <c r="RG77" i="7" s="1"/>
  <c r="AB11" i="7"/>
  <c r="AH11" i="7" s="1"/>
  <c r="RI69" i="7" l="1"/>
  <c r="RH49" i="7"/>
  <c r="RH27" i="7"/>
  <c r="RE17" i="7"/>
  <c r="RE58" i="7"/>
  <c r="RE50" i="7"/>
  <c r="RE77" i="7"/>
  <c r="RF76" i="7"/>
  <c r="RE19" i="7"/>
  <c r="RD11" i="7"/>
  <c r="RF12" i="7"/>
  <c r="RF18" i="7"/>
  <c r="RI42" i="7"/>
  <c r="RH58" i="7"/>
  <c r="RH17" i="7"/>
  <c r="RG52" i="7"/>
  <c r="RI72" i="7"/>
  <c r="RI64" i="7"/>
  <c r="RH33" i="7"/>
  <c r="RH19" i="7"/>
  <c r="RE15" i="7"/>
  <c r="RH15" i="7" s="1"/>
  <c r="RF22" i="7"/>
  <c r="RI22" i="7" s="1"/>
  <c r="RE61" i="7"/>
  <c r="RH61" i="7" s="1"/>
  <c r="RG33" i="7"/>
  <c r="RG24" i="7"/>
  <c r="RH77" i="7"/>
  <c r="RI61" i="7"/>
  <c r="RI56" i="7"/>
  <c r="RI54" i="7"/>
  <c r="RI52" i="7"/>
  <c r="RI50" i="7"/>
  <c r="RI40" i="7"/>
  <c r="RI35" i="7"/>
  <c r="RI33" i="7"/>
  <c r="RI24" i="7"/>
  <c r="RI18" i="7"/>
  <c r="RI14" i="7"/>
  <c r="RI12" i="7"/>
  <c r="RD69" i="7"/>
  <c r="RD71" i="7"/>
  <c r="RE41" i="7"/>
  <c r="RH41" i="7" s="1"/>
  <c r="RE43" i="7"/>
  <c r="RH43" i="7" s="1"/>
  <c r="RF47" i="7"/>
  <c r="RF14" i="7"/>
  <c r="RF16" i="7"/>
  <c r="RI16" i="7" s="1"/>
  <c r="RF24" i="7"/>
  <c r="RF26" i="7"/>
  <c r="RI26" i="7" s="1"/>
  <c r="RF60" i="7"/>
  <c r="RG36" i="7"/>
  <c r="RH50" i="7"/>
  <c r="RD23" i="7"/>
  <c r="RE11" i="7"/>
  <c r="RH11" i="7" s="1"/>
  <c r="RE72" i="7"/>
  <c r="RH72" i="7" s="1"/>
  <c r="RE23" i="7"/>
  <c r="RE54" i="7"/>
  <c r="RD73" i="7"/>
  <c r="RG19" i="7"/>
  <c r="RI76" i="7"/>
  <c r="RG44" i="7"/>
  <c r="RG27" i="7"/>
  <c r="RH54" i="7"/>
  <c r="RD14" i="7"/>
  <c r="RD18" i="7"/>
  <c r="RG72" i="7"/>
  <c r="RG58" i="7"/>
  <c r="RG53" i="7"/>
  <c r="RG49" i="7"/>
  <c r="RG45" i="7"/>
  <c r="RG41" i="7"/>
  <c r="RH76" i="7"/>
  <c r="RH73" i="7"/>
  <c r="RH71" i="7"/>
  <c r="RH69" i="7"/>
  <c r="RH65" i="7"/>
  <c r="RI60" i="7"/>
  <c r="RI58" i="7"/>
  <c r="RI55" i="7"/>
  <c r="RI53" i="7"/>
  <c r="RI49" i="7"/>
  <c r="RI47" i="7"/>
  <c r="RI45" i="7"/>
  <c r="RI43" i="7"/>
  <c r="RI41" i="7"/>
  <c r="RI39" i="7"/>
  <c r="RI36" i="7"/>
  <c r="RI34" i="7"/>
  <c r="RI31" i="7"/>
  <c r="RI27" i="7"/>
  <c r="RI25" i="7"/>
  <c r="RI23" i="7"/>
  <c r="RI19" i="7"/>
  <c r="RI17" i="7"/>
  <c r="RI15" i="7"/>
  <c r="RD16" i="7"/>
  <c r="RG16" i="7" s="1"/>
  <c r="RD25" i="7"/>
  <c r="RG25" i="7" s="1"/>
  <c r="RE13" i="7"/>
  <c r="RH13" i="7" s="1"/>
  <c r="RE52" i="7"/>
  <c r="RE22" i="7"/>
  <c r="RH22" i="7" s="1"/>
  <c r="RG71" i="7"/>
  <c r="RG61" i="7"/>
  <c r="RG40" i="7"/>
  <c r="RG31" i="7"/>
  <c r="RG23" i="7"/>
  <c r="RG15" i="7"/>
  <c r="RH12" i="7"/>
  <c r="RH64" i="7"/>
  <c r="RH52" i="7"/>
  <c r="RH24" i="7"/>
  <c r="RI51" i="7"/>
  <c r="RI44" i="7"/>
  <c r="RI13" i="7"/>
  <c r="RI11" i="7"/>
  <c r="RH23" i="7"/>
  <c r="RG12" i="7"/>
  <c r="RG50" i="7"/>
  <c r="RG73" i="7"/>
  <c r="RG63" i="7"/>
  <c r="RG56" i="7"/>
  <c r="RG54" i="7"/>
  <c r="RG42" i="7"/>
  <c r="RG34" i="7"/>
  <c r="RG17" i="7"/>
  <c r="RG13" i="7"/>
  <c r="RG69" i="7"/>
  <c r="RG60" i="7"/>
  <c r="RG55" i="7"/>
  <c r="RG51" i="7"/>
  <c r="RG47" i="7"/>
  <c r="RG43" i="7"/>
  <c r="RG39" i="7"/>
  <c r="RG35" i="7"/>
  <c r="RG26" i="7"/>
  <c r="RG22" i="7"/>
  <c r="RG18" i="7"/>
  <c r="RG14" i="7"/>
  <c r="RG11" i="7"/>
  <c r="RG76" i="7"/>
  <c r="RG64" i="7"/>
  <c r="HA20" i="7"/>
  <c r="HB20" i="7"/>
  <c r="HD20" i="7"/>
  <c r="HE20" i="7"/>
  <c r="HG20" i="7"/>
  <c r="HH20" i="7"/>
  <c r="HH21" i="7" s="1"/>
  <c r="HM20" i="7"/>
  <c r="HN20" i="7"/>
  <c r="HP20" i="7"/>
  <c r="HS20" i="7" s="1"/>
  <c r="HQ20" i="7"/>
  <c r="HT20" i="7" s="1"/>
  <c r="HV20" i="7"/>
  <c r="HW20" i="7"/>
  <c r="HY20" i="7"/>
  <c r="HZ20" i="7"/>
  <c r="IK20" i="7"/>
  <c r="IL20" i="7"/>
  <c r="IN20" i="7"/>
  <c r="IO20" i="7"/>
  <c r="IQ20" i="7"/>
  <c r="IR20" i="7"/>
  <c r="IT20" i="7"/>
  <c r="IU20" i="7"/>
  <c r="IW20" i="7"/>
  <c r="IX20" i="7"/>
  <c r="IZ20" i="7"/>
  <c r="JA20" i="7"/>
  <c r="JA21" i="7" s="1"/>
  <c r="JC20" i="7"/>
  <c r="JD20" i="7"/>
  <c r="JE20" i="7"/>
  <c r="JH20" i="7" s="1"/>
  <c r="JF20" i="7"/>
  <c r="JG20" i="7"/>
  <c r="JL20" i="7"/>
  <c r="JM20" i="7"/>
  <c r="JN20" i="7"/>
  <c r="JQ20" i="7" s="1"/>
  <c r="JO20" i="7"/>
  <c r="JP20" i="7"/>
  <c r="JU20" i="7"/>
  <c r="JV20" i="7"/>
  <c r="JX20" i="7"/>
  <c r="JY20" i="7"/>
  <c r="KD20" i="7"/>
  <c r="KE20" i="7"/>
  <c r="KG20" i="7"/>
  <c r="KH20" i="7"/>
  <c r="KM20" i="7"/>
  <c r="KN20" i="7"/>
  <c r="KO20" i="7"/>
  <c r="KU20" i="7" s="1"/>
  <c r="KP20" i="7"/>
  <c r="KQ20" i="7"/>
  <c r="KS20" i="7"/>
  <c r="KT20" i="7"/>
  <c r="KY20" i="7"/>
  <c r="KZ20" i="7"/>
  <c r="LB20" i="7"/>
  <c r="LC20" i="7"/>
  <c r="LG20" i="7"/>
  <c r="LH20" i="7"/>
  <c r="LI20" i="7"/>
  <c r="LJ20" i="7"/>
  <c r="LK20" i="7"/>
  <c r="LL20" i="7"/>
  <c r="LQ20" i="7"/>
  <c r="LR20" i="7"/>
  <c r="LW20" i="7"/>
  <c r="LX20" i="7"/>
  <c r="LZ20" i="7"/>
  <c r="MA20" i="7"/>
  <c r="MC20" i="7"/>
  <c r="MD20" i="7"/>
  <c r="MI20" i="7"/>
  <c r="MJ20" i="7"/>
  <c r="ML20" i="7"/>
  <c r="MM20" i="7"/>
  <c r="MN20" i="7"/>
  <c r="MO20" i="7"/>
  <c r="MP20" i="7"/>
  <c r="MR20" i="7"/>
  <c r="MS20" i="7"/>
  <c r="MU20" i="7"/>
  <c r="MV20" i="7"/>
  <c r="MW20" i="7"/>
  <c r="MX20" i="7"/>
  <c r="MY20" i="7"/>
  <c r="ND20" i="7"/>
  <c r="NE20" i="7"/>
  <c r="NJ20" i="7"/>
  <c r="NK20" i="7"/>
  <c r="NM20" i="7"/>
  <c r="NN20" i="7"/>
  <c r="NP20" i="7"/>
  <c r="NQ20" i="7"/>
  <c r="NR20" i="7"/>
  <c r="NS20" i="7"/>
  <c r="NT20" i="7"/>
  <c r="NU20" i="7"/>
  <c r="NV20" i="7"/>
  <c r="NW20" i="7"/>
  <c r="NY20" i="7"/>
  <c r="NZ20" i="7"/>
  <c r="OB20" i="7"/>
  <c r="OC20" i="7"/>
  <c r="OE20" i="7"/>
  <c r="OF20" i="7"/>
  <c r="OG20" i="7"/>
  <c r="OH20" i="7"/>
  <c r="OI20" i="7"/>
  <c r="ON20" i="7"/>
  <c r="OO20" i="7"/>
  <c r="OQ20" i="7"/>
  <c r="OR20" i="7"/>
  <c r="OT20" i="7"/>
  <c r="OU20" i="7"/>
  <c r="OW20" i="7"/>
  <c r="OX20" i="7"/>
  <c r="PE20" i="7"/>
  <c r="PF20" i="7"/>
  <c r="PG20" i="7"/>
  <c r="PH20" i="7"/>
  <c r="PI20" i="7"/>
  <c r="PJ20" i="7"/>
  <c r="PL20" i="7"/>
  <c r="PM20" i="7"/>
  <c r="PO20" i="7"/>
  <c r="PP20" i="7"/>
  <c r="PQ20" i="7"/>
  <c r="PR20" i="7"/>
  <c r="PS20" i="7"/>
  <c r="PT20" i="7"/>
  <c r="PU20" i="7"/>
  <c r="PV20" i="7"/>
  <c r="PX20" i="7"/>
  <c r="PY20" i="7"/>
  <c r="PZ20" i="7"/>
  <c r="QA20" i="7"/>
  <c r="QB20" i="7"/>
  <c r="QG20" i="7"/>
  <c r="QJ20" i="7" s="1"/>
  <c r="QH20" i="7"/>
  <c r="QK20" i="7" s="1"/>
  <c r="QL20" i="7"/>
  <c r="QM20" i="7"/>
  <c r="QN20" i="7"/>
  <c r="QO20" i="7"/>
  <c r="QP20" i="7"/>
  <c r="QQ20" i="7"/>
  <c r="QS20" i="7"/>
  <c r="QT20" i="7"/>
  <c r="QU20" i="7"/>
  <c r="QV20" i="7"/>
  <c r="QW20" i="7"/>
  <c r="HA21" i="7"/>
  <c r="HB21" i="7"/>
  <c r="HD21" i="7"/>
  <c r="HE21" i="7"/>
  <c r="HG21" i="7"/>
  <c r="HM21" i="7"/>
  <c r="HN21" i="7"/>
  <c r="HP21" i="7"/>
  <c r="HS21" i="7" s="1"/>
  <c r="HQ21" i="7"/>
  <c r="HV21" i="7"/>
  <c r="HW21" i="7"/>
  <c r="HY21" i="7"/>
  <c r="HZ21" i="7"/>
  <c r="IL21" i="7"/>
  <c r="IN21" i="7"/>
  <c r="IO21" i="7"/>
  <c r="IQ21" i="7"/>
  <c r="IR21" i="7"/>
  <c r="IT21" i="7"/>
  <c r="IU21" i="7"/>
  <c r="IW21" i="7"/>
  <c r="IX21" i="7"/>
  <c r="IZ21" i="7"/>
  <c r="JC21" i="7"/>
  <c r="JD21" i="7"/>
  <c r="JE21" i="7"/>
  <c r="JH21" i="7" s="1"/>
  <c r="JF21" i="7"/>
  <c r="JG21" i="7"/>
  <c r="JL21" i="7"/>
  <c r="JM21" i="7"/>
  <c r="JN21" i="7"/>
  <c r="JQ21" i="7" s="1"/>
  <c r="JO21" i="7"/>
  <c r="JP21" i="7"/>
  <c r="JU21" i="7"/>
  <c r="JV21" i="7"/>
  <c r="JX21" i="7"/>
  <c r="JY21" i="7"/>
  <c r="KD21" i="7"/>
  <c r="KE21" i="7"/>
  <c r="KG21" i="7"/>
  <c r="KH21" i="7"/>
  <c r="KM21" i="7"/>
  <c r="KN21" i="7"/>
  <c r="KO21" i="7"/>
  <c r="KU21" i="7" s="1"/>
  <c r="KP21" i="7"/>
  <c r="KQ21" i="7"/>
  <c r="KS21" i="7"/>
  <c r="KT21" i="7"/>
  <c r="KY21" i="7"/>
  <c r="KZ21" i="7"/>
  <c r="LB21" i="7"/>
  <c r="LC21" i="7"/>
  <c r="LG21" i="7"/>
  <c r="LH21" i="7"/>
  <c r="LI21" i="7"/>
  <c r="LJ21" i="7"/>
  <c r="LK21" i="7"/>
  <c r="LL21" i="7"/>
  <c r="LQ21" i="7"/>
  <c r="LR21" i="7"/>
  <c r="LW21" i="7"/>
  <c r="LX21" i="7"/>
  <c r="LZ21" i="7"/>
  <c r="MA21" i="7"/>
  <c r="MC21" i="7"/>
  <c r="MD21" i="7"/>
  <c r="MI21" i="7"/>
  <c r="MJ21" i="7"/>
  <c r="ML21" i="7"/>
  <c r="MM21" i="7"/>
  <c r="MN21" i="7"/>
  <c r="MO21" i="7"/>
  <c r="MP21" i="7"/>
  <c r="MR21" i="7"/>
  <c r="MS21" i="7"/>
  <c r="MU21" i="7"/>
  <c r="MV21" i="7"/>
  <c r="MW21" i="7"/>
  <c r="MX21" i="7"/>
  <c r="MY21" i="7"/>
  <c r="ND21" i="7"/>
  <c r="NE21" i="7"/>
  <c r="NJ21" i="7"/>
  <c r="NK21" i="7"/>
  <c r="NM21" i="7"/>
  <c r="NN21" i="7"/>
  <c r="NP21" i="7"/>
  <c r="NQ21" i="7"/>
  <c r="NR21" i="7"/>
  <c r="NS21" i="7"/>
  <c r="NT21" i="7"/>
  <c r="NU21" i="7"/>
  <c r="NV21" i="7"/>
  <c r="NW21" i="7"/>
  <c r="NY21" i="7"/>
  <c r="NZ21" i="7"/>
  <c r="OB21" i="7"/>
  <c r="OC21" i="7"/>
  <c r="OE21" i="7"/>
  <c r="OF21" i="7"/>
  <c r="OG21" i="7"/>
  <c r="OH21" i="7"/>
  <c r="OI21" i="7"/>
  <c r="ON21" i="7"/>
  <c r="OO21" i="7"/>
  <c r="OQ21" i="7"/>
  <c r="OR21" i="7"/>
  <c r="OT21" i="7"/>
  <c r="OU21" i="7"/>
  <c r="OW21" i="7"/>
  <c r="OX21" i="7"/>
  <c r="PE21" i="7"/>
  <c r="PF21" i="7"/>
  <c r="PG21" i="7"/>
  <c r="PH21" i="7"/>
  <c r="PI21" i="7"/>
  <c r="PJ21" i="7"/>
  <c r="PL21" i="7"/>
  <c r="PM21" i="7"/>
  <c r="PO21" i="7"/>
  <c r="PP21" i="7"/>
  <c r="PQ21" i="7"/>
  <c r="PR21" i="7"/>
  <c r="PS21" i="7"/>
  <c r="PT21" i="7"/>
  <c r="PU21" i="7"/>
  <c r="PV21" i="7"/>
  <c r="PX21" i="7"/>
  <c r="PY21" i="7"/>
  <c r="PZ21" i="7"/>
  <c r="QA21" i="7"/>
  <c r="QB21" i="7"/>
  <c r="QG21" i="7"/>
  <c r="QJ21" i="7" s="1"/>
  <c r="QH21" i="7"/>
  <c r="QK21" i="7" s="1"/>
  <c r="QL21" i="7"/>
  <c r="QM21" i="7"/>
  <c r="QN21" i="7"/>
  <c r="QO21" i="7"/>
  <c r="QP21" i="7"/>
  <c r="QQ21" i="7"/>
  <c r="QS21" i="7"/>
  <c r="QT21" i="7"/>
  <c r="QU21" i="7"/>
  <c r="QV21" i="7"/>
  <c r="QW21" i="7"/>
  <c r="HA28" i="7"/>
  <c r="HB28" i="7"/>
  <c r="HD28" i="7"/>
  <c r="HE28" i="7"/>
  <c r="HG28" i="7"/>
  <c r="HH28" i="7"/>
  <c r="HM28" i="7"/>
  <c r="HN28" i="7"/>
  <c r="HP28" i="7"/>
  <c r="HQ28" i="7"/>
  <c r="HV28" i="7"/>
  <c r="HW28" i="7"/>
  <c r="HY28" i="7"/>
  <c r="HZ28" i="7"/>
  <c r="IK28" i="7"/>
  <c r="IL28" i="7"/>
  <c r="IN28" i="7"/>
  <c r="IO28" i="7"/>
  <c r="IQ28" i="7"/>
  <c r="IR28" i="7"/>
  <c r="IT28" i="7"/>
  <c r="IU28" i="7"/>
  <c r="IW28" i="7"/>
  <c r="IX28" i="7"/>
  <c r="IZ28" i="7"/>
  <c r="JA28" i="7"/>
  <c r="JC28" i="7"/>
  <c r="JD28" i="7"/>
  <c r="JE28" i="7"/>
  <c r="JH28" i="7" s="1"/>
  <c r="JF28" i="7"/>
  <c r="JG28" i="7"/>
  <c r="JL28" i="7"/>
  <c r="JM28" i="7"/>
  <c r="JN28" i="7"/>
  <c r="JQ28" i="7" s="1"/>
  <c r="JO28" i="7"/>
  <c r="JP28" i="7"/>
  <c r="JU28" i="7"/>
  <c r="JV28" i="7"/>
  <c r="JX28" i="7"/>
  <c r="JY28" i="7"/>
  <c r="KD28" i="7"/>
  <c r="KE28" i="7"/>
  <c r="KG28" i="7"/>
  <c r="KH28" i="7"/>
  <c r="KM28" i="7"/>
  <c r="KN28" i="7"/>
  <c r="KO28" i="7"/>
  <c r="KU28" i="7" s="1"/>
  <c r="KP28" i="7"/>
  <c r="KQ28" i="7"/>
  <c r="KS28" i="7"/>
  <c r="KT28" i="7"/>
  <c r="KY28" i="7"/>
  <c r="KZ28" i="7"/>
  <c r="LB28" i="7"/>
  <c r="LC28" i="7"/>
  <c r="LG28" i="7"/>
  <c r="LH28" i="7"/>
  <c r="LI28" i="7"/>
  <c r="LJ28" i="7"/>
  <c r="LK28" i="7"/>
  <c r="LL28" i="7"/>
  <c r="LQ28" i="7"/>
  <c r="LR28" i="7"/>
  <c r="LW28" i="7"/>
  <c r="LX28" i="7"/>
  <c r="LZ28" i="7"/>
  <c r="MA28" i="7"/>
  <c r="MC28" i="7"/>
  <c r="MD28" i="7"/>
  <c r="MI28" i="7"/>
  <c r="MJ28" i="7"/>
  <c r="ML28" i="7"/>
  <c r="MM28" i="7"/>
  <c r="MN28" i="7"/>
  <c r="MO28" i="7"/>
  <c r="MP28" i="7"/>
  <c r="MR28" i="7"/>
  <c r="MS28" i="7"/>
  <c r="MU28" i="7"/>
  <c r="MV28" i="7"/>
  <c r="MW28" i="7"/>
  <c r="MX28" i="7"/>
  <c r="MY28" i="7"/>
  <c r="ND28" i="7"/>
  <c r="NE28" i="7"/>
  <c r="NJ28" i="7"/>
  <c r="NK28" i="7"/>
  <c r="NM28" i="7"/>
  <c r="NN28" i="7"/>
  <c r="NP28" i="7"/>
  <c r="NQ28" i="7"/>
  <c r="NR28" i="7"/>
  <c r="NS28" i="7"/>
  <c r="NT28" i="7"/>
  <c r="NU28" i="7"/>
  <c r="NV28" i="7"/>
  <c r="NW28" i="7"/>
  <c r="NY28" i="7"/>
  <c r="NZ28" i="7"/>
  <c r="OB28" i="7"/>
  <c r="OC28" i="7"/>
  <c r="OE28" i="7"/>
  <c r="OF28" i="7"/>
  <c r="OG28" i="7"/>
  <c r="OH28" i="7"/>
  <c r="OI28" i="7"/>
  <c r="ON28" i="7"/>
  <c r="OO28" i="7"/>
  <c r="OQ28" i="7"/>
  <c r="OR28" i="7"/>
  <c r="OT28" i="7"/>
  <c r="OU28" i="7"/>
  <c r="OW28" i="7"/>
  <c r="OX28" i="7"/>
  <c r="PE28" i="7"/>
  <c r="PF28" i="7"/>
  <c r="PG28" i="7"/>
  <c r="PH28" i="7"/>
  <c r="PI28" i="7"/>
  <c r="PJ28" i="7"/>
  <c r="PL28" i="7"/>
  <c r="PM28" i="7"/>
  <c r="PO28" i="7"/>
  <c r="PP28" i="7"/>
  <c r="PQ28" i="7"/>
  <c r="PR28" i="7"/>
  <c r="PS28" i="7"/>
  <c r="PT28" i="7"/>
  <c r="PU28" i="7"/>
  <c r="PV28" i="7"/>
  <c r="PX28" i="7"/>
  <c r="PY28" i="7"/>
  <c r="PZ28" i="7"/>
  <c r="QA28" i="7"/>
  <c r="QB28" i="7"/>
  <c r="QG28" i="7"/>
  <c r="QJ28" i="7" s="1"/>
  <c r="QH28" i="7"/>
  <c r="QK28" i="7" s="1"/>
  <c r="QL28" i="7"/>
  <c r="QM28" i="7"/>
  <c r="QN28" i="7"/>
  <c r="QO28" i="7"/>
  <c r="QP28" i="7"/>
  <c r="QQ28" i="7"/>
  <c r="QS28" i="7"/>
  <c r="QT28" i="7"/>
  <c r="QU28" i="7"/>
  <c r="QV28" i="7"/>
  <c r="QW28" i="7"/>
  <c r="HA29" i="7"/>
  <c r="HB29" i="7"/>
  <c r="HD29" i="7"/>
  <c r="HE29" i="7"/>
  <c r="HG29" i="7"/>
  <c r="HH29" i="7"/>
  <c r="HM29" i="7"/>
  <c r="HN29" i="7"/>
  <c r="HP29" i="7"/>
  <c r="HQ29" i="7"/>
  <c r="HV29" i="7"/>
  <c r="HW29" i="7"/>
  <c r="HY29" i="7"/>
  <c r="HZ29" i="7"/>
  <c r="IK29" i="7"/>
  <c r="IL29" i="7"/>
  <c r="IN29" i="7"/>
  <c r="IO29" i="7"/>
  <c r="IQ29" i="7"/>
  <c r="IR29" i="7"/>
  <c r="IT29" i="7"/>
  <c r="IW29" i="7"/>
  <c r="IX29" i="7"/>
  <c r="IZ29" i="7"/>
  <c r="JA29" i="7"/>
  <c r="JC29" i="7"/>
  <c r="JD29" i="7"/>
  <c r="JE29" i="7"/>
  <c r="JH29" i="7" s="1"/>
  <c r="JF29" i="7"/>
  <c r="JG29" i="7"/>
  <c r="JL29" i="7"/>
  <c r="JM29" i="7"/>
  <c r="JN29" i="7"/>
  <c r="JQ29" i="7" s="1"/>
  <c r="JO29" i="7"/>
  <c r="JP29" i="7"/>
  <c r="JU29" i="7"/>
  <c r="JV29" i="7"/>
  <c r="JX29" i="7"/>
  <c r="JX30" i="7" s="1"/>
  <c r="JY29" i="7"/>
  <c r="JY30" i="7" s="1"/>
  <c r="KD29" i="7"/>
  <c r="KE29" i="7"/>
  <c r="KG29" i="7"/>
  <c r="KH29" i="7"/>
  <c r="KM29" i="7"/>
  <c r="KN29" i="7"/>
  <c r="KO29" i="7"/>
  <c r="KU29" i="7" s="1"/>
  <c r="KP29" i="7"/>
  <c r="KQ29" i="7"/>
  <c r="KS29" i="7"/>
  <c r="KT29" i="7"/>
  <c r="KY29" i="7"/>
  <c r="KZ29" i="7"/>
  <c r="LB29" i="7"/>
  <c r="LC29" i="7"/>
  <c r="LG29" i="7"/>
  <c r="LH29" i="7"/>
  <c r="LI29" i="7"/>
  <c r="LJ29" i="7"/>
  <c r="LK29" i="7"/>
  <c r="LL29" i="7"/>
  <c r="LQ29" i="7"/>
  <c r="LR29" i="7"/>
  <c r="LW29" i="7"/>
  <c r="LX29" i="7"/>
  <c r="LZ29" i="7"/>
  <c r="MA29" i="7"/>
  <c r="MC29" i="7"/>
  <c r="MD29" i="7"/>
  <c r="MI29" i="7"/>
  <c r="MJ29" i="7"/>
  <c r="ML29" i="7"/>
  <c r="MM29" i="7"/>
  <c r="MN29" i="7"/>
  <c r="MO29" i="7"/>
  <c r="MP29" i="7"/>
  <c r="MR29" i="7"/>
  <c r="MS29" i="7"/>
  <c r="MU29" i="7"/>
  <c r="MV29" i="7"/>
  <c r="MW29" i="7"/>
  <c r="MX29" i="7"/>
  <c r="MY29" i="7"/>
  <c r="ND29" i="7"/>
  <c r="NE29" i="7"/>
  <c r="NJ29" i="7"/>
  <c r="NK29" i="7"/>
  <c r="NM29" i="7"/>
  <c r="NN29" i="7"/>
  <c r="NP29" i="7"/>
  <c r="NQ29" i="7"/>
  <c r="NR29" i="7"/>
  <c r="NS29" i="7"/>
  <c r="NT29" i="7"/>
  <c r="NU29" i="7"/>
  <c r="NV29" i="7"/>
  <c r="NW29" i="7"/>
  <c r="NY29" i="7"/>
  <c r="NZ29" i="7"/>
  <c r="OB29" i="7"/>
  <c r="OC29" i="7"/>
  <c r="OE29" i="7"/>
  <c r="OF29" i="7"/>
  <c r="OG29" i="7"/>
  <c r="OH29" i="7"/>
  <c r="OI29" i="7"/>
  <c r="ON29" i="7"/>
  <c r="OO29" i="7"/>
  <c r="OQ29" i="7"/>
  <c r="OR29" i="7"/>
  <c r="OT29" i="7"/>
  <c r="OU29" i="7"/>
  <c r="OW29" i="7"/>
  <c r="OX29" i="7"/>
  <c r="PE29" i="7"/>
  <c r="PF29" i="7"/>
  <c r="PG29" i="7"/>
  <c r="PH29" i="7"/>
  <c r="PI29" i="7"/>
  <c r="PJ29" i="7"/>
  <c r="PL29" i="7"/>
  <c r="PM29" i="7"/>
  <c r="PO29" i="7"/>
  <c r="PP29" i="7"/>
  <c r="PQ29" i="7"/>
  <c r="PR29" i="7"/>
  <c r="PS29" i="7"/>
  <c r="PT29" i="7"/>
  <c r="PU29" i="7"/>
  <c r="PV29" i="7"/>
  <c r="PX29" i="7"/>
  <c r="PY29" i="7"/>
  <c r="PY30" i="7" s="1"/>
  <c r="PZ29" i="7"/>
  <c r="QA29" i="7"/>
  <c r="QB29" i="7"/>
  <c r="QG29" i="7"/>
  <c r="QJ29" i="7" s="1"/>
  <c r="QH29" i="7"/>
  <c r="QK29" i="7" s="1"/>
  <c r="QL29" i="7"/>
  <c r="QM29" i="7"/>
  <c r="QN29" i="7"/>
  <c r="QO29" i="7"/>
  <c r="QP29" i="7"/>
  <c r="QQ29" i="7"/>
  <c r="QS29" i="7"/>
  <c r="QT29" i="7"/>
  <c r="QU29" i="7"/>
  <c r="QV29" i="7"/>
  <c r="QW29" i="7"/>
  <c r="HA30" i="7"/>
  <c r="HB30" i="7"/>
  <c r="HD30" i="7"/>
  <c r="HE30" i="7"/>
  <c r="HM30" i="7"/>
  <c r="HN30" i="7"/>
  <c r="HP30" i="7"/>
  <c r="HS30" i="7" s="1"/>
  <c r="HQ30" i="7"/>
  <c r="HV30" i="7"/>
  <c r="HW30" i="7"/>
  <c r="HY30" i="7"/>
  <c r="HZ30" i="7"/>
  <c r="IL30" i="7"/>
  <c r="IN30" i="7"/>
  <c r="IO30" i="7"/>
  <c r="IQ30" i="7"/>
  <c r="IR30" i="7"/>
  <c r="IT30" i="7"/>
  <c r="IW30" i="7"/>
  <c r="IX30" i="7"/>
  <c r="IZ30" i="7"/>
  <c r="JC30" i="7"/>
  <c r="JD30" i="7"/>
  <c r="JE30" i="7"/>
  <c r="JH30" i="7" s="1"/>
  <c r="JF30" i="7"/>
  <c r="JG30" i="7"/>
  <c r="JL30" i="7"/>
  <c r="JM30" i="7"/>
  <c r="JN30" i="7"/>
  <c r="JQ30" i="7" s="1"/>
  <c r="JO30" i="7"/>
  <c r="JP30" i="7"/>
  <c r="JU30" i="7"/>
  <c r="JV30" i="7"/>
  <c r="KD30" i="7"/>
  <c r="KE30" i="7"/>
  <c r="KG30" i="7"/>
  <c r="KH30" i="7"/>
  <c r="KM30" i="7"/>
  <c r="KN30" i="7"/>
  <c r="KO30" i="7"/>
  <c r="KU30" i="7" s="1"/>
  <c r="KP30" i="7"/>
  <c r="KQ30" i="7"/>
  <c r="KS30" i="7"/>
  <c r="KT30" i="7"/>
  <c r="KY30" i="7"/>
  <c r="KZ30" i="7"/>
  <c r="LB30" i="7"/>
  <c r="LC30" i="7"/>
  <c r="LG30" i="7"/>
  <c r="LH30" i="7"/>
  <c r="LJ30" i="7"/>
  <c r="LK30" i="7"/>
  <c r="LQ30" i="7"/>
  <c r="LW30" i="7"/>
  <c r="LX30" i="7"/>
  <c r="LZ30" i="7"/>
  <c r="MA30" i="7"/>
  <c r="MC30" i="7"/>
  <c r="MD30" i="7"/>
  <c r="MI30" i="7"/>
  <c r="MJ30" i="7"/>
  <c r="ML30" i="7"/>
  <c r="MM30" i="7"/>
  <c r="MN30" i="7"/>
  <c r="MO30" i="7"/>
  <c r="MP30" i="7"/>
  <c r="MR30" i="7"/>
  <c r="MS30" i="7"/>
  <c r="MU30" i="7"/>
  <c r="MV30" i="7"/>
  <c r="MW30" i="7"/>
  <c r="MX30" i="7"/>
  <c r="MY30" i="7"/>
  <c r="ND30" i="7"/>
  <c r="NE30" i="7"/>
  <c r="NJ30" i="7"/>
  <c r="NK30" i="7"/>
  <c r="NM30" i="7"/>
  <c r="NN30" i="7"/>
  <c r="NP30" i="7"/>
  <c r="NQ30" i="7"/>
  <c r="NR30" i="7"/>
  <c r="NS30" i="7"/>
  <c r="NT30" i="7"/>
  <c r="NU30" i="7"/>
  <c r="NV30" i="7"/>
  <c r="NW30" i="7"/>
  <c r="NY30" i="7"/>
  <c r="NZ30" i="7"/>
  <c r="OB30" i="7"/>
  <c r="OC30" i="7"/>
  <c r="OE30" i="7"/>
  <c r="OF30" i="7"/>
  <c r="OG30" i="7"/>
  <c r="OH30" i="7"/>
  <c r="OI30" i="7"/>
  <c r="ON30" i="7"/>
  <c r="OO30" i="7"/>
  <c r="OQ30" i="7"/>
  <c r="OR30" i="7"/>
  <c r="OT30" i="7"/>
  <c r="OU30" i="7"/>
  <c r="OW30" i="7"/>
  <c r="OX30" i="7"/>
  <c r="PE30" i="7"/>
  <c r="PF30" i="7"/>
  <c r="PG30" i="7"/>
  <c r="PH30" i="7"/>
  <c r="PI30" i="7"/>
  <c r="PJ30" i="7"/>
  <c r="PL30" i="7"/>
  <c r="PO30" i="7"/>
  <c r="PQ30" i="7"/>
  <c r="PR30" i="7"/>
  <c r="PS30" i="7"/>
  <c r="PT30" i="7"/>
  <c r="PU30" i="7"/>
  <c r="PV30" i="7"/>
  <c r="PX30" i="7"/>
  <c r="PZ30" i="7"/>
  <c r="QA30" i="7"/>
  <c r="QG30" i="7"/>
  <c r="QJ30" i="7" s="1"/>
  <c r="QH30" i="7"/>
  <c r="QK30" i="7" s="1"/>
  <c r="QL30" i="7"/>
  <c r="QM30" i="7"/>
  <c r="QN30" i="7"/>
  <c r="QO30" i="7"/>
  <c r="QP30" i="7"/>
  <c r="QQ30" i="7"/>
  <c r="QS30" i="7"/>
  <c r="QT30" i="7"/>
  <c r="QU30" i="7"/>
  <c r="QV30" i="7"/>
  <c r="QW30" i="7"/>
  <c r="HA37" i="7"/>
  <c r="HB37" i="7"/>
  <c r="HD37" i="7"/>
  <c r="HE37" i="7"/>
  <c r="HG37" i="7"/>
  <c r="HH37" i="7"/>
  <c r="HM37" i="7"/>
  <c r="HN37" i="7"/>
  <c r="HP37" i="7"/>
  <c r="HQ37" i="7"/>
  <c r="HV37" i="7"/>
  <c r="HW37" i="7"/>
  <c r="HY37" i="7"/>
  <c r="HZ37" i="7"/>
  <c r="IK37" i="7"/>
  <c r="IL37" i="7"/>
  <c r="IN37" i="7"/>
  <c r="IO37" i="7"/>
  <c r="IQ37" i="7"/>
  <c r="IR37" i="7"/>
  <c r="IR38" i="7" s="1"/>
  <c r="IT37" i="7"/>
  <c r="IU37" i="7"/>
  <c r="IW37" i="7"/>
  <c r="IX37" i="7"/>
  <c r="IZ37" i="7"/>
  <c r="JA37" i="7"/>
  <c r="JC37" i="7"/>
  <c r="JD37" i="7"/>
  <c r="JD38" i="7" s="1"/>
  <c r="JE37" i="7"/>
  <c r="JH37" i="7" s="1"/>
  <c r="JF37" i="7"/>
  <c r="JF38" i="7" s="1"/>
  <c r="JG37" i="7"/>
  <c r="JL37" i="7"/>
  <c r="JM37" i="7"/>
  <c r="JN37" i="7"/>
  <c r="JQ37" i="7" s="1"/>
  <c r="JO37" i="7"/>
  <c r="JP37" i="7"/>
  <c r="JU37" i="7"/>
  <c r="JV37" i="7"/>
  <c r="JX37" i="7"/>
  <c r="JY37" i="7"/>
  <c r="KD37" i="7"/>
  <c r="KE37" i="7"/>
  <c r="KE38" i="7" s="1"/>
  <c r="KG37" i="7"/>
  <c r="KH37" i="7"/>
  <c r="KH38" i="7" s="1"/>
  <c r="KM37" i="7"/>
  <c r="KN37" i="7"/>
  <c r="KN38" i="7" s="1"/>
  <c r="KO37" i="7"/>
  <c r="KU37" i="7" s="1"/>
  <c r="KP37" i="7"/>
  <c r="KP38" i="7" s="1"/>
  <c r="KQ37" i="7"/>
  <c r="KQ38" i="7" s="1"/>
  <c r="KS37" i="7"/>
  <c r="KT37" i="7"/>
  <c r="KY37" i="7"/>
  <c r="KZ37" i="7"/>
  <c r="LB37" i="7"/>
  <c r="LB38" i="7" s="1"/>
  <c r="LC37" i="7"/>
  <c r="LG37" i="7"/>
  <c r="LG38" i="7" s="1"/>
  <c r="LH37" i="7"/>
  <c r="LI37" i="7"/>
  <c r="LJ37" i="7"/>
  <c r="LK37" i="7"/>
  <c r="LK38" i="7" s="1"/>
  <c r="LL37" i="7"/>
  <c r="LQ37" i="7"/>
  <c r="LR37" i="7"/>
  <c r="LW37" i="7"/>
  <c r="LW38" i="7" s="1"/>
  <c r="LX37" i="7"/>
  <c r="LZ37" i="7"/>
  <c r="LZ38" i="7" s="1"/>
  <c r="MA37" i="7"/>
  <c r="MC37" i="7"/>
  <c r="MC38" i="7" s="1"/>
  <c r="MD37" i="7"/>
  <c r="MI37" i="7"/>
  <c r="MI38" i="7" s="1"/>
  <c r="MJ37" i="7"/>
  <c r="ML37" i="7"/>
  <c r="ML38" i="7" s="1"/>
  <c r="MM37" i="7"/>
  <c r="MN37" i="7"/>
  <c r="MN38" i="7" s="1"/>
  <c r="MO37" i="7"/>
  <c r="MP37" i="7"/>
  <c r="MP38" i="7" s="1"/>
  <c r="MR37" i="7"/>
  <c r="MS37" i="7"/>
  <c r="MS38" i="7" s="1"/>
  <c r="MU37" i="7"/>
  <c r="MV37" i="7"/>
  <c r="MV38" i="7" s="1"/>
  <c r="MW37" i="7"/>
  <c r="MX37" i="7"/>
  <c r="MX38" i="7" s="1"/>
  <c r="MY37" i="7"/>
  <c r="ND37" i="7"/>
  <c r="ND38" i="7" s="1"/>
  <c r="NE37" i="7"/>
  <c r="NJ37" i="7"/>
  <c r="NJ38" i="7" s="1"/>
  <c r="NK37" i="7"/>
  <c r="NM37" i="7"/>
  <c r="NM38" i="7" s="1"/>
  <c r="NN37" i="7"/>
  <c r="NP37" i="7"/>
  <c r="NP38" i="7" s="1"/>
  <c r="NQ37" i="7"/>
  <c r="NR37" i="7"/>
  <c r="NR38" i="7" s="1"/>
  <c r="NS37" i="7"/>
  <c r="NT37" i="7"/>
  <c r="NT38" i="7" s="1"/>
  <c r="NU37" i="7"/>
  <c r="NV37" i="7"/>
  <c r="NV38" i="7" s="1"/>
  <c r="NW37" i="7"/>
  <c r="NY37" i="7"/>
  <c r="NY38" i="7" s="1"/>
  <c r="NZ37" i="7"/>
  <c r="OB37" i="7"/>
  <c r="OB38" i="7" s="1"/>
  <c r="OC37" i="7"/>
  <c r="OE37" i="7"/>
  <c r="OE38" i="7" s="1"/>
  <c r="OF37" i="7"/>
  <c r="OG37" i="7"/>
  <c r="OG38" i="7" s="1"/>
  <c r="OH37" i="7"/>
  <c r="OI37" i="7"/>
  <c r="OI38" i="7" s="1"/>
  <c r="ON37" i="7"/>
  <c r="OO37" i="7"/>
  <c r="OO38" i="7" s="1"/>
  <c r="OQ37" i="7"/>
  <c r="OR37" i="7"/>
  <c r="OR38" i="7" s="1"/>
  <c r="OT37" i="7"/>
  <c r="OU37" i="7"/>
  <c r="OU38" i="7" s="1"/>
  <c r="OW37" i="7"/>
  <c r="OX37" i="7"/>
  <c r="OX38" i="7" s="1"/>
  <c r="PE37" i="7"/>
  <c r="PF37" i="7"/>
  <c r="PF38" i="7" s="1"/>
  <c r="PG37" i="7"/>
  <c r="PH37" i="7"/>
  <c r="PH38" i="7" s="1"/>
  <c r="PI37" i="7"/>
  <c r="PJ37" i="7"/>
  <c r="PJ38" i="7" s="1"/>
  <c r="PL37" i="7"/>
  <c r="PM37" i="7"/>
  <c r="PO37" i="7"/>
  <c r="PO38" i="7" s="1"/>
  <c r="PP37" i="7"/>
  <c r="PQ37" i="7"/>
  <c r="PR37" i="7"/>
  <c r="PS37" i="7"/>
  <c r="PT37" i="7"/>
  <c r="PU37" i="7"/>
  <c r="PV37" i="7"/>
  <c r="PX37" i="7"/>
  <c r="PY37" i="7"/>
  <c r="PZ37" i="7"/>
  <c r="PZ38" i="7" s="1"/>
  <c r="QA37" i="7"/>
  <c r="QB37" i="7"/>
  <c r="QG37" i="7"/>
  <c r="QJ37" i="7" s="1"/>
  <c r="QH37" i="7"/>
  <c r="QK37" i="7" s="1"/>
  <c r="QL37" i="7"/>
  <c r="QL38" i="7" s="1"/>
  <c r="QM37" i="7"/>
  <c r="QN37" i="7"/>
  <c r="QN38" i="7" s="1"/>
  <c r="QO37" i="7"/>
  <c r="QP37" i="7"/>
  <c r="QP38" i="7" s="1"/>
  <c r="QQ37" i="7"/>
  <c r="QS37" i="7"/>
  <c r="QS38" i="7" s="1"/>
  <c r="QT37" i="7"/>
  <c r="QU37" i="7"/>
  <c r="QU38" i="7" s="1"/>
  <c r="QV37" i="7"/>
  <c r="QW37" i="7"/>
  <c r="QW38" i="7" s="1"/>
  <c r="HA38" i="7"/>
  <c r="HB38" i="7"/>
  <c r="HD38" i="7"/>
  <c r="HE38" i="7"/>
  <c r="HM38" i="7"/>
  <c r="HN38" i="7"/>
  <c r="HV38" i="7"/>
  <c r="HW38" i="7"/>
  <c r="HY38" i="7"/>
  <c r="HZ38" i="7"/>
  <c r="IL38" i="7"/>
  <c r="IQ38" i="7"/>
  <c r="IT38" i="7"/>
  <c r="IW38" i="7"/>
  <c r="IX38" i="7"/>
  <c r="IZ38" i="7"/>
  <c r="JC38" i="7"/>
  <c r="JE38" i="7"/>
  <c r="JH38" i="7" s="1"/>
  <c r="JG38" i="7"/>
  <c r="JM38" i="7"/>
  <c r="JN38" i="7"/>
  <c r="JQ38" i="7" s="1"/>
  <c r="JO38" i="7"/>
  <c r="JP38" i="7"/>
  <c r="JU38" i="7"/>
  <c r="KD38" i="7"/>
  <c r="KG38" i="7"/>
  <c r="KM38" i="7"/>
  <c r="KO38" i="7"/>
  <c r="KU38" i="7" s="1"/>
  <c r="KS38" i="7"/>
  <c r="LC38" i="7"/>
  <c r="LJ38" i="7"/>
  <c r="LQ38" i="7"/>
  <c r="LX38" i="7"/>
  <c r="MA38" i="7"/>
  <c r="MD38" i="7"/>
  <c r="MJ38" i="7"/>
  <c r="MM38" i="7"/>
  <c r="MO38" i="7"/>
  <c r="MR38" i="7"/>
  <c r="MU38" i="7"/>
  <c r="MW38" i="7"/>
  <c r="MY38" i="7"/>
  <c r="NE38" i="7"/>
  <c r="NK38" i="7"/>
  <c r="NN38" i="7"/>
  <c r="NQ38" i="7"/>
  <c r="NS38" i="7"/>
  <c r="NU38" i="7"/>
  <c r="NW38" i="7"/>
  <c r="NZ38" i="7"/>
  <c r="OC38" i="7"/>
  <c r="OF38" i="7"/>
  <c r="OH38" i="7"/>
  <c r="ON38" i="7"/>
  <c r="OQ38" i="7"/>
  <c r="OT38" i="7"/>
  <c r="OW38" i="7"/>
  <c r="PE38" i="7"/>
  <c r="PG38" i="7"/>
  <c r="PI38" i="7"/>
  <c r="PL38" i="7"/>
  <c r="PQ38" i="7"/>
  <c r="PR38" i="7"/>
  <c r="PS38" i="7"/>
  <c r="PT38" i="7"/>
  <c r="PU38" i="7"/>
  <c r="PV38" i="7"/>
  <c r="PX38" i="7"/>
  <c r="QA38" i="7"/>
  <c r="QH38" i="7"/>
  <c r="QK38" i="7" s="1"/>
  <c r="QM38" i="7"/>
  <c r="QO38" i="7"/>
  <c r="QQ38" i="7"/>
  <c r="QT38" i="7"/>
  <c r="QV38" i="7"/>
  <c r="HA46" i="7"/>
  <c r="HB46" i="7"/>
  <c r="HD46" i="7"/>
  <c r="HE46" i="7"/>
  <c r="HG46" i="7"/>
  <c r="HH46" i="7"/>
  <c r="HM46" i="7"/>
  <c r="HN46" i="7"/>
  <c r="HP46" i="7"/>
  <c r="HQ46" i="7"/>
  <c r="HV46" i="7"/>
  <c r="HW46" i="7"/>
  <c r="HY46" i="7"/>
  <c r="HZ46" i="7"/>
  <c r="IK46" i="7"/>
  <c r="IL46" i="7"/>
  <c r="IN46" i="7"/>
  <c r="IO46" i="7"/>
  <c r="IQ46" i="7"/>
  <c r="IR46" i="7"/>
  <c r="IT46" i="7"/>
  <c r="IU46" i="7"/>
  <c r="IW46" i="7"/>
  <c r="IX46" i="7"/>
  <c r="IZ46" i="7"/>
  <c r="JA46" i="7"/>
  <c r="JC46" i="7"/>
  <c r="JD46" i="7"/>
  <c r="JE46" i="7"/>
  <c r="JH46" i="7" s="1"/>
  <c r="JF46" i="7"/>
  <c r="JG46" i="7"/>
  <c r="JL46" i="7"/>
  <c r="JM46" i="7"/>
  <c r="JN46" i="7"/>
  <c r="JQ46" i="7" s="1"/>
  <c r="JO46" i="7"/>
  <c r="JP46" i="7"/>
  <c r="JU46" i="7"/>
  <c r="JV46" i="7"/>
  <c r="JX46" i="7"/>
  <c r="JY46" i="7"/>
  <c r="KD46" i="7"/>
  <c r="KE46" i="7"/>
  <c r="KG46" i="7"/>
  <c r="KH46" i="7"/>
  <c r="KM46" i="7"/>
  <c r="KN46" i="7"/>
  <c r="KO46" i="7"/>
  <c r="KU46" i="7" s="1"/>
  <c r="KP46" i="7"/>
  <c r="KQ46" i="7"/>
  <c r="KS46" i="7"/>
  <c r="KT46" i="7"/>
  <c r="KY46" i="7"/>
  <c r="KZ46" i="7"/>
  <c r="LB46" i="7"/>
  <c r="LC46" i="7"/>
  <c r="LG46" i="7"/>
  <c r="LH46" i="7"/>
  <c r="LI46" i="7"/>
  <c r="LJ46" i="7"/>
  <c r="LK46" i="7"/>
  <c r="LL46" i="7"/>
  <c r="LQ46" i="7"/>
  <c r="LR46" i="7"/>
  <c r="LW46" i="7"/>
  <c r="LX46" i="7"/>
  <c r="LZ46" i="7"/>
  <c r="MA46" i="7"/>
  <c r="MC46" i="7"/>
  <c r="MD46" i="7"/>
  <c r="MI46" i="7"/>
  <c r="MJ46" i="7"/>
  <c r="ML46" i="7"/>
  <c r="MM46" i="7"/>
  <c r="MN46" i="7"/>
  <c r="MO46" i="7"/>
  <c r="MP46" i="7"/>
  <c r="MR46" i="7"/>
  <c r="MS46" i="7"/>
  <c r="MU46" i="7"/>
  <c r="MV46" i="7"/>
  <c r="MW46" i="7"/>
  <c r="MX46" i="7"/>
  <c r="MY46" i="7"/>
  <c r="ND46" i="7"/>
  <c r="NE46" i="7"/>
  <c r="NJ46" i="7"/>
  <c r="NK46" i="7"/>
  <c r="NM46" i="7"/>
  <c r="NN46" i="7"/>
  <c r="NP46" i="7"/>
  <c r="NQ46" i="7"/>
  <c r="NR46" i="7"/>
  <c r="NS46" i="7"/>
  <c r="NT46" i="7"/>
  <c r="NU46" i="7"/>
  <c r="NV46" i="7"/>
  <c r="NW46" i="7"/>
  <c r="NY46" i="7"/>
  <c r="NZ46" i="7"/>
  <c r="OB46" i="7"/>
  <c r="OC46" i="7"/>
  <c r="OE46" i="7"/>
  <c r="OF46" i="7"/>
  <c r="OG46" i="7"/>
  <c r="OH46" i="7"/>
  <c r="OI46" i="7"/>
  <c r="ON46" i="7"/>
  <c r="OO46" i="7"/>
  <c r="OQ46" i="7"/>
  <c r="OR46" i="7"/>
  <c r="OT46" i="7"/>
  <c r="OT48" i="7" s="1"/>
  <c r="OU46" i="7"/>
  <c r="OW46" i="7"/>
  <c r="OW48" i="7" s="1"/>
  <c r="OX46" i="7"/>
  <c r="PE46" i="7"/>
  <c r="PE48" i="7" s="1"/>
  <c r="PF46" i="7"/>
  <c r="PG46" i="7"/>
  <c r="PG48" i="7" s="1"/>
  <c r="PH46" i="7"/>
  <c r="PI46" i="7"/>
  <c r="PI48" i="7" s="1"/>
  <c r="PJ46" i="7"/>
  <c r="PL46" i="7"/>
  <c r="PL48" i="7" s="1"/>
  <c r="PM46" i="7"/>
  <c r="PO46" i="7"/>
  <c r="PO48" i="7" s="1"/>
  <c r="PP46" i="7"/>
  <c r="PQ46" i="7"/>
  <c r="PQ48" i="7" s="1"/>
  <c r="PR46" i="7"/>
  <c r="PS46" i="7"/>
  <c r="PS48" i="7" s="1"/>
  <c r="PT46" i="7"/>
  <c r="PU46" i="7"/>
  <c r="PU48" i="7" s="1"/>
  <c r="PV46" i="7"/>
  <c r="PX46" i="7"/>
  <c r="PX48" i="7" s="1"/>
  <c r="PY46" i="7"/>
  <c r="PZ46" i="7"/>
  <c r="PZ48" i="7" s="1"/>
  <c r="QA46" i="7"/>
  <c r="QB46" i="7"/>
  <c r="QB48" i="7" s="1"/>
  <c r="QG46" i="7"/>
  <c r="QJ46" i="7" s="1"/>
  <c r="QH46" i="7"/>
  <c r="QK46" i="7" s="1"/>
  <c r="QL46" i="7"/>
  <c r="QM46" i="7"/>
  <c r="QM48" i="7" s="1"/>
  <c r="QN46" i="7"/>
  <c r="QO46" i="7"/>
  <c r="QO48" i="7" s="1"/>
  <c r="QP46" i="7"/>
  <c r="QQ46" i="7"/>
  <c r="QQ48" i="7" s="1"/>
  <c r="QS46" i="7"/>
  <c r="QT46" i="7"/>
  <c r="QT48" i="7" s="1"/>
  <c r="QU46" i="7"/>
  <c r="QV46" i="7"/>
  <c r="QV48" i="7" s="1"/>
  <c r="QW46" i="7"/>
  <c r="HA48" i="7"/>
  <c r="HB48" i="7"/>
  <c r="HD48" i="7"/>
  <c r="HE48" i="7"/>
  <c r="HG48" i="7"/>
  <c r="HH48" i="7"/>
  <c r="HM48" i="7"/>
  <c r="HN48" i="7"/>
  <c r="HP48" i="7"/>
  <c r="HQ48" i="7"/>
  <c r="HV48" i="7"/>
  <c r="HW48" i="7"/>
  <c r="HY48" i="7"/>
  <c r="HZ48" i="7"/>
  <c r="IK48" i="7"/>
  <c r="IL48" i="7"/>
  <c r="IN48" i="7"/>
  <c r="IO48" i="7"/>
  <c r="IQ48" i="7"/>
  <c r="IR48" i="7"/>
  <c r="IT48" i="7"/>
  <c r="IU48" i="7"/>
  <c r="IW48" i="7"/>
  <c r="IX48" i="7"/>
  <c r="IZ48" i="7"/>
  <c r="JA48" i="7"/>
  <c r="JC48" i="7"/>
  <c r="JD48" i="7"/>
  <c r="JE48" i="7"/>
  <c r="JH48" i="7" s="1"/>
  <c r="JF48" i="7"/>
  <c r="JG48" i="7"/>
  <c r="JL48" i="7"/>
  <c r="JM48" i="7"/>
  <c r="JN48" i="7"/>
  <c r="JQ48" i="7" s="1"/>
  <c r="JO48" i="7"/>
  <c r="JP48" i="7"/>
  <c r="JU48" i="7"/>
  <c r="JV48" i="7"/>
  <c r="JX48" i="7"/>
  <c r="JY48" i="7"/>
  <c r="KD48" i="7"/>
  <c r="KE48" i="7"/>
  <c r="KG48" i="7"/>
  <c r="KH48" i="7"/>
  <c r="KM48" i="7"/>
  <c r="KN48" i="7"/>
  <c r="KO48" i="7"/>
  <c r="KU48" i="7" s="1"/>
  <c r="KP48" i="7"/>
  <c r="KQ48" i="7"/>
  <c r="KS48" i="7"/>
  <c r="KT48" i="7"/>
  <c r="KY48" i="7"/>
  <c r="KZ48" i="7"/>
  <c r="LB48" i="7"/>
  <c r="LC48" i="7"/>
  <c r="LG48" i="7"/>
  <c r="LH48" i="7"/>
  <c r="LI48" i="7"/>
  <c r="LJ48" i="7"/>
  <c r="LK48" i="7"/>
  <c r="LL48" i="7"/>
  <c r="LQ48" i="7"/>
  <c r="LR48" i="7"/>
  <c r="LW48" i="7"/>
  <c r="LX48" i="7"/>
  <c r="LZ48" i="7"/>
  <c r="MA48" i="7"/>
  <c r="MC48" i="7"/>
  <c r="MD48" i="7"/>
  <c r="MI48" i="7"/>
  <c r="MJ48" i="7"/>
  <c r="ML48" i="7"/>
  <c r="MM48" i="7"/>
  <c r="MN48" i="7"/>
  <c r="MO48" i="7"/>
  <c r="MP48" i="7"/>
  <c r="MR48" i="7"/>
  <c r="MS48" i="7"/>
  <c r="MU48" i="7"/>
  <c r="MV48" i="7"/>
  <c r="MW48" i="7"/>
  <c r="MX48" i="7"/>
  <c r="MY48" i="7"/>
  <c r="ND48" i="7"/>
  <c r="NE48" i="7"/>
  <c r="NJ48" i="7"/>
  <c r="NK48" i="7"/>
  <c r="NM48" i="7"/>
  <c r="NN48" i="7"/>
  <c r="NP48" i="7"/>
  <c r="NQ48" i="7"/>
  <c r="NR48" i="7"/>
  <c r="NS48" i="7"/>
  <c r="NT48" i="7"/>
  <c r="NU48" i="7"/>
  <c r="NV48" i="7"/>
  <c r="NW48" i="7"/>
  <c r="NY48" i="7"/>
  <c r="NZ48" i="7"/>
  <c r="OB48" i="7"/>
  <c r="OC48" i="7"/>
  <c r="OE48" i="7"/>
  <c r="OF48" i="7"/>
  <c r="OG48" i="7"/>
  <c r="OH48" i="7"/>
  <c r="OI48" i="7"/>
  <c r="ON48" i="7"/>
  <c r="OO48" i="7"/>
  <c r="OR48" i="7"/>
  <c r="OU48" i="7"/>
  <c r="OX48" i="7"/>
  <c r="PF48" i="7"/>
  <c r="PH48" i="7"/>
  <c r="PJ48" i="7"/>
  <c r="PM48" i="7"/>
  <c r="PP48" i="7"/>
  <c r="PR48" i="7"/>
  <c r="PT48" i="7"/>
  <c r="PV48" i="7"/>
  <c r="PY48" i="7"/>
  <c r="QA48" i="7"/>
  <c r="QG48" i="7"/>
  <c r="QJ48" i="7" s="1"/>
  <c r="QL48" i="7"/>
  <c r="QN48" i="7"/>
  <c r="QP48" i="7"/>
  <c r="QS48" i="7"/>
  <c r="QU48" i="7"/>
  <c r="QW48" i="7"/>
  <c r="HA59" i="7"/>
  <c r="HB59" i="7"/>
  <c r="HD59" i="7"/>
  <c r="HE59" i="7"/>
  <c r="HG59" i="7"/>
  <c r="HH59" i="7"/>
  <c r="HM59" i="7"/>
  <c r="HN59" i="7"/>
  <c r="HP59" i="7"/>
  <c r="HQ59" i="7"/>
  <c r="HV59" i="7"/>
  <c r="HW59" i="7"/>
  <c r="HY59" i="7"/>
  <c r="HZ59" i="7"/>
  <c r="IK59" i="7"/>
  <c r="IL59" i="7"/>
  <c r="IN59" i="7"/>
  <c r="IO59" i="7"/>
  <c r="IQ59" i="7"/>
  <c r="IR59" i="7"/>
  <c r="IT59" i="7"/>
  <c r="IU59" i="7"/>
  <c r="IW59" i="7"/>
  <c r="IX59" i="7"/>
  <c r="IZ59" i="7"/>
  <c r="JA59" i="7"/>
  <c r="JC59" i="7"/>
  <c r="JD59" i="7"/>
  <c r="JE59" i="7"/>
  <c r="JH59" i="7" s="1"/>
  <c r="JF59" i="7"/>
  <c r="JG59" i="7"/>
  <c r="JL59" i="7"/>
  <c r="JM59" i="7"/>
  <c r="JN59" i="7"/>
  <c r="JQ59" i="7" s="1"/>
  <c r="JO59" i="7"/>
  <c r="JP59" i="7"/>
  <c r="JU59" i="7"/>
  <c r="JV59" i="7"/>
  <c r="JX59" i="7"/>
  <c r="JY59" i="7"/>
  <c r="KD59" i="7"/>
  <c r="KE59" i="7"/>
  <c r="KG59" i="7"/>
  <c r="KH59" i="7"/>
  <c r="KM59" i="7"/>
  <c r="KN59" i="7"/>
  <c r="KO59" i="7"/>
  <c r="KU59" i="7" s="1"/>
  <c r="KP59" i="7"/>
  <c r="KQ59" i="7"/>
  <c r="KS59" i="7"/>
  <c r="KT59" i="7"/>
  <c r="KY59" i="7"/>
  <c r="KZ59" i="7"/>
  <c r="LB59" i="7"/>
  <c r="LC59" i="7"/>
  <c r="LG59" i="7"/>
  <c r="LH59" i="7"/>
  <c r="LI59" i="7"/>
  <c r="LJ59" i="7"/>
  <c r="LK59" i="7"/>
  <c r="LL59" i="7"/>
  <c r="LQ59" i="7"/>
  <c r="LR59" i="7"/>
  <c r="LW59" i="7"/>
  <c r="LX59" i="7"/>
  <c r="LZ59" i="7"/>
  <c r="MA59" i="7"/>
  <c r="MC59" i="7"/>
  <c r="MD59" i="7"/>
  <c r="MI59" i="7"/>
  <c r="MJ59" i="7"/>
  <c r="ML59" i="7"/>
  <c r="MM59" i="7"/>
  <c r="MN59" i="7"/>
  <c r="MO59" i="7"/>
  <c r="MP59" i="7"/>
  <c r="MR59" i="7"/>
  <c r="MS59" i="7"/>
  <c r="MU59" i="7"/>
  <c r="MV59" i="7"/>
  <c r="MW59" i="7"/>
  <c r="MX59" i="7"/>
  <c r="MY59" i="7"/>
  <c r="ND59" i="7"/>
  <c r="NE59" i="7"/>
  <c r="NJ59" i="7"/>
  <c r="NK59" i="7"/>
  <c r="NM59" i="7"/>
  <c r="NN59" i="7"/>
  <c r="NP59" i="7"/>
  <c r="NQ59" i="7"/>
  <c r="NR59" i="7"/>
  <c r="NS59" i="7"/>
  <c r="NT59" i="7"/>
  <c r="NU59" i="7"/>
  <c r="NV59" i="7"/>
  <c r="NW59" i="7"/>
  <c r="NY59" i="7"/>
  <c r="NZ59" i="7"/>
  <c r="OB59" i="7"/>
  <c r="OC59" i="7"/>
  <c r="OE59" i="7"/>
  <c r="OF59" i="7"/>
  <c r="OG59" i="7"/>
  <c r="OH59" i="7"/>
  <c r="OI59" i="7"/>
  <c r="ON59" i="7"/>
  <c r="OO59" i="7"/>
  <c r="OQ59" i="7"/>
  <c r="OR59" i="7"/>
  <c r="OT59" i="7"/>
  <c r="OU59" i="7"/>
  <c r="OW59" i="7"/>
  <c r="OX59" i="7"/>
  <c r="PE59" i="7"/>
  <c r="PF59" i="7"/>
  <c r="PG59" i="7"/>
  <c r="PH59" i="7"/>
  <c r="PI59" i="7"/>
  <c r="PJ59" i="7"/>
  <c r="PL59" i="7"/>
  <c r="PM59" i="7"/>
  <c r="PO59" i="7"/>
  <c r="PP59" i="7"/>
  <c r="PQ59" i="7"/>
  <c r="PR59" i="7"/>
  <c r="PS59" i="7"/>
  <c r="PT59" i="7"/>
  <c r="PU59" i="7"/>
  <c r="PV59" i="7"/>
  <c r="PX59" i="7"/>
  <c r="PY59" i="7"/>
  <c r="PZ59" i="7"/>
  <c r="QA59" i="7"/>
  <c r="QB59" i="7"/>
  <c r="QG59" i="7"/>
  <c r="QJ59" i="7" s="1"/>
  <c r="QH59" i="7"/>
  <c r="QK59" i="7" s="1"/>
  <c r="QL59" i="7"/>
  <c r="QM59" i="7"/>
  <c r="QN59" i="7"/>
  <c r="QO59" i="7"/>
  <c r="QP59" i="7"/>
  <c r="QQ59" i="7"/>
  <c r="QS59" i="7"/>
  <c r="QT59" i="7"/>
  <c r="QU59" i="7"/>
  <c r="QV59" i="7"/>
  <c r="QW59" i="7"/>
  <c r="HA62" i="7"/>
  <c r="HB62" i="7"/>
  <c r="HD62" i="7"/>
  <c r="HE62" i="7"/>
  <c r="HG62" i="7"/>
  <c r="HH62" i="7"/>
  <c r="HM62" i="7"/>
  <c r="HN62" i="7"/>
  <c r="HP62" i="7"/>
  <c r="HQ62" i="7"/>
  <c r="HV62" i="7"/>
  <c r="HW62" i="7"/>
  <c r="HY62" i="7"/>
  <c r="HZ62" i="7"/>
  <c r="IK62" i="7"/>
  <c r="IL62" i="7"/>
  <c r="IN62" i="7"/>
  <c r="IO62" i="7"/>
  <c r="IQ62" i="7"/>
  <c r="IR62" i="7"/>
  <c r="IT62" i="7"/>
  <c r="IU62" i="7"/>
  <c r="IW62" i="7"/>
  <c r="IX62" i="7"/>
  <c r="IZ62" i="7"/>
  <c r="JA62" i="7"/>
  <c r="JC62" i="7"/>
  <c r="JD62" i="7"/>
  <c r="JE62" i="7"/>
  <c r="JH62" i="7" s="1"/>
  <c r="JF62" i="7"/>
  <c r="JG62" i="7"/>
  <c r="JL62" i="7"/>
  <c r="JM62" i="7"/>
  <c r="JN62" i="7"/>
  <c r="JQ62" i="7" s="1"/>
  <c r="JO62" i="7"/>
  <c r="JP62" i="7"/>
  <c r="JU62" i="7"/>
  <c r="JV62" i="7"/>
  <c r="JX62" i="7"/>
  <c r="JY62" i="7"/>
  <c r="KD62" i="7"/>
  <c r="KE62" i="7"/>
  <c r="KG62" i="7"/>
  <c r="KH62" i="7"/>
  <c r="KM62" i="7"/>
  <c r="KN62" i="7"/>
  <c r="KO62" i="7"/>
  <c r="KU62" i="7" s="1"/>
  <c r="KP62" i="7"/>
  <c r="KQ62" i="7"/>
  <c r="KS62" i="7"/>
  <c r="KT62" i="7"/>
  <c r="KY62" i="7"/>
  <c r="KZ62" i="7"/>
  <c r="LB62" i="7"/>
  <c r="LC62" i="7"/>
  <c r="LG62" i="7"/>
  <c r="LH62" i="7"/>
  <c r="LI62" i="7"/>
  <c r="LJ62" i="7"/>
  <c r="LK62" i="7"/>
  <c r="LL62" i="7"/>
  <c r="LQ62" i="7"/>
  <c r="LR62" i="7"/>
  <c r="LW62" i="7"/>
  <c r="LX62" i="7"/>
  <c r="LZ62" i="7"/>
  <c r="MA62" i="7"/>
  <c r="MC62" i="7"/>
  <c r="MD62" i="7"/>
  <c r="MI62" i="7"/>
  <c r="MJ62" i="7"/>
  <c r="ML62" i="7"/>
  <c r="MM62" i="7"/>
  <c r="MN62" i="7"/>
  <c r="MO62" i="7"/>
  <c r="MP62" i="7"/>
  <c r="MR62" i="7"/>
  <c r="MS62" i="7"/>
  <c r="MU62" i="7"/>
  <c r="MV62" i="7"/>
  <c r="MW62" i="7"/>
  <c r="MX62" i="7"/>
  <c r="MY62" i="7"/>
  <c r="ND62" i="7"/>
  <c r="NE62" i="7"/>
  <c r="NJ62" i="7"/>
  <c r="NK62" i="7"/>
  <c r="NM62" i="7"/>
  <c r="NN62" i="7"/>
  <c r="NP62" i="7"/>
  <c r="NQ62" i="7"/>
  <c r="NR62" i="7"/>
  <c r="NS62" i="7"/>
  <c r="NT62" i="7"/>
  <c r="NU62" i="7"/>
  <c r="NV62" i="7"/>
  <c r="NW62" i="7"/>
  <c r="NY62" i="7"/>
  <c r="NZ62" i="7"/>
  <c r="OB62" i="7"/>
  <c r="OC62" i="7"/>
  <c r="OE62" i="7"/>
  <c r="OF62" i="7"/>
  <c r="OG62" i="7"/>
  <c r="OH62" i="7"/>
  <c r="OI62" i="7"/>
  <c r="ON62" i="7"/>
  <c r="OO62" i="7"/>
  <c r="OQ62" i="7"/>
  <c r="OR62" i="7"/>
  <c r="OT62" i="7"/>
  <c r="OU62" i="7"/>
  <c r="OW62" i="7"/>
  <c r="OX62" i="7"/>
  <c r="PE62" i="7"/>
  <c r="PF62" i="7"/>
  <c r="PG62" i="7"/>
  <c r="PH62" i="7"/>
  <c r="PI62" i="7"/>
  <c r="PJ62" i="7"/>
  <c r="PL62" i="7"/>
  <c r="PM62" i="7"/>
  <c r="PO62" i="7"/>
  <c r="PP62" i="7"/>
  <c r="PQ62" i="7"/>
  <c r="PR62" i="7"/>
  <c r="PS62" i="7"/>
  <c r="PT62" i="7"/>
  <c r="PU62" i="7"/>
  <c r="PV62" i="7"/>
  <c r="PX62" i="7"/>
  <c r="PY62" i="7"/>
  <c r="PZ62" i="7"/>
  <c r="QA62" i="7"/>
  <c r="QB62" i="7"/>
  <c r="QG62" i="7"/>
  <c r="QJ62" i="7" s="1"/>
  <c r="QH62" i="7"/>
  <c r="QK62" i="7" s="1"/>
  <c r="QL62" i="7"/>
  <c r="QM62" i="7"/>
  <c r="QN62" i="7"/>
  <c r="QO62" i="7"/>
  <c r="QP62" i="7"/>
  <c r="QQ62" i="7"/>
  <c r="QS62" i="7"/>
  <c r="QT62" i="7"/>
  <c r="QU62" i="7"/>
  <c r="QV62" i="7"/>
  <c r="QW62" i="7"/>
  <c r="HB63" i="7"/>
  <c r="HE63" i="7"/>
  <c r="HH63" i="7"/>
  <c r="HN63" i="7"/>
  <c r="HQ63" i="7"/>
  <c r="HW63" i="7"/>
  <c r="HZ63" i="7"/>
  <c r="IL63" i="7"/>
  <c r="IO63" i="7"/>
  <c r="IR63" i="7"/>
  <c r="IU63" i="7"/>
  <c r="IX63" i="7"/>
  <c r="JA63" i="7"/>
  <c r="JD63" i="7"/>
  <c r="JG63" i="7"/>
  <c r="JM63" i="7"/>
  <c r="JP63" i="7"/>
  <c r="JV63" i="7"/>
  <c r="JY63" i="7"/>
  <c r="KE63" i="7"/>
  <c r="KH63" i="7"/>
  <c r="KN63" i="7"/>
  <c r="KQ63" i="7"/>
  <c r="KT63" i="7"/>
  <c r="KZ63" i="7"/>
  <c r="LC63" i="7"/>
  <c r="LI63" i="7"/>
  <c r="LL63" i="7"/>
  <c r="LR63" i="7"/>
  <c r="LX63" i="7"/>
  <c r="MA63" i="7"/>
  <c r="MD63" i="7"/>
  <c r="MJ63" i="7"/>
  <c r="MM63" i="7"/>
  <c r="MP63" i="7"/>
  <c r="MS63" i="7"/>
  <c r="MV63" i="7"/>
  <c r="MY63" i="7"/>
  <c r="NE63" i="7"/>
  <c r="NK63" i="7"/>
  <c r="NN63" i="7"/>
  <c r="NQ63" i="7"/>
  <c r="NT63" i="7"/>
  <c r="NW63" i="7"/>
  <c r="NZ63" i="7"/>
  <c r="OC63" i="7"/>
  <c r="OF63" i="7"/>
  <c r="OI63" i="7"/>
  <c r="OO63" i="7"/>
  <c r="OR63" i="7"/>
  <c r="OU63" i="7"/>
  <c r="PG63" i="7"/>
  <c r="PJ63" i="7"/>
  <c r="PM63" i="7"/>
  <c r="PP63" i="7"/>
  <c r="PS63" i="7"/>
  <c r="QH63" i="7"/>
  <c r="QK63" i="7" s="1"/>
  <c r="QN63" i="7"/>
  <c r="QQ63" i="7"/>
  <c r="QT63" i="7"/>
  <c r="QW63" i="7"/>
  <c r="HA66" i="7"/>
  <c r="HB66" i="7"/>
  <c r="HD66" i="7"/>
  <c r="HE66" i="7"/>
  <c r="HG66" i="7"/>
  <c r="HH66" i="7"/>
  <c r="HM66" i="7"/>
  <c r="HN66" i="7"/>
  <c r="HP66" i="7"/>
  <c r="HQ66" i="7"/>
  <c r="HV66" i="7"/>
  <c r="HW66" i="7"/>
  <c r="HY66" i="7"/>
  <c r="HZ66" i="7"/>
  <c r="IK66" i="7"/>
  <c r="IL66" i="7"/>
  <c r="IN66" i="7"/>
  <c r="IO66" i="7"/>
  <c r="IQ66" i="7"/>
  <c r="IR66" i="7"/>
  <c r="IT66" i="7"/>
  <c r="IU66" i="7"/>
  <c r="IW66" i="7"/>
  <c r="IX66" i="7"/>
  <c r="IZ66" i="7"/>
  <c r="JA66" i="7"/>
  <c r="JC66" i="7"/>
  <c r="JD66" i="7"/>
  <c r="JE66" i="7"/>
  <c r="JH66" i="7" s="1"/>
  <c r="JF66" i="7"/>
  <c r="JG66" i="7"/>
  <c r="JL66" i="7"/>
  <c r="JM66" i="7"/>
  <c r="JN66" i="7"/>
  <c r="JQ66" i="7" s="1"/>
  <c r="JO66" i="7"/>
  <c r="JP66" i="7"/>
  <c r="JU66" i="7"/>
  <c r="JV66" i="7"/>
  <c r="JX66" i="7"/>
  <c r="JY66" i="7"/>
  <c r="KD66" i="7"/>
  <c r="KE66" i="7"/>
  <c r="KG66" i="7"/>
  <c r="KH66" i="7"/>
  <c r="KM66" i="7"/>
  <c r="KN66" i="7"/>
  <c r="KO66" i="7"/>
  <c r="KU66" i="7" s="1"/>
  <c r="KP66" i="7"/>
  <c r="KQ66" i="7"/>
  <c r="KS66" i="7"/>
  <c r="KT66" i="7"/>
  <c r="KY66" i="7"/>
  <c r="KZ66" i="7"/>
  <c r="LB66" i="7"/>
  <c r="LC66" i="7"/>
  <c r="LG66" i="7"/>
  <c r="LH66" i="7"/>
  <c r="LI66" i="7"/>
  <c r="LJ66" i="7"/>
  <c r="LK66" i="7"/>
  <c r="LL66" i="7"/>
  <c r="LQ66" i="7"/>
  <c r="LR66" i="7"/>
  <c r="LW66" i="7"/>
  <c r="LX66" i="7"/>
  <c r="LZ66" i="7"/>
  <c r="MA66" i="7"/>
  <c r="MC66" i="7"/>
  <c r="MD66" i="7"/>
  <c r="MI66" i="7"/>
  <c r="MJ66" i="7"/>
  <c r="ML66" i="7"/>
  <c r="MM66" i="7"/>
  <c r="MN66" i="7"/>
  <c r="MO66" i="7"/>
  <c r="MP66" i="7"/>
  <c r="MR66" i="7"/>
  <c r="MS66" i="7"/>
  <c r="MU66" i="7"/>
  <c r="MV66" i="7"/>
  <c r="MW66" i="7"/>
  <c r="MX66" i="7"/>
  <c r="MY66" i="7"/>
  <c r="ND66" i="7"/>
  <c r="NE66" i="7"/>
  <c r="NJ66" i="7"/>
  <c r="NK66" i="7"/>
  <c r="NM66" i="7"/>
  <c r="NN66" i="7"/>
  <c r="NP66" i="7"/>
  <c r="NQ66" i="7"/>
  <c r="NR66" i="7"/>
  <c r="NS66" i="7"/>
  <c r="NT66" i="7"/>
  <c r="NU66" i="7"/>
  <c r="NV66" i="7"/>
  <c r="NW66" i="7"/>
  <c r="NY66" i="7"/>
  <c r="NZ66" i="7"/>
  <c r="OB66" i="7"/>
  <c r="OC66" i="7"/>
  <c r="OE66" i="7"/>
  <c r="OF66" i="7"/>
  <c r="OG66" i="7"/>
  <c r="OH66" i="7"/>
  <c r="OI66" i="7"/>
  <c r="ON66" i="7"/>
  <c r="OO66" i="7"/>
  <c r="OQ66" i="7"/>
  <c r="OR66" i="7"/>
  <c r="OT66" i="7"/>
  <c r="OU66" i="7"/>
  <c r="OW66" i="7"/>
  <c r="OX66" i="7"/>
  <c r="PE66" i="7"/>
  <c r="PF66" i="7"/>
  <c r="PG66" i="7"/>
  <c r="PH66" i="7"/>
  <c r="PI66" i="7"/>
  <c r="PJ66" i="7"/>
  <c r="PL66" i="7"/>
  <c r="PM66" i="7"/>
  <c r="PO66" i="7"/>
  <c r="PP66" i="7"/>
  <c r="PQ66" i="7"/>
  <c r="PR66" i="7"/>
  <c r="PS66" i="7"/>
  <c r="PT66" i="7"/>
  <c r="PU66" i="7"/>
  <c r="PV66" i="7"/>
  <c r="PX66" i="7"/>
  <c r="PY66" i="7"/>
  <c r="PZ66" i="7"/>
  <c r="QA66" i="7"/>
  <c r="QB66" i="7"/>
  <c r="QG66" i="7"/>
  <c r="QJ66" i="7" s="1"/>
  <c r="QH66" i="7"/>
  <c r="QK66" i="7" s="1"/>
  <c r="QL66" i="7"/>
  <c r="QM66" i="7"/>
  <c r="QN66" i="7"/>
  <c r="QO66" i="7"/>
  <c r="QP66" i="7"/>
  <c r="QP67" i="7" s="1"/>
  <c r="QQ66" i="7"/>
  <c r="QS66" i="7"/>
  <c r="QT66" i="7"/>
  <c r="QU66" i="7"/>
  <c r="QU67" i="7" s="1"/>
  <c r="QV66" i="7"/>
  <c r="QW66" i="7"/>
  <c r="QW67" i="7" s="1"/>
  <c r="HA67" i="7"/>
  <c r="HB67" i="7"/>
  <c r="HD67" i="7"/>
  <c r="HE67" i="7"/>
  <c r="HG67" i="7"/>
  <c r="HH67" i="7"/>
  <c r="HM67" i="7"/>
  <c r="HN67" i="7"/>
  <c r="HP67" i="7"/>
  <c r="HQ67" i="7"/>
  <c r="HV67" i="7"/>
  <c r="HW67" i="7"/>
  <c r="HY67" i="7"/>
  <c r="HZ67" i="7"/>
  <c r="IK67" i="7"/>
  <c r="IL67" i="7"/>
  <c r="IN67" i="7"/>
  <c r="IO67" i="7"/>
  <c r="IQ67" i="7"/>
  <c r="IR67" i="7"/>
  <c r="IT67" i="7"/>
  <c r="IU67" i="7"/>
  <c r="IW67" i="7"/>
  <c r="IX67" i="7"/>
  <c r="IZ67" i="7"/>
  <c r="JA67" i="7"/>
  <c r="JC67" i="7"/>
  <c r="JD67" i="7"/>
  <c r="JE67" i="7"/>
  <c r="JH67" i="7" s="1"/>
  <c r="JF67" i="7"/>
  <c r="JG67" i="7"/>
  <c r="JL67" i="7"/>
  <c r="JM67" i="7"/>
  <c r="JN67" i="7"/>
  <c r="JQ67" i="7" s="1"/>
  <c r="JO67" i="7"/>
  <c r="JP67" i="7"/>
  <c r="JU67" i="7"/>
  <c r="JV67" i="7"/>
  <c r="JX67" i="7"/>
  <c r="JY67" i="7"/>
  <c r="KD67" i="7"/>
  <c r="KE67" i="7"/>
  <c r="KG67" i="7"/>
  <c r="KH67" i="7"/>
  <c r="KM67" i="7"/>
  <c r="KN67" i="7"/>
  <c r="KO67" i="7"/>
  <c r="KU67" i="7" s="1"/>
  <c r="KP67" i="7"/>
  <c r="KQ67" i="7"/>
  <c r="KS67" i="7"/>
  <c r="KT67" i="7"/>
  <c r="KY67" i="7"/>
  <c r="KZ67" i="7"/>
  <c r="LB67" i="7"/>
  <c r="LC67" i="7"/>
  <c r="LG67" i="7"/>
  <c r="LH67" i="7"/>
  <c r="LI67" i="7"/>
  <c r="LJ67" i="7"/>
  <c r="LK67" i="7"/>
  <c r="LQ67" i="7"/>
  <c r="LR67" i="7"/>
  <c r="LW67" i="7"/>
  <c r="LX67" i="7"/>
  <c r="LZ67" i="7"/>
  <c r="MA67" i="7"/>
  <c r="MC67" i="7"/>
  <c r="MD67" i="7"/>
  <c r="MI67" i="7"/>
  <c r="MJ67" i="7"/>
  <c r="ML67" i="7"/>
  <c r="MM67" i="7"/>
  <c r="MN67" i="7"/>
  <c r="MO67" i="7"/>
  <c r="MP67" i="7"/>
  <c r="MR67" i="7"/>
  <c r="MU67" i="7"/>
  <c r="MW67" i="7"/>
  <c r="MY67" i="7"/>
  <c r="NE67" i="7"/>
  <c r="NK67" i="7"/>
  <c r="NN67" i="7"/>
  <c r="NS67" i="7"/>
  <c r="NU67" i="7"/>
  <c r="NW67" i="7"/>
  <c r="NZ67" i="7"/>
  <c r="OC67" i="7"/>
  <c r="OF67" i="7"/>
  <c r="OH67" i="7"/>
  <c r="ON67" i="7"/>
  <c r="OR67" i="7"/>
  <c r="OT67" i="7"/>
  <c r="OW67" i="7"/>
  <c r="PE67" i="7"/>
  <c r="PG67" i="7"/>
  <c r="PI67" i="7"/>
  <c r="PL67" i="7"/>
  <c r="PO67" i="7"/>
  <c r="PQ67" i="7"/>
  <c r="PS67" i="7"/>
  <c r="PU67" i="7"/>
  <c r="PX67" i="7"/>
  <c r="PZ67" i="7"/>
  <c r="QB67" i="7"/>
  <c r="QM67" i="7"/>
  <c r="QO67" i="7"/>
  <c r="QQ67" i="7"/>
  <c r="QT67" i="7"/>
  <c r="QV67" i="7"/>
  <c r="HA74" i="7"/>
  <c r="HB74" i="7"/>
  <c r="HD74" i="7"/>
  <c r="HE74" i="7"/>
  <c r="HG74" i="7"/>
  <c r="HH74" i="7"/>
  <c r="HM74" i="7"/>
  <c r="HN74" i="7"/>
  <c r="HP74" i="7"/>
  <c r="HQ74" i="7"/>
  <c r="HV74" i="7"/>
  <c r="HW74" i="7"/>
  <c r="HY74" i="7"/>
  <c r="HZ74" i="7"/>
  <c r="IK74" i="7"/>
  <c r="IL74" i="7"/>
  <c r="IN74" i="7"/>
  <c r="IO74" i="7"/>
  <c r="IQ74" i="7"/>
  <c r="IR74" i="7"/>
  <c r="IT74" i="7"/>
  <c r="IU74" i="7"/>
  <c r="IW74" i="7"/>
  <c r="IX74" i="7"/>
  <c r="IZ74" i="7"/>
  <c r="JA74" i="7"/>
  <c r="JC74" i="7"/>
  <c r="JD74" i="7"/>
  <c r="JE74" i="7"/>
  <c r="JH74" i="7" s="1"/>
  <c r="JF74" i="7"/>
  <c r="JG74" i="7"/>
  <c r="JL74" i="7"/>
  <c r="JM74" i="7"/>
  <c r="JN74" i="7"/>
  <c r="JQ74" i="7" s="1"/>
  <c r="JO74" i="7"/>
  <c r="JP74" i="7"/>
  <c r="JU74" i="7"/>
  <c r="JV74" i="7"/>
  <c r="JX74" i="7"/>
  <c r="JY74" i="7"/>
  <c r="KD74" i="7"/>
  <c r="KE74" i="7"/>
  <c r="KG74" i="7"/>
  <c r="KH74" i="7"/>
  <c r="KM74" i="7"/>
  <c r="KN74" i="7"/>
  <c r="KO74" i="7"/>
  <c r="KU74" i="7" s="1"/>
  <c r="KP74" i="7"/>
  <c r="KQ74" i="7"/>
  <c r="KS74" i="7"/>
  <c r="KT74" i="7"/>
  <c r="KY74" i="7"/>
  <c r="KZ74" i="7"/>
  <c r="LB74" i="7"/>
  <c r="LC74" i="7"/>
  <c r="LG74" i="7"/>
  <c r="LH74" i="7"/>
  <c r="LI74" i="7"/>
  <c r="LJ74" i="7"/>
  <c r="LK74" i="7"/>
  <c r="LL74" i="7"/>
  <c r="LQ74" i="7"/>
  <c r="LR74" i="7"/>
  <c r="LW74" i="7"/>
  <c r="LW75" i="7" s="1"/>
  <c r="LX74" i="7"/>
  <c r="LZ74" i="7"/>
  <c r="LZ75" i="7" s="1"/>
  <c r="MA74" i="7"/>
  <c r="MC74" i="7"/>
  <c r="MC75" i="7" s="1"/>
  <c r="MD74" i="7"/>
  <c r="MI74" i="7"/>
  <c r="MJ74" i="7"/>
  <c r="ML74" i="7"/>
  <c r="ML75" i="7" s="1"/>
  <c r="MM74" i="7"/>
  <c r="MN74" i="7"/>
  <c r="MN75" i="7" s="1"/>
  <c r="MO74" i="7"/>
  <c r="MP74" i="7"/>
  <c r="MP75" i="7" s="1"/>
  <c r="MR74" i="7"/>
  <c r="MS74" i="7"/>
  <c r="MU74" i="7"/>
  <c r="MV74" i="7"/>
  <c r="MW74" i="7"/>
  <c r="MX74" i="7"/>
  <c r="MY74" i="7"/>
  <c r="ND74" i="7"/>
  <c r="NE74" i="7"/>
  <c r="NJ74" i="7"/>
  <c r="NK74" i="7"/>
  <c r="NM74" i="7"/>
  <c r="NN74" i="7"/>
  <c r="NP74" i="7"/>
  <c r="NQ74" i="7"/>
  <c r="NR74" i="7"/>
  <c r="NS74" i="7"/>
  <c r="NS75" i="7" s="1"/>
  <c r="NT74" i="7"/>
  <c r="NU74" i="7"/>
  <c r="NV74" i="7"/>
  <c r="NW74" i="7"/>
  <c r="NW75" i="7" s="1"/>
  <c r="NY74" i="7"/>
  <c r="NZ74" i="7"/>
  <c r="OB74" i="7"/>
  <c r="OC74" i="7"/>
  <c r="OE74" i="7"/>
  <c r="OF74" i="7"/>
  <c r="OG74" i="7"/>
  <c r="OH74" i="7"/>
  <c r="OI74" i="7"/>
  <c r="ON74" i="7"/>
  <c r="OO74" i="7"/>
  <c r="OQ74" i="7"/>
  <c r="OR74" i="7"/>
  <c r="OT74" i="7"/>
  <c r="OT75" i="7" s="1"/>
  <c r="OU74" i="7"/>
  <c r="OW74" i="7"/>
  <c r="OX74" i="7"/>
  <c r="PE74" i="7"/>
  <c r="PF74" i="7"/>
  <c r="PG74" i="7"/>
  <c r="PH74" i="7"/>
  <c r="PI74" i="7"/>
  <c r="PJ74" i="7"/>
  <c r="PL74" i="7"/>
  <c r="PL75" i="7" s="1"/>
  <c r="PM74" i="7"/>
  <c r="PO74" i="7"/>
  <c r="PP74" i="7"/>
  <c r="PQ74" i="7"/>
  <c r="PR74" i="7"/>
  <c r="PS74" i="7"/>
  <c r="PT74" i="7"/>
  <c r="PU74" i="7"/>
  <c r="PU75" i="7" s="1"/>
  <c r="PV74" i="7"/>
  <c r="PX74" i="7"/>
  <c r="PY74" i="7"/>
  <c r="PZ74" i="7"/>
  <c r="QA74" i="7"/>
  <c r="QB74" i="7"/>
  <c r="QG74" i="7"/>
  <c r="QJ74" i="7" s="1"/>
  <c r="QH74" i="7"/>
  <c r="QK74" i="7" s="1"/>
  <c r="QL74" i="7"/>
  <c r="QM74" i="7"/>
  <c r="QN74" i="7"/>
  <c r="QO74" i="7"/>
  <c r="QP74" i="7"/>
  <c r="QQ74" i="7"/>
  <c r="QS74" i="7"/>
  <c r="QT74" i="7"/>
  <c r="QT75" i="7" s="1"/>
  <c r="QU74" i="7"/>
  <c r="QV74" i="7"/>
  <c r="QW74" i="7"/>
  <c r="HA75" i="7"/>
  <c r="HB75" i="7"/>
  <c r="HD75" i="7"/>
  <c r="HE75" i="7"/>
  <c r="HG75" i="7"/>
  <c r="HH75" i="7"/>
  <c r="HM75" i="7"/>
  <c r="HN75" i="7"/>
  <c r="HP75" i="7"/>
  <c r="HQ75" i="7"/>
  <c r="HV75" i="7"/>
  <c r="HW75" i="7"/>
  <c r="HY75" i="7"/>
  <c r="HZ75" i="7"/>
  <c r="IK75" i="7"/>
  <c r="IL75" i="7"/>
  <c r="IN75" i="7"/>
  <c r="IO75" i="7"/>
  <c r="IQ75" i="7"/>
  <c r="IR75" i="7"/>
  <c r="IT75" i="7"/>
  <c r="IU75" i="7"/>
  <c r="IW75" i="7"/>
  <c r="IX75" i="7"/>
  <c r="IZ75" i="7"/>
  <c r="JA75" i="7"/>
  <c r="JC75" i="7"/>
  <c r="JD75" i="7"/>
  <c r="JE75" i="7"/>
  <c r="JH75" i="7" s="1"/>
  <c r="JF75" i="7"/>
  <c r="JG75" i="7"/>
  <c r="JL75" i="7"/>
  <c r="JM75" i="7"/>
  <c r="JN75" i="7"/>
  <c r="JQ75" i="7" s="1"/>
  <c r="JO75" i="7"/>
  <c r="JP75" i="7"/>
  <c r="JU75" i="7"/>
  <c r="JV75" i="7"/>
  <c r="JX75" i="7"/>
  <c r="JY75" i="7"/>
  <c r="KD75" i="7"/>
  <c r="KE75" i="7"/>
  <c r="KG75" i="7"/>
  <c r="KH75" i="7"/>
  <c r="KM75" i="7"/>
  <c r="KN75" i="7"/>
  <c r="KO75" i="7"/>
  <c r="KU75" i="7" s="1"/>
  <c r="KQ75" i="7"/>
  <c r="KT75" i="7"/>
  <c r="KZ75" i="7"/>
  <c r="LC75" i="7"/>
  <c r="LH75" i="7"/>
  <c r="LJ75" i="7"/>
  <c r="LQ75" i="7"/>
  <c r="MI75" i="7"/>
  <c r="NU75" i="7"/>
  <c r="PG75" i="7"/>
  <c r="PQ75" i="7"/>
  <c r="PZ75" i="7"/>
  <c r="QO75" i="7"/>
  <c r="K20" i="7"/>
  <c r="L20" i="7"/>
  <c r="N20" i="7"/>
  <c r="O20" i="7"/>
  <c r="Q20" i="7"/>
  <c r="R20" i="7"/>
  <c r="T20" i="7"/>
  <c r="U20" i="7"/>
  <c r="W20" i="7"/>
  <c r="X20" i="7"/>
  <c r="Z20" i="7"/>
  <c r="AA20" i="7"/>
  <c r="AF20" i="7"/>
  <c r="AG20" i="7"/>
  <c r="AL20" i="7"/>
  <c r="AM20" i="7"/>
  <c r="AO20" i="7"/>
  <c r="AP20" i="7"/>
  <c r="AR20" i="7"/>
  <c r="AS20" i="7"/>
  <c r="AU20" i="7"/>
  <c r="AV20" i="7"/>
  <c r="AY20" i="7"/>
  <c r="BA20" i="7"/>
  <c r="BB20" i="7"/>
  <c r="BD20" i="7"/>
  <c r="BE20" i="7"/>
  <c r="BG20" i="7"/>
  <c r="BH20" i="7"/>
  <c r="BJ20" i="7"/>
  <c r="BK20" i="7"/>
  <c r="BL20" i="7"/>
  <c r="BM20" i="7"/>
  <c r="BN20" i="7"/>
  <c r="BO20" i="7"/>
  <c r="BP20" i="7"/>
  <c r="BQ20" i="7"/>
  <c r="BR20" i="7"/>
  <c r="BS20" i="7"/>
  <c r="BT20" i="7"/>
  <c r="BV20" i="7"/>
  <c r="BW20" i="7"/>
  <c r="BX20" i="7"/>
  <c r="BY20" i="7"/>
  <c r="BZ20" i="7"/>
  <c r="CB20" i="7"/>
  <c r="CC20" i="7"/>
  <c r="CE20" i="7"/>
  <c r="CF20" i="7"/>
  <c r="CG20" i="7"/>
  <c r="CH20" i="7"/>
  <c r="CI20" i="7"/>
  <c r="CK20" i="7"/>
  <c r="CL20" i="7"/>
  <c r="CN20" i="7"/>
  <c r="CO20" i="7"/>
  <c r="CQ20" i="7"/>
  <c r="CR20" i="7"/>
  <c r="CS20" i="7"/>
  <c r="CT20" i="7"/>
  <c r="CU20" i="7"/>
  <c r="CZ20" i="7"/>
  <c r="DA20" i="7"/>
  <c r="DC20" i="7"/>
  <c r="DD20" i="7"/>
  <c r="DF20" i="7"/>
  <c r="DG20" i="7"/>
  <c r="DI20" i="7"/>
  <c r="DJ20" i="7"/>
  <c r="DL20" i="7"/>
  <c r="DM20" i="7"/>
  <c r="DO20" i="7"/>
  <c r="DP20" i="7"/>
  <c r="DR20" i="7"/>
  <c r="DS20" i="7"/>
  <c r="DX20" i="7"/>
  <c r="DY20" i="7"/>
  <c r="EA20" i="7"/>
  <c r="EB20" i="7"/>
  <c r="ED20" i="7"/>
  <c r="EE20" i="7"/>
  <c r="EG20" i="7"/>
  <c r="EH20" i="7"/>
  <c r="EJ20" i="7"/>
  <c r="EK20" i="7"/>
  <c r="EP20" i="7"/>
  <c r="EQ20" i="7"/>
  <c r="ES20" i="7"/>
  <c r="ET20" i="7"/>
  <c r="EV20" i="7"/>
  <c r="EW20" i="7"/>
  <c r="EY20" i="7"/>
  <c r="EZ20" i="7"/>
  <c r="FA20" i="7"/>
  <c r="FD20" i="7" s="1"/>
  <c r="ID20" i="7" s="1"/>
  <c r="FB20" i="7"/>
  <c r="FC20" i="7"/>
  <c r="FH20" i="7"/>
  <c r="FI20" i="7"/>
  <c r="FK20" i="7"/>
  <c r="FL20" i="7"/>
  <c r="FN20" i="7"/>
  <c r="FO20" i="7"/>
  <c r="FT20" i="7"/>
  <c r="FU20" i="7"/>
  <c r="FW20" i="7"/>
  <c r="FX20" i="7"/>
  <c r="FZ20" i="7"/>
  <c r="GA20" i="7"/>
  <c r="GC20" i="7"/>
  <c r="GD20" i="7"/>
  <c r="GF20" i="7"/>
  <c r="GG20" i="7"/>
  <c r="GI20" i="7"/>
  <c r="GJ20" i="7"/>
  <c r="GO20" i="7"/>
  <c r="GP20" i="7"/>
  <c r="GR20" i="7"/>
  <c r="GS20" i="7"/>
  <c r="GU20" i="7"/>
  <c r="GV20" i="7"/>
  <c r="GX20" i="7"/>
  <c r="GY20" i="7"/>
  <c r="K21" i="7"/>
  <c r="L21" i="7"/>
  <c r="N21" i="7"/>
  <c r="O21" i="7"/>
  <c r="Q21" i="7"/>
  <c r="R21" i="7"/>
  <c r="T21" i="7"/>
  <c r="U21" i="7"/>
  <c r="W21" i="7"/>
  <c r="X21" i="7"/>
  <c r="Z21" i="7"/>
  <c r="AA21" i="7"/>
  <c r="AF21" i="7"/>
  <c r="AG21" i="7"/>
  <c r="AL21" i="7"/>
  <c r="AM21" i="7"/>
  <c r="AO21" i="7"/>
  <c r="AP21" i="7"/>
  <c r="AR21" i="7"/>
  <c r="AS21" i="7"/>
  <c r="AU21" i="7"/>
  <c r="AV21" i="7"/>
  <c r="AY21" i="7"/>
  <c r="BA21" i="7"/>
  <c r="BB21" i="7"/>
  <c r="BD21" i="7"/>
  <c r="BE21" i="7"/>
  <c r="BG21" i="7"/>
  <c r="BH21" i="7"/>
  <c r="BJ21" i="7"/>
  <c r="BK21" i="7"/>
  <c r="BL21" i="7"/>
  <c r="BM21" i="7"/>
  <c r="BN21" i="7"/>
  <c r="BO21" i="7"/>
  <c r="BP21" i="7"/>
  <c r="BQ21" i="7"/>
  <c r="BR21" i="7"/>
  <c r="BS21" i="7"/>
  <c r="BT21" i="7"/>
  <c r="BV21" i="7"/>
  <c r="BW21" i="7"/>
  <c r="BX21" i="7"/>
  <c r="BY21" i="7"/>
  <c r="BZ21" i="7"/>
  <c r="CB21" i="7"/>
  <c r="CC21" i="7"/>
  <c r="CE21" i="7"/>
  <c r="CF21" i="7"/>
  <c r="CG21" i="7"/>
  <c r="CH21" i="7"/>
  <c r="CI21" i="7"/>
  <c r="CK21" i="7"/>
  <c r="CL21" i="7"/>
  <c r="CN21" i="7"/>
  <c r="CO21" i="7"/>
  <c r="CQ21" i="7"/>
  <c r="CR21" i="7"/>
  <c r="CS21" i="7"/>
  <c r="CT21" i="7"/>
  <c r="CU21" i="7"/>
  <c r="CZ21" i="7"/>
  <c r="DA21" i="7"/>
  <c r="DC21" i="7"/>
  <c r="DD21" i="7"/>
  <c r="DF21" i="7"/>
  <c r="DG21" i="7"/>
  <c r="DI21" i="7"/>
  <c r="DJ21" i="7"/>
  <c r="DL21" i="7"/>
  <c r="DM21" i="7"/>
  <c r="DO21" i="7"/>
  <c r="DP21" i="7"/>
  <c r="DR21" i="7"/>
  <c r="DS21" i="7"/>
  <c r="DX21" i="7"/>
  <c r="DY21" i="7"/>
  <c r="EA21" i="7"/>
  <c r="EB21" i="7"/>
  <c r="ED21" i="7"/>
  <c r="EE21" i="7"/>
  <c r="EG21" i="7"/>
  <c r="EH21" i="7"/>
  <c r="EJ21" i="7"/>
  <c r="EK21" i="7"/>
  <c r="EP21" i="7"/>
  <c r="EQ21" i="7"/>
  <c r="ES21" i="7"/>
  <c r="ET21" i="7"/>
  <c r="EV21" i="7"/>
  <c r="EW21" i="7"/>
  <c r="EY21" i="7"/>
  <c r="EZ21" i="7"/>
  <c r="FA21" i="7"/>
  <c r="FD21" i="7" s="1"/>
  <c r="ID21" i="7" s="1"/>
  <c r="FB21" i="7"/>
  <c r="FC21" i="7"/>
  <c r="FH21" i="7"/>
  <c r="FI21" i="7"/>
  <c r="FK21" i="7"/>
  <c r="FL21" i="7"/>
  <c r="FN21" i="7"/>
  <c r="FO21" i="7"/>
  <c r="FT21" i="7"/>
  <c r="FU21" i="7"/>
  <c r="FW21" i="7"/>
  <c r="FX21" i="7"/>
  <c r="FZ21" i="7"/>
  <c r="GA21" i="7"/>
  <c r="GC21" i="7"/>
  <c r="GD21" i="7"/>
  <c r="GF21" i="7"/>
  <c r="GG21" i="7"/>
  <c r="GI21" i="7"/>
  <c r="GJ21" i="7"/>
  <c r="GO21" i="7"/>
  <c r="GP21" i="7"/>
  <c r="GR21" i="7"/>
  <c r="GS21" i="7"/>
  <c r="GU21" i="7"/>
  <c r="GV21" i="7"/>
  <c r="GX21" i="7"/>
  <c r="GY21" i="7"/>
  <c r="K28" i="7"/>
  <c r="L28" i="7"/>
  <c r="N28" i="7"/>
  <c r="O28" i="7"/>
  <c r="Q28" i="7"/>
  <c r="R28" i="7"/>
  <c r="T28" i="7"/>
  <c r="U28" i="7"/>
  <c r="W28" i="7"/>
  <c r="X28" i="7"/>
  <c r="Z28" i="7"/>
  <c r="AA28" i="7"/>
  <c r="AF28" i="7"/>
  <c r="AG28" i="7"/>
  <c r="AL28" i="7"/>
  <c r="AM28" i="7"/>
  <c r="AO28" i="7"/>
  <c r="AP28" i="7"/>
  <c r="AR28" i="7"/>
  <c r="AS28" i="7"/>
  <c r="AU28" i="7"/>
  <c r="AV28" i="7"/>
  <c r="AY28" i="7"/>
  <c r="BA28" i="7"/>
  <c r="BB28" i="7"/>
  <c r="BD28" i="7"/>
  <c r="BE28" i="7"/>
  <c r="BG28" i="7"/>
  <c r="BH28" i="7"/>
  <c r="BJ28" i="7"/>
  <c r="BK28" i="7"/>
  <c r="BL28" i="7"/>
  <c r="BM28" i="7"/>
  <c r="BN28" i="7"/>
  <c r="BO28" i="7"/>
  <c r="BP28" i="7"/>
  <c r="BQ28" i="7"/>
  <c r="BR28" i="7"/>
  <c r="BS28" i="7"/>
  <c r="BT28" i="7"/>
  <c r="BV28" i="7"/>
  <c r="BW28" i="7"/>
  <c r="BX28" i="7"/>
  <c r="BY28" i="7"/>
  <c r="BZ28" i="7"/>
  <c r="CB28" i="7"/>
  <c r="CC28" i="7"/>
  <c r="CE28" i="7"/>
  <c r="CF28" i="7"/>
  <c r="CG28" i="7"/>
  <c r="CH28" i="7"/>
  <c r="CI28" i="7"/>
  <c r="CK28" i="7"/>
  <c r="CL28" i="7"/>
  <c r="CN28" i="7"/>
  <c r="CO28" i="7"/>
  <c r="CQ28" i="7"/>
  <c r="CR28" i="7"/>
  <c r="CS28" i="7"/>
  <c r="CT28" i="7"/>
  <c r="CU28" i="7"/>
  <c r="CZ28" i="7"/>
  <c r="DA28" i="7"/>
  <c r="DC28" i="7"/>
  <c r="DD28" i="7"/>
  <c r="DF28" i="7"/>
  <c r="DG28" i="7"/>
  <c r="DI28" i="7"/>
  <c r="DJ28" i="7"/>
  <c r="DL28" i="7"/>
  <c r="DM28" i="7"/>
  <c r="DO28" i="7"/>
  <c r="DP28" i="7"/>
  <c r="DR28" i="7"/>
  <c r="DS28" i="7"/>
  <c r="DX28" i="7"/>
  <c r="DY28" i="7"/>
  <c r="EA28" i="7"/>
  <c r="EB28" i="7"/>
  <c r="ED28" i="7"/>
  <c r="EE28" i="7"/>
  <c r="EG28" i="7"/>
  <c r="EH28" i="7"/>
  <c r="EJ28" i="7"/>
  <c r="EK28" i="7"/>
  <c r="EP28" i="7"/>
  <c r="EQ28" i="7"/>
  <c r="ES28" i="7"/>
  <c r="ET28" i="7"/>
  <c r="EV28" i="7"/>
  <c r="EW28" i="7"/>
  <c r="EY28" i="7"/>
  <c r="EZ28" i="7"/>
  <c r="FA28" i="7"/>
  <c r="FD28" i="7" s="1"/>
  <c r="ID28" i="7" s="1"/>
  <c r="FB28" i="7"/>
  <c r="FC28" i="7"/>
  <c r="FH28" i="7"/>
  <c r="FI28" i="7"/>
  <c r="FK28" i="7"/>
  <c r="FL28" i="7"/>
  <c r="FN28" i="7"/>
  <c r="FO28" i="7"/>
  <c r="FT28" i="7"/>
  <c r="FU28" i="7"/>
  <c r="FW28" i="7"/>
  <c r="FX28" i="7"/>
  <c r="FZ28" i="7"/>
  <c r="GA28" i="7"/>
  <c r="GC28" i="7"/>
  <c r="GD28" i="7"/>
  <c r="GF28" i="7"/>
  <c r="GG28" i="7"/>
  <c r="GI28" i="7"/>
  <c r="GL28" i="7" s="1"/>
  <c r="GJ28" i="7"/>
  <c r="GM28" i="7" s="1"/>
  <c r="GO28" i="7"/>
  <c r="GP28" i="7"/>
  <c r="GR28" i="7"/>
  <c r="GS28" i="7"/>
  <c r="GU28" i="7"/>
  <c r="GV28" i="7"/>
  <c r="GX28" i="7"/>
  <c r="GY28" i="7"/>
  <c r="K29" i="7"/>
  <c r="L29" i="7"/>
  <c r="N29" i="7"/>
  <c r="O29" i="7"/>
  <c r="Q29" i="7"/>
  <c r="R29" i="7"/>
  <c r="T29" i="7"/>
  <c r="U29" i="7"/>
  <c r="W29" i="7"/>
  <c r="X29" i="7"/>
  <c r="Z29" i="7"/>
  <c r="AA29" i="7"/>
  <c r="AF29" i="7"/>
  <c r="AG29" i="7"/>
  <c r="AL29" i="7"/>
  <c r="AM29" i="7"/>
  <c r="AO29" i="7"/>
  <c r="AP29" i="7"/>
  <c r="AR29" i="7"/>
  <c r="AS29" i="7"/>
  <c r="AU29" i="7"/>
  <c r="AV29" i="7"/>
  <c r="AY29" i="7"/>
  <c r="BA29" i="7"/>
  <c r="BB29" i="7"/>
  <c r="BD29" i="7"/>
  <c r="BE29" i="7"/>
  <c r="BG29" i="7"/>
  <c r="BH29" i="7"/>
  <c r="BJ29" i="7"/>
  <c r="BK29" i="7"/>
  <c r="BL29" i="7"/>
  <c r="BM29" i="7"/>
  <c r="BN29" i="7"/>
  <c r="BO29" i="7"/>
  <c r="BP29" i="7"/>
  <c r="BQ29" i="7"/>
  <c r="BR29" i="7"/>
  <c r="BS29" i="7"/>
  <c r="BT29" i="7"/>
  <c r="BV29" i="7"/>
  <c r="BW29" i="7"/>
  <c r="BX29" i="7"/>
  <c r="BY29" i="7"/>
  <c r="BZ29" i="7"/>
  <c r="CB29" i="7"/>
  <c r="CC29" i="7"/>
  <c r="CE29" i="7"/>
  <c r="CF29" i="7"/>
  <c r="CG29" i="7"/>
  <c r="CH29" i="7"/>
  <c r="CI29" i="7"/>
  <c r="CK29" i="7"/>
  <c r="CL29" i="7"/>
  <c r="CN29" i="7"/>
  <c r="CO29" i="7"/>
  <c r="CQ29" i="7"/>
  <c r="CR29" i="7"/>
  <c r="CS29" i="7"/>
  <c r="CT29" i="7"/>
  <c r="CU29" i="7"/>
  <c r="CZ29" i="7"/>
  <c r="DA29" i="7"/>
  <c r="DC29" i="7"/>
  <c r="DD29" i="7"/>
  <c r="DF29" i="7"/>
  <c r="DG29" i="7"/>
  <c r="DI29" i="7"/>
  <c r="DJ29" i="7"/>
  <c r="DL29" i="7"/>
  <c r="DM29" i="7"/>
  <c r="DO29" i="7"/>
  <c r="DP29" i="7"/>
  <c r="DR29" i="7"/>
  <c r="DS29" i="7"/>
  <c r="DX29" i="7"/>
  <c r="DY29" i="7"/>
  <c r="EA29" i="7"/>
  <c r="EB29" i="7"/>
  <c r="ED29" i="7"/>
  <c r="EE29" i="7"/>
  <c r="EG29" i="7"/>
  <c r="EH29" i="7"/>
  <c r="EJ29" i="7"/>
  <c r="EK29" i="7"/>
  <c r="EP29" i="7"/>
  <c r="EQ29" i="7"/>
  <c r="ES29" i="7"/>
  <c r="ET29" i="7"/>
  <c r="EV29" i="7"/>
  <c r="EW29" i="7"/>
  <c r="EY29" i="7"/>
  <c r="EZ29" i="7"/>
  <c r="FA29" i="7"/>
  <c r="FD29" i="7" s="1"/>
  <c r="ID29" i="7" s="1"/>
  <c r="FB29" i="7"/>
  <c r="FC29" i="7"/>
  <c r="FH29" i="7"/>
  <c r="FI29" i="7"/>
  <c r="FK29" i="7"/>
  <c r="FL29" i="7"/>
  <c r="FN29" i="7"/>
  <c r="FO29" i="7"/>
  <c r="FT29" i="7"/>
  <c r="FU29" i="7"/>
  <c r="FW29" i="7"/>
  <c r="FX29" i="7"/>
  <c r="FZ29" i="7"/>
  <c r="GA29" i="7"/>
  <c r="GC29" i="7"/>
  <c r="GD29" i="7"/>
  <c r="GF29" i="7"/>
  <c r="GG29" i="7"/>
  <c r="GI29" i="7"/>
  <c r="GL29" i="7" s="1"/>
  <c r="GJ29" i="7"/>
  <c r="GM29" i="7" s="1"/>
  <c r="GO29" i="7"/>
  <c r="GP29" i="7"/>
  <c r="GR29" i="7"/>
  <c r="GS29" i="7"/>
  <c r="GU29" i="7"/>
  <c r="GV29" i="7"/>
  <c r="GX29" i="7"/>
  <c r="GY29" i="7"/>
  <c r="K30" i="7"/>
  <c r="L30" i="7"/>
  <c r="N30" i="7"/>
  <c r="O30" i="7"/>
  <c r="Q30" i="7"/>
  <c r="R30" i="7"/>
  <c r="T30" i="7"/>
  <c r="U30" i="7"/>
  <c r="W30" i="7"/>
  <c r="X30" i="7"/>
  <c r="Z30" i="7"/>
  <c r="AA30" i="7"/>
  <c r="AF30" i="7"/>
  <c r="AG30" i="7"/>
  <c r="AL30" i="7"/>
  <c r="AM30" i="7"/>
  <c r="AO30" i="7"/>
  <c r="AP30" i="7"/>
  <c r="AR30" i="7"/>
  <c r="AS30" i="7"/>
  <c r="AU30" i="7"/>
  <c r="AV30" i="7"/>
  <c r="AY30" i="7"/>
  <c r="BA30" i="7"/>
  <c r="BB30" i="7"/>
  <c r="BD30" i="7"/>
  <c r="BE30" i="7"/>
  <c r="BG30" i="7"/>
  <c r="BH30" i="7"/>
  <c r="BJ30" i="7"/>
  <c r="BK30" i="7"/>
  <c r="BL30" i="7"/>
  <c r="BM30" i="7"/>
  <c r="BN30" i="7"/>
  <c r="BO30" i="7"/>
  <c r="BP30" i="7"/>
  <c r="BQ30" i="7"/>
  <c r="BR30" i="7"/>
  <c r="BS30" i="7"/>
  <c r="BT30" i="7"/>
  <c r="BV30" i="7"/>
  <c r="BW30" i="7"/>
  <c r="BX30" i="7"/>
  <c r="BY30" i="7"/>
  <c r="BZ30" i="7"/>
  <c r="CB30" i="7"/>
  <c r="CC30" i="7"/>
  <c r="CE30" i="7"/>
  <c r="CF30" i="7"/>
  <c r="CG30" i="7"/>
  <c r="CH30" i="7"/>
  <c r="CI30" i="7"/>
  <c r="CK30" i="7"/>
  <c r="CL30" i="7"/>
  <c r="CN30" i="7"/>
  <c r="CO30" i="7"/>
  <c r="CQ30" i="7"/>
  <c r="CR30" i="7"/>
  <c r="CS30" i="7"/>
  <c r="CT30" i="7"/>
  <c r="CU30" i="7"/>
  <c r="CZ30" i="7"/>
  <c r="DA30" i="7"/>
  <c r="DC30" i="7"/>
  <c r="DD30" i="7"/>
  <c r="DF30" i="7"/>
  <c r="DG30" i="7"/>
  <c r="DI30" i="7"/>
  <c r="DJ30" i="7"/>
  <c r="DL30" i="7"/>
  <c r="DM30" i="7"/>
  <c r="DO30" i="7"/>
  <c r="DP30" i="7"/>
  <c r="DR30" i="7"/>
  <c r="DS30" i="7"/>
  <c r="DX30" i="7"/>
  <c r="DY30" i="7"/>
  <c r="EA30" i="7"/>
  <c r="EB30" i="7"/>
  <c r="ED30" i="7"/>
  <c r="EE30" i="7"/>
  <c r="EG30" i="7"/>
  <c r="EH30" i="7"/>
  <c r="EJ30" i="7"/>
  <c r="EK30" i="7"/>
  <c r="EP30" i="7"/>
  <c r="EQ30" i="7"/>
  <c r="ES30" i="7"/>
  <c r="ET30" i="7"/>
  <c r="EV30" i="7"/>
  <c r="EW30" i="7"/>
  <c r="EY30" i="7"/>
  <c r="EZ30" i="7"/>
  <c r="FA30" i="7"/>
  <c r="FD30" i="7" s="1"/>
  <c r="ID30" i="7" s="1"/>
  <c r="FB30" i="7"/>
  <c r="FC30" i="7"/>
  <c r="FH30" i="7"/>
  <c r="FI30" i="7"/>
  <c r="FK30" i="7"/>
  <c r="FL30" i="7"/>
  <c r="FN30" i="7"/>
  <c r="FO30" i="7"/>
  <c r="FT30" i="7"/>
  <c r="FU30" i="7"/>
  <c r="FW30" i="7"/>
  <c r="FX30" i="7"/>
  <c r="FZ30" i="7"/>
  <c r="GA30" i="7"/>
  <c r="GC30" i="7"/>
  <c r="GD30" i="7"/>
  <c r="GF30" i="7"/>
  <c r="GG30" i="7"/>
  <c r="GI30" i="7"/>
  <c r="GJ30" i="7"/>
  <c r="GO30" i="7"/>
  <c r="GP30" i="7"/>
  <c r="GR30" i="7"/>
  <c r="GS30" i="7"/>
  <c r="GU30" i="7"/>
  <c r="GV30" i="7"/>
  <c r="GX30" i="7"/>
  <c r="GY30" i="7"/>
  <c r="K37" i="7"/>
  <c r="L37" i="7"/>
  <c r="N37" i="7"/>
  <c r="O37" i="7"/>
  <c r="Q37" i="7"/>
  <c r="R37" i="7"/>
  <c r="T37" i="7"/>
  <c r="U37" i="7"/>
  <c r="W37" i="7"/>
  <c r="X37" i="7"/>
  <c r="Z37" i="7"/>
  <c r="AA37" i="7"/>
  <c r="AF37" i="7"/>
  <c r="AG37" i="7"/>
  <c r="AL37" i="7"/>
  <c r="AM37" i="7"/>
  <c r="AO37" i="7"/>
  <c r="AP37" i="7"/>
  <c r="AR37" i="7"/>
  <c r="AS37" i="7"/>
  <c r="AU37" i="7"/>
  <c r="AV37" i="7"/>
  <c r="AY37" i="7"/>
  <c r="BA37" i="7"/>
  <c r="BB37" i="7"/>
  <c r="BD37" i="7"/>
  <c r="BE37" i="7"/>
  <c r="BG37" i="7"/>
  <c r="BH37" i="7"/>
  <c r="BJ37" i="7"/>
  <c r="BK37" i="7"/>
  <c r="BL37" i="7"/>
  <c r="BM37" i="7"/>
  <c r="BN37" i="7"/>
  <c r="BO37" i="7"/>
  <c r="BP37" i="7"/>
  <c r="BQ37" i="7"/>
  <c r="BR37" i="7"/>
  <c r="BS37" i="7"/>
  <c r="BT37" i="7"/>
  <c r="BV37" i="7"/>
  <c r="BW37" i="7"/>
  <c r="BX37" i="7"/>
  <c r="BY37" i="7"/>
  <c r="BZ37" i="7"/>
  <c r="CB37" i="7"/>
  <c r="CC37" i="7"/>
  <c r="CE37" i="7"/>
  <c r="CF37" i="7"/>
  <c r="CG37" i="7"/>
  <c r="CH37" i="7"/>
  <c r="CI37" i="7"/>
  <c r="CK37" i="7"/>
  <c r="CL37" i="7"/>
  <c r="CN37" i="7"/>
  <c r="CO37" i="7"/>
  <c r="CQ37" i="7"/>
  <c r="CR37" i="7"/>
  <c r="CS37" i="7"/>
  <c r="CT37" i="7"/>
  <c r="CU37" i="7"/>
  <c r="CZ37" i="7"/>
  <c r="DA37" i="7"/>
  <c r="DC37" i="7"/>
  <c r="DD37" i="7"/>
  <c r="DF37" i="7"/>
  <c r="DG37" i="7"/>
  <c r="DI37" i="7"/>
  <c r="DJ37" i="7"/>
  <c r="DL37" i="7"/>
  <c r="DM37" i="7"/>
  <c r="DO37" i="7"/>
  <c r="DP37" i="7"/>
  <c r="DR37" i="7"/>
  <c r="DS37" i="7"/>
  <c r="DX37" i="7"/>
  <c r="DY37" i="7"/>
  <c r="EA37" i="7"/>
  <c r="EB37" i="7"/>
  <c r="ED37" i="7"/>
  <c r="EE37" i="7"/>
  <c r="EG37" i="7"/>
  <c r="EH37" i="7"/>
  <c r="EJ37" i="7"/>
  <c r="EK37" i="7"/>
  <c r="EP37" i="7"/>
  <c r="EQ37" i="7"/>
  <c r="ES37" i="7"/>
  <c r="ET37" i="7"/>
  <c r="EV37" i="7"/>
  <c r="EW37" i="7"/>
  <c r="EY37" i="7"/>
  <c r="EZ37" i="7"/>
  <c r="FA37" i="7"/>
  <c r="FD37" i="7" s="1"/>
  <c r="ID37" i="7" s="1"/>
  <c r="FB37" i="7"/>
  <c r="FC37" i="7"/>
  <c r="FH37" i="7"/>
  <c r="FI37" i="7"/>
  <c r="FK37" i="7"/>
  <c r="FL37" i="7"/>
  <c r="FN37" i="7"/>
  <c r="FO37" i="7"/>
  <c r="FT37" i="7"/>
  <c r="FU37" i="7"/>
  <c r="FW37" i="7"/>
  <c r="FX37" i="7"/>
  <c r="FZ37" i="7"/>
  <c r="GA37" i="7"/>
  <c r="GC37" i="7"/>
  <c r="GD37" i="7"/>
  <c r="GF37" i="7"/>
  <c r="GG37" i="7"/>
  <c r="GI37" i="7"/>
  <c r="GJ37" i="7"/>
  <c r="GO37" i="7"/>
  <c r="GP37" i="7"/>
  <c r="GR37" i="7"/>
  <c r="GS37" i="7"/>
  <c r="GU37" i="7"/>
  <c r="GV37" i="7"/>
  <c r="GX37" i="7"/>
  <c r="GY37" i="7"/>
  <c r="K38" i="7"/>
  <c r="L38" i="7"/>
  <c r="N38" i="7"/>
  <c r="O38" i="7"/>
  <c r="Q38" i="7"/>
  <c r="R38" i="7"/>
  <c r="T38" i="7"/>
  <c r="U38" i="7"/>
  <c r="W38" i="7"/>
  <c r="X38" i="7"/>
  <c r="Z38" i="7"/>
  <c r="AA38" i="7"/>
  <c r="AF38" i="7"/>
  <c r="AG38" i="7"/>
  <c r="AL38" i="7"/>
  <c r="AM38" i="7"/>
  <c r="AO38" i="7"/>
  <c r="AP38" i="7"/>
  <c r="AR38" i="7"/>
  <c r="AS38" i="7"/>
  <c r="AU38" i="7"/>
  <c r="AV38" i="7"/>
  <c r="AY38" i="7"/>
  <c r="BA38" i="7"/>
  <c r="BB38" i="7"/>
  <c r="BD38" i="7"/>
  <c r="BE38" i="7"/>
  <c r="BG38" i="7"/>
  <c r="BH38" i="7"/>
  <c r="BJ38" i="7"/>
  <c r="BK38" i="7"/>
  <c r="BL38" i="7"/>
  <c r="BM38" i="7"/>
  <c r="BN38" i="7"/>
  <c r="BO38" i="7"/>
  <c r="BP38" i="7"/>
  <c r="BQ38" i="7"/>
  <c r="BR38" i="7"/>
  <c r="BS38" i="7"/>
  <c r="BT38" i="7"/>
  <c r="BV38" i="7"/>
  <c r="BW38" i="7"/>
  <c r="BX38" i="7"/>
  <c r="BY38" i="7"/>
  <c r="BZ38" i="7"/>
  <c r="CB38" i="7"/>
  <c r="CC38" i="7"/>
  <c r="CE38" i="7"/>
  <c r="CF38" i="7"/>
  <c r="CG38" i="7"/>
  <c r="CH38" i="7"/>
  <c r="CI38" i="7"/>
  <c r="CK38" i="7"/>
  <c r="CL38" i="7"/>
  <c r="CN38" i="7"/>
  <c r="CO38" i="7"/>
  <c r="CQ38" i="7"/>
  <c r="CR38" i="7"/>
  <c r="CS38" i="7"/>
  <c r="CT38" i="7"/>
  <c r="CU38" i="7"/>
  <c r="CZ38" i="7"/>
  <c r="DA38" i="7"/>
  <c r="DC38" i="7"/>
  <c r="DD38" i="7"/>
  <c r="DF38" i="7"/>
  <c r="DG38" i="7"/>
  <c r="DI38" i="7"/>
  <c r="DJ38" i="7"/>
  <c r="DL38" i="7"/>
  <c r="DM38" i="7"/>
  <c r="DO38" i="7"/>
  <c r="DP38" i="7"/>
  <c r="DR38" i="7"/>
  <c r="DS38" i="7"/>
  <c r="DX38" i="7"/>
  <c r="DY38" i="7"/>
  <c r="EA38" i="7"/>
  <c r="EB38" i="7"/>
  <c r="ED38" i="7"/>
  <c r="EE38" i="7"/>
  <c r="EG38" i="7"/>
  <c r="EH38" i="7"/>
  <c r="EJ38" i="7"/>
  <c r="EK38" i="7"/>
  <c r="EP38" i="7"/>
  <c r="EQ38" i="7"/>
  <c r="ES38" i="7"/>
  <c r="ET38" i="7"/>
  <c r="EV38" i="7"/>
  <c r="EW38" i="7"/>
  <c r="EY38" i="7"/>
  <c r="EZ38" i="7"/>
  <c r="FA38" i="7"/>
  <c r="FD38" i="7" s="1"/>
  <c r="ID38" i="7" s="1"/>
  <c r="FB38" i="7"/>
  <c r="FC38" i="7"/>
  <c r="FH38" i="7"/>
  <c r="FI38" i="7"/>
  <c r="FK38" i="7"/>
  <c r="FL38" i="7"/>
  <c r="FN38" i="7"/>
  <c r="FO38" i="7"/>
  <c r="FT38" i="7"/>
  <c r="FU38" i="7"/>
  <c r="FW38" i="7"/>
  <c r="FX38" i="7"/>
  <c r="FZ38" i="7"/>
  <c r="GA38" i="7"/>
  <c r="GC38" i="7"/>
  <c r="GD38" i="7"/>
  <c r="GF38" i="7"/>
  <c r="GG38" i="7"/>
  <c r="GI38" i="7"/>
  <c r="GJ38" i="7"/>
  <c r="GO38" i="7"/>
  <c r="GP38" i="7"/>
  <c r="GR38" i="7"/>
  <c r="GS38" i="7"/>
  <c r="GU38" i="7"/>
  <c r="GV38" i="7"/>
  <c r="GX38" i="7"/>
  <c r="GY38" i="7"/>
  <c r="K46" i="7"/>
  <c r="L46" i="7"/>
  <c r="N46" i="7"/>
  <c r="O46" i="7"/>
  <c r="Q46" i="7"/>
  <c r="R46" i="7"/>
  <c r="T46" i="7"/>
  <c r="U46" i="7"/>
  <c r="W46" i="7"/>
  <c r="X46" i="7"/>
  <c r="Z46" i="7"/>
  <c r="AA46" i="7"/>
  <c r="AF46" i="7"/>
  <c r="AG46" i="7"/>
  <c r="AL46" i="7"/>
  <c r="AM46" i="7"/>
  <c r="AO46" i="7"/>
  <c r="AP46" i="7"/>
  <c r="AR46" i="7"/>
  <c r="AS46" i="7"/>
  <c r="AU46" i="7"/>
  <c r="AV46" i="7"/>
  <c r="AY46" i="7"/>
  <c r="BA46" i="7"/>
  <c r="BB46" i="7"/>
  <c r="BD46" i="7"/>
  <c r="BE46" i="7"/>
  <c r="BG46" i="7"/>
  <c r="BH46" i="7"/>
  <c r="BJ46" i="7"/>
  <c r="BK46" i="7"/>
  <c r="BL46" i="7"/>
  <c r="BM46" i="7"/>
  <c r="BN46" i="7"/>
  <c r="BO46" i="7"/>
  <c r="BP46" i="7"/>
  <c r="BQ46" i="7"/>
  <c r="BR46" i="7"/>
  <c r="BS46" i="7"/>
  <c r="BT46" i="7"/>
  <c r="BV46" i="7"/>
  <c r="BW46" i="7"/>
  <c r="BX46" i="7"/>
  <c r="BY46" i="7"/>
  <c r="BZ46" i="7"/>
  <c r="CB46" i="7"/>
  <c r="CC46" i="7"/>
  <c r="CE46" i="7"/>
  <c r="CF46" i="7"/>
  <c r="CG46" i="7"/>
  <c r="CH46" i="7"/>
  <c r="CI46" i="7"/>
  <c r="CK46" i="7"/>
  <c r="CL46" i="7"/>
  <c r="CN46" i="7"/>
  <c r="CO46" i="7"/>
  <c r="CQ46" i="7"/>
  <c r="CR46" i="7"/>
  <c r="CS46" i="7"/>
  <c r="CT46" i="7"/>
  <c r="CU46" i="7"/>
  <c r="CZ46" i="7"/>
  <c r="DA46" i="7"/>
  <c r="DC46" i="7"/>
  <c r="DD46" i="7"/>
  <c r="DF46" i="7"/>
  <c r="DG46" i="7"/>
  <c r="DI46" i="7"/>
  <c r="DJ46" i="7"/>
  <c r="DL46" i="7"/>
  <c r="DM46" i="7"/>
  <c r="DO46" i="7"/>
  <c r="DP46" i="7"/>
  <c r="DR46" i="7"/>
  <c r="DS46" i="7"/>
  <c r="DX46" i="7"/>
  <c r="DY46" i="7"/>
  <c r="EA46" i="7"/>
  <c r="EB46" i="7"/>
  <c r="ED46" i="7"/>
  <c r="EE46" i="7"/>
  <c r="EG46" i="7"/>
  <c r="EH46" i="7"/>
  <c r="EJ46" i="7"/>
  <c r="EK46" i="7"/>
  <c r="EP46" i="7"/>
  <c r="EQ46" i="7"/>
  <c r="ES46" i="7"/>
  <c r="ET46" i="7"/>
  <c r="EV46" i="7"/>
  <c r="EW46" i="7"/>
  <c r="EY46" i="7"/>
  <c r="EZ46" i="7"/>
  <c r="FA46" i="7"/>
  <c r="FD46" i="7" s="1"/>
  <c r="ID46" i="7" s="1"/>
  <c r="FB46" i="7"/>
  <c r="FC46" i="7"/>
  <c r="FH46" i="7"/>
  <c r="FI46" i="7"/>
  <c r="FK46" i="7"/>
  <c r="FL46" i="7"/>
  <c r="FN46" i="7"/>
  <c r="FO46" i="7"/>
  <c r="FT46" i="7"/>
  <c r="FU46" i="7"/>
  <c r="FW46" i="7"/>
  <c r="FX46" i="7"/>
  <c r="FZ46" i="7"/>
  <c r="GA46" i="7"/>
  <c r="GC46" i="7"/>
  <c r="GD46" i="7"/>
  <c r="GF46" i="7"/>
  <c r="GG46" i="7"/>
  <c r="GI46" i="7"/>
  <c r="GJ46" i="7"/>
  <c r="GO46" i="7"/>
  <c r="GP46" i="7"/>
  <c r="GR46" i="7"/>
  <c r="GS46" i="7"/>
  <c r="GU46" i="7"/>
  <c r="GV46" i="7"/>
  <c r="GX46" i="7"/>
  <c r="GY46" i="7"/>
  <c r="K48" i="7"/>
  <c r="L48" i="7"/>
  <c r="N48" i="7"/>
  <c r="O48" i="7"/>
  <c r="Q48" i="7"/>
  <c r="R48" i="7"/>
  <c r="T48" i="7"/>
  <c r="U48" i="7"/>
  <c r="W48" i="7"/>
  <c r="X48" i="7"/>
  <c r="Z48" i="7"/>
  <c r="AA48" i="7"/>
  <c r="AF48" i="7"/>
  <c r="AG48" i="7"/>
  <c r="AL48" i="7"/>
  <c r="AM48" i="7"/>
  <c r="AO48" i="7"/>
  <c r="AP48" i="7"/>
  <c r="AR48" i="7"/>
  <c r="AS48" i="7"/>
  <c r="AU48" i="7"/>
  <c r="AV48" i="7"/>
  <c r="AY48" i="7"/>
  <c r="BA48" i="7"/>
  <c r="BB48" i="7"/>
  <c r="BD48" i="7"/>
  <c r="BE48" i="7"/>
  <c r="BG48" i="7"/>
  <c r="BH48" i="7"/>
  <c r="BJ48" i="7"/>
  <c r="BK48" i="7"/>
  <c r="BL48" i="7"/>
  <c r="BM48" i="7"/>
  <c r="BN48" i="7"/>
  <c r="BO48" i="7"/>
  <c r="BP48" i="7"/>
  <c r="BQ48" i="7"/>
  <c r="BR48" i="7"/>
  <c r="BS48" i="7"/>
  <c r="BT48" i="7"/>
  <c r="BV48" i="7"/>
  <c r="BW48" i="7"/>
  <c r="BX48" i="7"/>
  <c r="BY48" i="7"/>
  <c r="BZ48" i="7"/>
  <c r="CB48" i="7"/>
  <c r="CC48" i="7"/>
  <c r="CE48" i="7"/>
  <c r="CF48" i="7"/>
  <c r="CG48" i="7"/>
  <c r="CH48" i="7"/>
  <c r="CI48" i="7"/>
  <c r="CK48" i="7"/>
  <c r="CL48" i="7"/>
  <c r="CN48" i="7"/>
  <c r="CO48" i="7"/>
  <c r="CQ48" i="7"/>
  <c r="CR48" i="7"/>
  <c r="CS48" i="7"/>
  <c r="CT48" i="7"/>
  <c r="CU48" i="7"/>
  <c r="CZ48" i="7"/>
  <c r="DA48" i="7"/>
  <c r="DC48" i="7"/>
  <c r="DD48" i="7"/>
  <c r="DF48" i="7"/>
  <c r="DG48" i="7"/>
  <c r="DI48" i="7"/>
  <c r="DJ48" i="7"/>
  <c r="DL48" i="7"/>
  <c r="DM48" i="7"/>
  <c r="DO48" i="7"/>
  <c r="DP48" i="7"/>
  <c r="DR48" i="7"/>
  <c r="DS48" i="7"/>
  <c r="DX48" i="7"/>
  <c r="DY48" i="7"/>
  <c r="EA48" i="7"/>
  <c r="EB48" i="7"/>
  <c r="ED48" i="7"/>
  <c r="EE48" i="7"/>
  <c r="EG48" i="7"/>
  <c r="EH48" i="7"/>
  <c r="EJ48" i="7"/>
  <c r="EK48" i="7"/>
  <c r="EP48" i="7"/>
  <c r="EQ48" i="7"/>
  <c r="ES48" i="7"/>
  <c r="ET48" i="7"/>
  <c r="EV48" i="7"/>
  <c r="EW48" i="7"/>
  <c r="EY48" i="7"/>
  <c r="EZ48" i="7"/>
  <c r="FA48" i="7"/>
  <c r="FD48" i="7" s="1"/>
  <c r="ID48" i="7" s="1"/>
  <c r="FB48" i="7"/>
  <c r="FC48" i="7"/>
  <c r="FH48" i="7"/>
  <c r="FI48" i="7"/>
  <c r="FK48" i="7"/>
  <c r="FL48" i="7"/>
  <c r="FN48" i="7"/>
  <c r="FO48" i="7"/>
  <c r="FT48" i="7"/>
  <c r="FU48" i="7"/>
  <c r="FW48" i="7"/>
  <c r="FX48" i="7"/>
  <c r="FZ48" i="7"/>
  <c r="GA48" i="7"/>
  <c r="GC48" i="7"/>
  <c r="GD48" i="7"/>
  <c r="GF48" i="7"/>
  <c r="GG48" i="7"/>
  <c r="GI48" i="7"/>
  <c r="GJ48" i="7"/>
  <c r="GO48" i="7"/>
  <c r="GP48" i="7"/>
  <c r="GR48" i="7"/>
  <c r="GS48" i="7"/>
  <c r="GU48" i="7"/>
  <c r="GV48" i="7"/>
  <c r="GX48" i="7"/>
  <c r="GY48" i="7"/>
  <c r="K59" i="7"/>
  <c r="L59" i="7"/>
  <c r="N59" i="7"/>
  <c r="O59" i="7"/>
  <c r="Q59" i="7"/>
  <c r="R59" i="7"/>
  <c r="T59" i="7"/>
  <c r="U59" i="7"/>
  <c r="W59" i="7"/>
  <c r="X59" i="7"/>
  <c r="Z59" i="7"/>
  <c r="AA59" i="7"/>
  <c r="AF59" i="7"/>
  <c r="AG59" i="7"/>
  <c r="AL59" i="7"/>
  <c r="AM59" i="7"/>
  <c r="AO59" i="7"/>
  <c r="AP59" i="7"/>
  <c r="AR59" i="7"/>
  <c r="AS59" i="7"/>
  <c r="AU59" i="7"/>
  <c r="AV59" i="7"/>
  <c r="AY59" i="7"/>
  <c r="BA59" i="7"/>
  <c r="BB59" i="7"/>
  <c r="BD59" i="7"/>
  <c r="BE59" i="7"/>
  <c r="BG59" i="7"/>
  <c r="BH59" i="7"/>
  <c r="BJ59" i="7"/>
  <c r="BK59" i="7"/>
  <c r="BL59" i="7"/>
  <c r="BM59" i="7"/>
  <c r="BN59" i="7"/>
  <c r="BO59" i="7"/>
  <c r="BP59" i="7"/>
  <c r="BQ59" i="7"/>
  <c r="BR59" i="7"/>
  <c r="BS59" i="7"/>
  <c r="BT59" i="7"/>
  <c r="BV59" i="7"/>
  <c r="BW59" i="7"/>
  <c r="BX59" i="7"/>
  <c r="BY59" i="7"/>
  <c r="BZ59" i="7"/>
  <c r="CB59" i="7"/>
  <c r="CC59" i="7"/>
  <c r="CE59" i="7"/>
  <c r="CF59" i="7"/>
  <c r="CG59" i="7"/>
  <c r="CH59" i="7"/>
  <c r="CI59" i="7"/>
  <c r="CK59" i="7"/>
  <c r="CL59" i="7"/>
  <c r="CN59" i="7"/>
  <c r="CO59" i="7"/>
  <c r="CQ59" i="7"/>
  <c r="CR59" i="7"/>
  <c r="CS59" i="7"/>
  <c r="CT59" i="7"/>
  <c r="CU59" i="7"/>
  <c r="CZ59" i="7"/>
  <c r="DA59" i="7"/>
  <c r="DC59" i="7"/>
  <c r="DD59" i="7"/>
  <c r="DF59" i="7"/>
  <c r="DG59" i="7"/>
  <c r="DI59" i="7"/>
  <c r="DJ59" i="7"/>
  <c r="DL59" i="7"/>
  <c r="DM59" i="7"/>
  <c r="DO59" i="7"/>
  <c r="DP59" i="7"/>
  <c r="DR59" i="7"/>
  <c r="DS59" i="7"/>
  <c r="DX59" i="7"/>
  <c r="DY59" i="7"/>
  <c r="EA59" i="7"/>
  <c r="EB59" i="7"/>
  <c r="ED59" i="7"/>
  <c r="EE59" i="7"/>
  <c r="EG59" i="7"/>
  <c r="EH59" i="7"/>
  <c r="EJ59" i="7"/>
  <c r="EK59" i="7"/>
  <c r="EP59" i="7"/>
  <c r="EQ59" i="7"/>
  <c r="ES59" i="7"/>
  <c r="ET59" i="7"/>
  <c r="EV59" i="7"/>
  <c r="EW59" i="7"/>
  <c r="EY59" i="7"/>
  <c r="EZ59" i="7"/>
  <c r="FA59" i="7"/>
  <c r="FD59" i="7" s="1"/>
  <c r="ID59" i="7" s="1"/>
  <c r="FB59" i="7"/>
  <c r="FC59" i="7"/>
  <c r="FH59" i="7"/>
  <c r="FI59" i="7"/>
  <c r="FK59" i="7"/>
  <c r="FL59" i="7"/>
  <c r="FN59" i="7"/>
  <c r="FO59" i="7"/>
  <c r="FT59" i="7"/>
  <c r="FU59" i="7"/>
  <c r="FW59" i="7"/>
  <c r="FX59" i="7"/>
  <c r="FZ59" i="7"/>
  <c r="GA59" i="7"/>
  <c r="GC59" i="7"/>
  <c r="GD59" i="7"/>
  <c r="GF59" i="7"/>
  <c r="GG59" i="7"/>
  <c r="GI59" i="7"/>
  <c r="GJ59" i="7"/>
  <c r="GO59" i="7"/>
  <c r="GP59" i="7"/>
  <c r="GR59" i="7"/>
  <c r="GS59" i="7"/>
  <c r="GU59" i="7"/>
  <c r="GV59" i="7"/>
  <c r="GX59" i="7"/>
  <c r="GY59" i="7"/>
  <c r="K62" i="7"/>
  <c r="L62" i="7"/>
  <c r="N62" i="7"/>
  <c r="O62" i="7"/>
  <c r="Q62" i="7"/>
  <c r="R62" i="7"/>
  <c r="T62" i="7"/>
  <c r="U62" i="7"/>
  <c r="W62" i="7"/>
  <c r="X62" i="7"/>
  <c r="Z62" i="7"/>
  <c r="AA62" i="7"/>
  <c r="AF62" i="7"/>
  <c r="AG62" i="7"/>
  <c r="AL62" i="7"/>
  <c r="AM62" i="7"/>
  <c r="AO62" i="7"/>
  <c r="AP62" i="7"/>
  <c r="AR62" i="7"/>
  <c r="AS62" i="7"/>
  <c r="AU62" i="7"/>
  <c r="AV62" i="7"/>
  <c r="AY62" i="7"/>
  <c r="BA62" i="7"/>
  <c r="BB62" i="7"/>
  <c r="BD62" i="7"/>
  <c r="BE62" i="7"/>
  <c r="BG62" i="7"/>
  <c r="BH62" i="7"/>
  <c r="BJ62" i="7"/>
  <c r="BK62" i="7"/>
  <c r="BL62" i="7"/>
  <c r="BM62" i="7"/>
  <c r="BN62" i="7"/>
  <c r="BO62" i="7"/>
  <c r="BP62" i="7"/>
  <c r="BQ62" i="7"/>
  <c r="BR62" i="7"/>
  <c r="BS62" i="7"/>
  <c r="BT62" i="7"/>
  <c r="BV62" i="7"/>
  <c r="BW62" i="7"/>
  <c r="BX62" i="7"/>
  <c r="BY62" i="7"/>
  <c r="BZ62" i="7"/>
  <c r="CB62" i="7"/>
  <c r="CC62" i="7"/>
  <c r="CE62" i="7"/>
  <c r="CF62" i="7"/>
  <c r="CG62" i="7"/>
  <c r="CH62" i="7"/>
  <c r="CI62" i="7"/>
  <c r="CK62" i="7"/>
  <c r="CL62" i="7"/>
  <c r="CN62" i="7"/>
  <c r="CO62" i="7"/>
  <c r="CQ62" i="7"/>
  <c r="CR62" i="7"/>
  <c r="CS62" i="7"/>
  <c r="CT62" i="7"/>
  <c r="CU62" i="7"/>
  <c r="CZ62" i="7"/>
  <c r="DA62" i="7"/>
  <c r="DC62" i="7"/>
  <c r="DD62" i="7"/>
  <c r="DF62" i="7"/>
  <c r="DG62" i="7"/>
  <c r="DI62" i="7"/>
  <c r="DJ62" i="7"/>
  <c r="DL62" i="7"/>
  <c r="DM62" i="7"/>
  <c r="DO62" i="7"/>
  <c r="DP62" i="7"/>
  <c r="DR62" i="7"/>
  <c r="DS62" i="7"/>
  <c r="DX62" i="7"/>
  <c r="DY62" i="7"/>
  <c r="EA62" i="7"/>
  <c r="EB62" i="7"/>
  <c r="ED62" i="7"/>
  <c r="EE62" i="7"/>
  <c r="EG62" i="7"/>
  <c r="EH62" i="7"/>
  <c r="EJ62" i="7"/>
  <c r="EK62" i="7"/>
  <c r="EP62" i="7"/>
  <c r="EQ62" i="7"/>
  <c r="ES62" i="7"/>
  <c r="ET62" i="7"/>
  <c r="EV62" i="7"/>
  <c r="EW62" i="7"/>
  <c r="EY62" i="7"/>
  <c r="EZ62" i="7"/>
  <c r="FA62" i="7"/>
  <c r="FD62" i="7" s="1"/>
  <c r="ID62" i="7" s="1"/>
  <c r="FB62" i="7"/>
  <c r="FC62" i="7"/>
  <c r="FH62" i="7"/>
  <c r="FI62" i="7"/>
  <c r="FK62" i="7"/>
  <c r="FL62" i="7"/>
  <c r="FN62" i="7"/>
  <c r="FO62" i="7"/>
  <c r="FT62" i="7"/>
  <c r="FU62" i="7"/>
  <c r="FW62" i="7"/>
  <c r="FX62" i="7"/>
  <c r="FZ62" i="7"/>
  <c r="GA62" i="7"/>
  <c r="GC62" i="7"/>
  <c r="GD62" i="7"/>
  <c r="GF62" i="7"/>
  <c r="GG62" i="7"/>
  <c r="GI62" i="7"/>
  <c r="GJ62" i="7"/>
  <c r="GO62" i="7"/>
  <c r="GP62" i="7"/>
  <c r="GR62" i="7"/>
  <c r="GS62" i="7"/>
  <c r="GU62" i="7"/>
  <c r="GV62" i="7"/>
  <c r="GX62" i="7"/>
  <c r="GY62" i="7"/>
  <c r="L63" i="7"/>
  <c r="O63" i="7"/>
  <c r="R63" i="7"/>
  <c r="U63" i="7"/>
  <c r="X63" i="7"/>
  <c r="AA63" i="7"/>
  <c r="AG63" i="7"/>
  <c r="AM63" i="7"/>
  <c r="AP63" i="7"/>
  <c r="AS63" i="7"/>
  <c r="AV63" i="7"/>
  <c r="AY63" i="7"/>
  <c r="BB63" i="7"/>
  <c r="BE63" i="7"/>
  <c r="BH63" i="7"/>
  <c r="BK63" i="7"/>
  <c r="BN63" i="7"/>
  <c r="BQ63" i="7"/>
  <c r="BT63" i="7"/>
  <c r="BW63" i="7"/>
  <c r="BZ63" i="7"/>
  <c r="CC63" i="7"/>
  <c r="CF63" i="7"/>
  <c r="CI63" i="7"/>
  <c r="CL63" i="7"/>
  <c r="CO63" i="7"/>
  <c r="CR63" i="7"/>
  <c r="CU63" i="7"/>
  <c r="DA63" i="7"/>
  <c r="DD63" i="7"/>
  <c r="DG63" i="7"/>
  <c r="DJ63" i="7"/>
  <c r="DM63" i="7"/>
  <c r="DP63" i="7"/>
  <c r="DS63" i="7"/>
  <c r="DY63" i="7"/>
  <c r="EB63" i="7"/>
  <c r="EE63" i="7"/>
  <c r="EH63" i="7"/>
  <c r="EK63" i="7"/>
  <c r="EQ63" i="7"/>
  <c r="ET63" i="7"/>
  <c r="EW63" i="7"/>
  <c r="EZ63" i="7"/>
  <c r="FC63" i="7"/>
  <c r="FI63" i="7"/>
  <c r="FO63" i="7"/>
  <c r="FU63" i="7"/>
  <c r="FX63" i="7"/>
  <c r="GA63" i="7"/>
  <c r="GD63" i="7"/>
  <c r="GG63" i="7"/>
  <c r="GJ63" i="7"/>
  <c r="GP63" i="7"/>
  <c r="GS63" i="7"/>
  <c r="GV63" i="7"/>
  <c r="GY63" i="7"/>
  <c r="K66" i="7"/>
  <c r="L66" i="7"/>
  <c r="N66" i="7"/>
  <c r="O66" i="7"/>
  <c r="Q66" i="7"/>
  <c r="R66" i="7"/>
  <c r="T66" i="7"/>
  <c r="U66" i="7"/>
  <c r="W66" i="7"/>
  <c r="X66" i="7"/>
  <c r="Z66" i="7"/>
  <c r="AA66" i="7"/>
  <c r="AF66" i="7"/>
  <c r="AG66" i="7"/>
  <c r="AL66" i="7"/>
  <c r="AM66" i="7"/>
  <c r="AO66" i="7"/>
  <c r="AP66" i="7"/>
  <c r="AR66" i="7"/>
  <c r="AS66" i="7"/>
  <c r="AU66" i="7"/>
  <c r="AV66" i="7"/>
  <c r="AY66" i="7"/>
  <c r="BA66" i="7"/>
  <c r="BB66" i="7"/>
  <c r="BD66" i="7"/>
  <c r="BD67" i="7" s="1"/>
  <c r="BE66" i="7"/>
  <c r="BG66" i="7"/>
  <c r="BH66" i="7"/>
  <c r="BJ66" i="7"/>
  <c r="BK66" i="7"/>
  <c r="BL66" i="7"/>
  <c r="BM66" i="7"/>
  <c r="BN66" i="7"/>
  <c r="BO66" i="7"/>
  <c r="BP66" i="7"/>
  <c r="BQ66" i="7"/>
  <c r="BR66" i="7"/>
  <c r="BS66" i="7"/>
  <c r="BT66" i="7"/>
  <c r="BV66" i="7"/>
  <c r="BW66" i="7"/>
  <c r="BX66" i="7"/>
  <c r="BY66" i="7"/>
  <c r="BZ66" i="7"/>
  <c r="CB66" i="7"/>
  <c r="CB67" i="7" s="1"/>
  <c r="CC66" i="7"/>
  <c r="CE66" i="7"/>
  <c r="CF66" i="7"/>
  <c r="CG66" i="7"/>
  <c r="CG67" i="7" s="1"/>
  <c r="CH66" i="7"/>
  <c r="CH67" i="7" s="1"/>
  <c r="CI66" i="7"/>
  <c r="CK66" i="7"/>
  <c r="CL66" i="7"/>
  <c r="CL67" i="7" s="1"/>
  <c r="CN66" i="7"/>
  <c r="CO66" i="7"/>
  <c r="CQ66" i="7"/>
  <c r="CQ67" i="7" s="1"/>
  <c r="CR66" i="7"/>
  <c r="CR67" i="7" s="1"/>
  <c r="CS66" i="7"/>
  <c r="CS67" i="7" s="1"/>
  <c r="CT66" i="7"/>
  <c r="CU66" i="7"/>
  <c r="CZ66" i="7"/>
  <c r="CZ67" i="7" s="1"/>
  <c r="DA66" i="7"/>
  <c r="DC66" i="7"/>
  <c r="DD66" i="7"/>
  <c r="DF66" i="7"/>
  <c r="DF67" i="7" s="1"/>
  <c r="DG66" i="7"/>
  <c r="DI66" i="7"/>
  <c r="DJ66" i="7"/>
  <c r="DL66" i="7"/>
  <c r="DL67" i="7" s="1"/>
  <c r="DM66" i="7"/>
  <c r="DO66" i="7"/>
  <c r="DP66" i="7"/>
  <c r="DP67" i="7" s="1"/>
  <c r="DR66" i="7"/>
  <c r="DR67" i="7" s="1"/>
  <c r="DS66" i="7"/>
  <c r="DX66" i="7"/>
  <c r="DY66" i="7"/>
  <c r="DY67" i="7" s="1"/>
  <c r="EA66" i="7"/>
  <c r="EA67" i="7" s="1"/>
  <c r="EB66" i="7"/>
  <c r="ED66" i="7"/>
  <c r="EE66" i="7"/>
  <c r="EE67" i="7" s="1"/>
  <c r="EG66" i="7"/>
  <c r="EG67" i="7" s="1"/>
  <c r="EH66" i="7"/>
  <c r="EJ66" i="7"/>
  <c r="EK66" i="7"/>
  <c r="EK67" i="7" s="1"/>
  <c r="EP66" i="7"/>
  <c r="EP67" i="7" s="1"/>
  <c r="EQ66" i="7"/>
  <c r="ES66" i="7"/>
  <c r="ET66" i="7"/>
  <c r="ET67" i="7" s="1"/>
  <c r="EV66" i="7"/>
  <c r="EV67" i="7" s="1"/>
  <c r="EW66" i="7"/>
  <c r="EY66" i="7"/>
  <c r="EZ66" i="7"/>
  <c r="EZ67" i="7" s="1"/>
  <c r="FA66" i="7"/>
  <c r="FD66" i="7" s="1"/>
  <c r="ID66" i="7" s="1"/>
  <c r="FB66" i="7"/>
  <c r="FB67" i="7" s="1"/>
  <c r="FC66" i="7"/>
  <c r="FH66" i="7"/>
  <c r="FH67" i="7" s="1"/>
  <c r="FI66" i="7"/>
  <c r="FI67" i="7" s="1"/>
  <c r="FK66" i="7"/>
  <c r="FK67" i="7" s="1"/>
  <c r="FL66" i="7"/>
  <c r="FN66" i="7"/>
  <c r="FO66" i="7"/>
  <c r="FO67" i="7" s="1"/>
  <c r="FT66" i="7"/>
  <c r="FU66" i="7"/>
  <c r="FU67" i="7" s="1"/>
  <c r="FU75" i="7" s="1"/>
  <c r="FW66" i="7"/>
  <c r="FX66" i="7"/>
  <c r="FX67" i="7" s="1"/>
  <c r="FZ66" i="7"/>
  <c r="GA66" i="7"/>
  <c r="GA67" i="7" s="1"/>
  <c r="GA75" i="7" s="1"/>
  <c r="GC66" i="7"/>
  <c r="GD66" i="7"/>
  <c r="GD67" i="7" s="1"/>
  <c r="GF66" i="7"/>
  <c r="GG66" i="7"/>
  <c r="GI66" i="7"/>
  <c r="GJ66" i="7"/>
  <c r="GO66" i="7"/>
  <c r="GP66" i="7"/>
  <c r="GR66" i="7"/>
  <c r="GS66" i="7"/>
  <c r="GU66" i="7"/>
  <c r="GV66" i="7"/>
  <c r="GX66" i="7"/>
  <c r="GY66" i="7"/>
  <c r="K67" i="7"/>
  <c r="Q67" i="7"/>
  <c r="W67" i="7"/>
  <c r="AF67" i="7"/>
  <c r="AO67" i="7"/>
  <c r="AU67" i="7"/>
  <c r="BG67" i="7"/>
  <c r="BK67" i="7"/>
  <c r="BO67" i="7"/>
  <c r="BS67" i="7"/>
  <c r="BT67" i="7"/>
  <c r="BV67" i="7"/>
  <c r="BY67" i="7"/>
  <c r="CE67" i="7"/>
  <c r="CK67" i="7"/>
  <c r="CN67" i="7"/>
  <c r="CT67" i="7"/>
  <c r="DC67" i="7"/>
  <c r="DI67" i="7"/>
  <c r="DO67" i="7"/>
  <c r="DX67" i="7"/>
  <c r="ED67" i="7"/>
  <c r="EJ67" i="7"/>
  <c r="ES67" i="7"/>
  <c r="EY67" i="7"/>
  <c r="FC67" i="7"/>
  <c r="FN67" i="7"/>
  <c r="FT67" i="7"/>
  <c r="FW67" i="7"/>
  <c r="FZ67" i="7"/>
  <c r="GC67" i="7"/>
  <c r="GF67" i="7"/>
  <c r="GG67" i="7"/>
  <c r="GI67" i="7"/>
  <c r="GJ67" i="7"/>
  <c r="GO67" i="7"/>
  <c r="GP67" i="7"/>
  <c r="GR67" i="7"/>
  <c r="GS67" i="7"/>
  <c r="GU67" i="7"/>
  <c r="GX67" i="7"/>
  <c r="GY67" i="7"/>
  <c r="K74" i="7"/>
  <c r="L74" i="7"/>
  <c r="N74" i="7"/>
  <c r="O74" i="7"/>
  <c r="Q74" i="7"/>
  <c r="R74" i="7"/>
  <c r="T74" i="7"/>
  <c r="U74" i="7"/>
  <c r="W74" i="7"/>
  <c r="X74" i="7"/>
  <c r="Z74" i="7"/>
  <c r="AA74" i="7"/>
  <c r="AF74" i="7"/>
  <c r="AG74" i="7"/>
  <c r="AO74" i="7"/>
  <c r="AP74" i="7"/>
  <c r="AR74" i="7"/>
  <c r="AS74" i="7"/>
  <c r="AU74" i="7"/>
  <c r="AV74" i="7"/>
  <c r="AY74" i="7"/>
  <c r="BA74" i="7"/>
  <c r="BB74" i="7"/>
  <c r="BD74" i="7"/>
  <c r="BE74" i="7"/>
  <c r="BG74" i="7"/>
  <c r="BG75" i="7" s="1"/>
  <c r="BH74" i="7"/>
  <c r="BJ74" i="7"/>
  <c r="BK74" i="7"/>
  <c r="BL74" i="7"/>
  <c r="BM74" i="7"/>
  <c r="BN74" i="7"/>
  <c r="BO74" i="7"/>
  <c r="BP74" i="7"/>
  <c r="BQ74" i="7"/>
  <c r="BR74" i="7"/>
  <c r="BS74" i="7"/>
  <c r="BT74" i="7"/>
  <c r="BT75" i="7" s="1"/>
  <c r="BV74" i="7"/>
  <c r="BV75" i="7" s="1"/>
  <c r="BW74" i="7"/>
  <c r="BX74" i="7"/>
  <c r="BY74" i="7"/>
  <c r="BY75" i="7" s="1"/>
  <c r="BZ74" i="7"/>
  <c r="CB74" i="7"/>
  <c r="CC74" i="7"/>
  <c r="CE74" i="7"/>
  <c r="CE75" i="7" s="1"/>
  <c r="CF74" i="7"/>
  <c r="CG74" i="7"/>
  <c r="CH74" i="7"/>
  <c r="CI74" i="7"/>
  <c r="CK74" i="7"/>
  <c r="CK75" i="7" s="1"/>
  <c r="CL74" i="7"/>
  <c r="CN74" i="7"/>
  <c r="CO74" i="7"/>
  <c r="CQ74" i="7"/>
  <c r="CR74" i="7"/>
  <c r="CS74" i="7"/>
  <c r="CT74" i="7"/>
  <c r="CT75" i="7" s="1"/>
  <c r="CU74" i="7"/>
  <c r="CZ74" i="7"/>
  <c r="DA74" i="7"/>
  <c r="DC74" i="7"/>
  <c r="DC75" i="7" s="1"/>
  <c r="DD74" i="7"/>
  <c r="DF74" i="7"/>
  <c r="DG74" i="7"/>
  <c r="DI74" i="7"/>
  <c r="DI75" i="7" s="1"/>
  <c r="DJ74" i="7"/>
  <c r="DL74" i="7"/>
  <c r="DM74" i="7"/>
  <c r="DO74" i="7"/>
  <c r="DO75" i="7" s="1"/>
  <c r="DP74" i="7"/>
  <c r="DR74" i="7"/>
  <c r="DS74" i="7"/>
  <c r="DX74" i="7"/>
  <c r="DX75" i="7" s="1"/>
  <c r="DY74" i="7"/>
  <c r="EA74" i="7"/>
  <c r="EB74" i="7"/>
  <c r="ED74" i="7"/>
  <c r="ED75" i="7" s="1"/>
  <c r="EE74" i="7"/>
  <c r="EG74" i="7"/>
  <c r="EH74" i="7"/>
  <c r="EJ74" i="7"/>
  <c r="EJ75" i="7" s="1"/>
  <c r="EK74" i="7"/>
  <c r="EP74" i="7"/>
  <c r="EQ74" i="7"/>
  <c r="ES74" i="7"/>
  <c r="ES75" i="7" s="1"/>
  <c r="ET74" i="7"/>
  <c r="EV74" i="7"/>
  <c r="EW74" i="7"/>
  <c r="EY74" i="7"/>
  <c r="EY75" i="7" s="1"/>
  <c r="EZ74" i="7"/>
  <c r="FA74" i="7"/>
  <c r="FD74" i="7" s="1"/>
  <c r="ID74" i="7" s="1"/>
  <c r="FB74" i="7"/>
  <c r="FC74" i="7"/>
  <c r="FC75" i="7" s="1"/>
  <c r="FH74" i="7"/>
  <c r="FI74" i="7"/>
  <c r="FK74" i="7"/>
  <c r="FL74" i="7"/>
  <c r="FN74" i="7"/>
  <c r="FO74" i="7"/>
  <c r="FT74" i="7"/>
  <c r="FU74" i="7"/>
  <c r="FW74" i="7"/>
  <c r="FX74" i="7"/>
  <c r="FZ74" i="7"/>
  <c r="GA74" i="7"/>
  <c r="GC74" i="7"/>
  <c r="GD74" i="7"/>
  <c r="GF74" i="7"/>
  <c r="GG74" i="7"/>
  <c r="GG75" i="7" s="1"/>
  <c r="GI74" i="7"/>
  <c r="GJ74" i="7"/>
  <c r="GJ75" i="7" s="1"/>
  <c r="GO74" i="7"/>
  <c r="GP74" i="7"/>
  <c r="GR74" i="7"/>
  <c r="GS74" i="7"/>
  <c r="GU74" i="7"/>
  <c r="GV74" i="7"/>
  <c r="GX74" i="7"/>
  <c r="GY74" i="7"/>
  <c r="K75" i="7"/>
  <c r="W75" i="7"/>
  <c r="AO75" i="7"/>
  <c r="AU75" i="7"/>
  <c r="BK75" i="7"/>
  <c r="BO75" i="7"/>
  <c r="BS75" i="7"/>
  <c r="CN75" i="7"/>
  <c r="GR75" i="7"/>
  <c r="GX75" i="7"/>
  <c r="GY75" i="7"/>
  <c r="H20" i="7"/>
  <c r="AC20" i="7" s="1"/>
  <c r="AI20" i="7" s="1"/>
  <c r="I20" i="7"/>
  <c r="AD20" i="7" s="1"/>
  <c r="H21" i="7"/>
  <c r="I21" i="7"/>
  <c r="H28" i="7"/>
  <c r="AC28" i="7" s="1"/>
  <c r="AI28" i="7" s="1"/>
  <c r="I28" i="7"/>
  <c r="AD28" i="7" s="1"/>
  <c r="H29" i="7"/>
  <c r="AC29" i="7" s="1"/>
  <c r="AI29" i="7" s="1"/>
  <c r="I29" i="7"/>
  <c r="AD29" i="7" s="1"/>
  <c r="H37" i="7"/>
  <c r="AC37" i="7" s="1"/>
  <c r="AI37" i="7" s="1"/>
  <c r="I37" i="7"/>
  <c r="AD37" i="7" s="1"/>
  <c r="H46" i="7"/>
  <c r="AC46" i="7" s="1"/>
  <c r="AI46" i="7" s="1"/>
  <c r="I46" i="7"/>
  <c r="AD46" i="7" s="1"/>
  <c r="H48" i="7"/>
  <c r="AC48" i="7" s="1"/>
  <c r="AI48" i="7" s="1"/>
  <c r="H59" i="7"/>
  <c r="AC59" i="7" s="1"/>
  <c r="I59" i="7"/>
  <c r="AD59" i="7" s="1"/>
  <c r="H62" i="7"/>
  <c r="AC62" i="7" s="1"/>
  <c r="AI62" i="7" s="1"/>
  <c r="I62" i="7"/>
  <c r="AD62" i="7" s="1"/>
  <c r="I63" i="7"/>
  <c r="AD63" i="7" s="1"/>
  <c r="H66" i="7"/>
  <c r="AC66" i="7" s="1"/>
  <c r="AI66" i="7" s="1"/>
  <c r="I66" i="7"/>
  <c r="AD66" i="7" s="1"/>
  <c r="H74" i="7"/>
  <c r="AC74" i="7" s="1"/>
  <c r="I74" i="7"/>
  <c r="F46" i="7"/>
  <c r="FX75" i="7" l="1"/>
  <c r="FO75" i="7"/>
  <c r="CL75" i="7"/>
  <c r="FA67" i="7"/>
  <c r="FD67" i="7" s="1"/>
  <c r="ID67" i="7" s="1"/>
  <c r="FK75" i="7"/>
  <c r="FB75" i="7"/>
  <c r="EW67" i="7"/>
  <c r="EW75" i="7" s="1"/>
  <c r="EQ67" i="7"/>
  <c r="EQ75" i="7" s="1"/>
  <c r="EH67" i="7"/>
  <c r="EH75" i="7" s="1"/>
  <c r="EB67" i="7"/>
  <c r="EB75" i="7" s="1"/>
  <c r="DS67" i="7"/>
  <c r="DS75" i="7" s="1"/>
  <c r="DM67" i="7"/>
  <c r="DM75" i="7" s="1"/>
  <c r="DG67" i="7"/>
  <c r="DG75" i="7" s="1"/>
  <c r="DA67" i="7"/>
  <c r="DA75" i="7" s="1"/>
  <c r="CS75" i="7"/>
  <c r="CH75" i="7"/>
  <c r="CF67" i="7"/>
  <c r="BZ67" i="7"/>
  <c r="BX67" i="7"/>
  <c r="BX75" i="7" s="1"/>
  <c r="BM67" i="7"/>
  <c r="AR67" i="7"/>
  <c r="AL67" i="7"/>
  <c r="Z67" i="7"/>
  <c r="T67" i="7"/>
  <c r="N67" i="7"/>
  <c r="DJ67" i="7"/>
  <c r="DD67" i="7"/>
  <c r="CU67" i="7"/>
  <c r="CO67" i="7"/>
  <c r="CI67" i="7"/>
  <c r="CC67" i="7"/>
  <c r="CC75" i="7" s="1"/>
  <c r="BW67" i="7"/>
  <c r="BQ67" i="7"/>
  <c r="AY67" i="7"/>
  <c r="BR67" i="7"/>
  <c r="BP67" i="7"/>
  <c r="BN67" i="7"/>
  <c r="BL67" i="7"/>
  <c r="BJ67" i="7"/>
  <c r="BA67" i="7"/>
  <c r="AV67" i="7"/>
  <c r="AP67" i="7"/>
  <c r="AG67" i="7"/>
  <c r="X67" i="7"/>
  <c r="OB75" i="7"/>
  <c r="QN67" i="7"/>
  <c r="QL67" i="7"/>
  <c r="QA67" i="7"/>
  <c r="GD75" i="7"/>
  <c r="FI75" i="7"/>
  <c r="EV75" i="7"/>
  <c r="EP75" i="7"/>
  <c r="EG75" i="7"/>
  <c r="EA75" i="7"/>
  <c r="DR75" i="7"/>
  <c r="DL75" i="7"/>
  <c r="DF75" i="7"/>
  <c r="CZ75" i="7"/>
  <c r="CR75" i="7"/>
  <c r="CG75" i="7"/>
  <c r="CB75" i="7"/>
  <c r="BD75" i="7"/>
  <c r="PY67" i="7"/>
  <c r="PV67" i="7"/>
  <c r="PT67" i="7"/>
  <c r="PR67" i="7"/>
  <c r="PP67" i="7"/>
  <c r="PM67" i="7"/>
  <c r="PJ67" i="7"/>
  <c r="PH67" i="7"/>
  <c r="PF67" i="7"/>
  <c r="OX67" i="7"/>
  <c r="OO67" i="7"/>
  <c r="OO75" i="7" s="1"/>
  <c r="OG67" i="7"/>
  <c r="OG75" i="7" s="1"/>
  <c r="OE67" i="7"/>
  <c r="OE75" i="7" s="1"/>
  <c r="OB67" i="7"/>
  <c r="NY67" i="7"/>
  <c r="NV67" i="7"/>
  <c r="NT67" i="7"/>
  <c r="QH48" i="7"/>
  <c r="QG38" i="7"/>
  <c r="QJ38" i="7" s="1"/>
  <c r="BE67" i="7"/>
  <c r="BE75" i="7" s="1"/>
  <c r="BA75" i="7"/>
  <c r="AS67" i="7"/>
  <c r="AM67" i="7"/>
  <c r="AM75" i="7" s="1"/>
  <c r="AA67" i="7"/>
  <c r="U67" i="7"/>
  <c r="R67" i="7"/>
  <c r="O67" i="7"/>
  <c r="L67" i="7"/>
  <c r="QV75" i="7"/>
  <c r="QQ75" i="7"/>
  <c r="QM75" i="7"/>
  <c r="QB75" i="7"/>
  <c r="PX75" i="7"/>
  <c r="PS75" i="7"/>
  <c r="PO75" i="7"/>
  <c r="PI75" i="7"/>
  <c r="PE75" i="7"/>
  <c r="ON75" i="7"/>
  <c r="OF75" i="7"/>
  <c r="NZ75" i="7"/>
  <c r="NE75" i="7"/>
  <c r="MW75" i="7"/>
  <c r="MZ75" i="7" s="1"/>
  <c r="NF75" i="7" s="1"/>
  <c r="MR75" i="7"/>
  <c r="MO75" i="7"/>
  <c r="MM75" i="7"/>
  <c r="MJ75" i="7"/>
  <c r="MD75" i="7"/>
  <c r="MA75" i="7"/>
  <c r="LX75" i="7"/>
  <c r="LR75" i="7"/>
  <c r="LN67" i="7"/>
  <c r="LM67" i="7"/>
  <c r="JR67" i="7"/>
  <c r="QY66" i="7"/>
  <c r="OI67" i="7"/>
  <c r="OI75" i="7" s="1"/>
  <c r="NR67" i="7"/>
  <c r="NM67" i="7"/>
  <c r="NM75" i="7" s="1"/>
  <c r="NJ67" i="7"/>
  <c r="NJ75" i="7" s="1"/>
  <c r="ND67" i="7"/>
  <c r="ND75" i="7" s="1"/>
  <c r="MX67" i="7"/>
  <c r="MX75" i="7" s="1"/>
  <c r="MV67" i="7"/>
  <c r="MV75" i="7" s="1"/>
  <c r="NB75" i="7" s="1"/>
  <c r="MS67" i="7"/>
  <c r="MS75" i="7" s="1"/>
  <c r="MZ66" i="7"/>
  <c r="NF66" i="7" s="1"/>
  <c r="LN66" i="7"/>
  <c r="LM66" i="7"/>
  <c r="KW66" i="7"/>
  <c r="JR66" i="7"/>
  <c r="LO63" i="7"/>
  <c r="LN62" i="7"/>
  <c r="KV62" i="7"/>
  <c r="JS62" i="7"/>
  <c r="LO59" i="7"/>
  <c r="LN59" i="7"/>
  <c r="KV59" i="7"/>
  <c r="JS59" i="7"/>
  <c r="MZ48" i="7"/>
  <c r="NF48" i="7" s="1"/>
  <c r="LO48" i="7"/>
  <c r="LM48" i="7"/>
  <c r="JR48" i="7"/>
  <c r="MZ46" i="7"/>
  <c r="NF46" i="7" s="1"/>
  <c r="LO46" i="7"/>
  <c r="LM46" i="7"/>
  <c r="JR46" i="7"/>
  <c r="MZ38" i="7"/>
  <c r="NF38" i="7" s="1"/>
  <c r="LM38" i="7"/>
  <c r="LO37" i="7"/>
  <c r="LM37" i="7"/>
  <c r="GU75" i="7"/>
  <c r="GO75" i="7"/>
  <c r="GI75" i="7"/>
  <c r="GF75" i="7"/>
  <c r="GC75" i="7"/>
  <c r="FZ75" i="7"/>
  <c r="FW75" i="7"/>
  <c r="FT75" i="7"/>
  <c r="FN75" i="7"/>
  <c r="FH75" i="7"/>
  <c r="FQ75" i="7" s="1"/>
  <c r="EZ75" i="7"/>
  <c r="ET75" i="7"/>
  <c r="EK75" i="7"/>
  <c r="EE75" i="7"/>
  <c r="DY75" i="7"/>
  <c r="DP75" i="7"/>
  <c r="DJ75" i="7"/>
  <c r="DD75" i="7"/>
  <c r="CU75" i="7"/>
  <c r="CQ75" i="7"/>
  <c r="CF75" i="7"/>
  <c r="BZ75" i="7"/>
  <c r="BQ75" i="7"/>
  <c r="BM75" i="7"/>
  <c r="AY75" i="7"/>
  <c r="AR75" i="7"/>
  <c r="Z75" i="7"/>
  <c r="N75" i="7"/>
  <c r="AJ46" i="7"/>
  <c r="GS75" i="7"/>
  <c r="CO75" i="7"/>
  <c r="CI75" i="7"/>
  <c r="BW75" i="7"/>
  <c r="BR75" i="7"/>
  <c r="BP75" i="7"/>
  <c r="BN75" i="7"/>
  <c r="BL75" i="7"/>
  <c r="BJ75" i="7"/>
  <c r="AS75" i="7"/>
  <c r="AP75" i="7"/>
  <c r="AA75" i="7"/>
  <c r="X75" i="7"/>
  <c r="O75" i="7"/>
  <c r="L75" i="7"/>
  <c r="HJ67" i="7"/>
  <c r="BH67" i="7"/>
  <c r="BB67" i="7"/>
  <c r="BB75" i="7" s="1"/>
  <c r="KW48" i="7"/>
  <c r="KW46" i="7"/>
  <c r="MZ37" i="7"/>
  <c r="NF37" i="7" s="1"/>
  <c r="KW37" i="7"/>
  <c r="JR37" i="7"/>
  <c r="MZ30" i="7"/>
  <c r="NF30" i="7" s="1"/>
  <c r="JS30" i="7"/>
  <c r="LN29" i="7"/>
  <c r="LN28" i="7"/>
  <c r="JS28" i="7"/>
  <c r="LN21" i="7"/>
  <c r="LI75" i="7"/>
  <c r="LB75" i="7"/>
  <c r="KY75" i="7"/>
  <c r="LE75" i="7" s="1"/>
  <c r="KS75" i="7"/>
  <c r="KP75" i="7"/>
  <c r="KV75" i="7" s="1"/>
  <c r="QW75" i="7"/>
  <c r="QU75" i="7"/>
  <c r="QP75" i="7"/>
  <c r="QN75" i="7"/>
  <c r="QA75" i="7"/>
  <c r="PY75" i="7"/>
  <c r="PV75" i="7"/>
  <c r="PT75" i="7"/>
  <c r="PR75" i="7"/>
  <c r="PP75" i="7"/>
  <c r="PM75" i="7"/>
  <c r="PJ75" i="7"/>
  <c r="PH75" i="7"/>
  <c r="PF75" i="7"/>
  <c r="OX75" i="7"/>
  <c r="NY75" i="7"/>
  <c r="NV75" i="7"/>
  <c r="NT75" i="7"/>
  <c r="MZ29" i="7"/>
  <c r="NF29" i="7" s="1"/>
  <c r="LM29" i="7"/>
  <c r="JR29" i="7"/>
  <c r="KV21" i="7"/>
  <c r="JS21" i="7"/>
  <c r="MZ20" i="7"/>
  <c r="NF20" i="7" s="1"/>
  <c r="LO20" i="7"/>
  <c r="LM20" i="7"/>
  <c r="KW20" i="7"/>
  <c r="JR20" i="7"/>
  <c r="FA75" i="7"/>
  <c r="FD75" i="7" s="1"/>
  <c r="ID75" i="7" s="1"/>
  <c r="CW74" i="7"/>
  <c r="JS75" i="7"/>
  <c r="LO74" i="7"/>
  <c r="KV74" i="7"/>
  <c r="JS74" i="7"/>
  <c r="OW75" i="7"/>
  <c r="OR75" i="7"/>
  <c r="OH75" i="7"/>
  <c r="OC75" i="7"/>
  <c r="NK75" i="7"/>
  <c r="MY75" i="7"/>
  <c r="MU75" i="7"/>
  <c r="I48" i="7"/>
  <c r="GL75" i="7"/>
  <c r="FE75" i="7"/>
  <c r="EM75" i="7"/>
  <c r="DU75" i="7"/>
  <c r="CV75" i="7"/>
  <c r="HJ74" i="7"/>
  <c r="GL74" i="7"/>
  <c r="FQ74" i="7"/>
  <c r="FF74" i="7"/>
  <c r="EN74" i="7"/>
  <c r="DV74" i="7"/>
  <c r="GL67" i="7"/>
  <c r="FE67" i="7"/>
  <c r="EM67" i="7"/>
  <c r="DU67" i="7"/>
  <c r="CV67" i="7"/>
  <c r="AV75" i="7"/>
  <c r="HK66" i="7"/>
  <c r="GM66" i="7"/>
  <c r="FR66" i="7"/>
  <c r="FE66" i="7"/>
  <c r="EM66" i="7"/>
  <c r="DU66" i="7"/>
  <c r="CV66" i="7"/>
  <c r="CX66" i="7"/>
  <c r="HJ62" i="7"/>
  <c r="GL62" i="7"/>
  <c r="FQ62" i="7"/>
  <c r="FF62" i="7"/>
  <c r="EN62" i="7"/>
  <c r="DV62" i="7"/>
  <c r="CW62" i="7"/>
  <c r="HJ59" i="7"/>
  <c r="GL59" i="7"/>
  <c r="FQ59" i="7"/>
  <c r="FF59" i="7"/>
  <c r="EN59" i="7"/>
  <c r="DV59" i="7"/>
  <c r="CW59" i="7"/>
  <c r="HJ48" i="7"/>
  <c r="GL48" i="7"/>
  <c r="FQ48" i="7"/>
  <c r="FF48" i="7"/>
  <c r="EN48" i="7"/>
  <c r="DV48" i="7"/>
  <c r="CW48" i="7"/>
  <c r="HJ46" i="7"/>
  <c r="GL46" i="7"/>
  <c r="FQ46" i="7"/>
  <c r="FF46" i="7"/>
  <c r="EN46" i="7"/>
  <c r="DV46" i="7"/>
  <c r="CW46" i="7"/>
  <c r="HJ37" i="7"/>
  <c r="GL37" i="7"/>
  <c r="FQ37" i="7"/>
  <c r="FF37" i="7"/>
  <c r="EN37" i="7"/>
  <c r="DV37" i="7"/>
  <c r="CW37" i="7"/>
  <c r="HJ29" i="7"/>
  <c r="FQ29" i="7"/>
  <c r="FF29" i="7"/>
  <c r="DV29" i="7"/>
  <c r="HJ28" i="7"/>
  <c r="FQ28" i="7"/>
  <c r="FF28" i="7"/>
  <c r="EN28" i="7"/>
  <c r="DV28" i="7"/>
  <c r="CW28" i="7"/>
  <c r="FQ20" i="7"/>
  <c r="FF20" i="7"/>
  <c r="DV20" i="7"/>
  <c r="CW20" i="7"/>
  <c r="MF75" i="7"/>
  <c r="QX67" i="7"/>
  <c r="QL75" i="7"/>
  <c r="OJ67" i="7"/>
  <c r="PB67" i="7" s="1"/>
  <c r="NR75" i="7"/>
  <c r="HK74" i="7"/>
  <c r="GM74" i="7"/>
  <c r="FR74" i="7"/>
  <c r="FE74" i="7"/>
  <c r="EM74" i="7"/>
  <c r="DU74" i="7"/>
  <c r="CV74" i="7"/>
  <c r="CX74" i="7"/>
  <c r="GP75" i="7"/>
  <c r="FQ67" i="7"/>
  <c r="BH75" i="7"/>
  <c r="HJ66" i="7"/>
  <c r="GL66" i="7"/>
  <c r="FQ66" i="7"/>
  <c r="FF66" i="7"/>
  <c r="EN66" i="7"/>
  <c r="DV66" i="7"/>
  <c r="CW66" i="7"/>
  <c r="HK62" i="7"/>
  <c r="GM62" i="7"/>
  <c r="FR62" i="7"/>
  <c r="FE62" i="7"/>
  <c r="EM62" i="7"/>
  <c r="DU62" i="7"/>
  <c r="CV62" i="7"/>
  <c r="CX62" i="7"/>
  <c r="HK59" i="7"/>
  <c r="GM59" i="7"/>
  <c r="FR59" i="7"/>
  <c r="FE59" i="7"/>
  <c r="EM59" i="7"/>
  <c r="DU59" i="7"/>
  <c r="CV59" i="7"/>
  <c r="CX59" i="7"/>
  <c r="HK48" i="7"/>
  <c r="GM48" i="7"/>
  <c r="FR48" i="7"/>
  <c r="FE48" i="7"/>
  <c r="EM48" i="7"/>
  <c r="DU48" i="7"/>
  <c r="CV48" i="7"/>
  <c r="CX48" i="7"/>
  <c r="HK46" i="7"/>
  <c r="GM46" i="7"/>
  <c r="FR46" i="7"/>
  <c r="FE46" i="7"/>
  <c r="EM46" i="7"/>
  <c r="DU46" i="7"/>
  <c r="CV46" i="7"/>
  <c r="CX46" i="7"/>
  <c r="CV38" i="7"/>
  <c r="HK37" i="7"/>
  <c r="GM37" i="7"/>
  <c r="FR37" i="7"/>
  <c r="FE37" i="7"/>
  <c r="EM37" i="7"/>
  <c r="DU37" i="7"/>
  <c r="CV37" i="7"/>
  <c r="CX37" i="7"/>
  <c r="CV30" i="7"/>
  <c r="HK29" i="7"/>
  <c r="FR29" i="7"/>
  <c r="FE29" i="7"/>
  <c r="DU29" i="7"/>
  <c r="CV29" i="7"/>
  <c r="HK28" i="7"/>
  <c r="FR28" i="7"/>
  <c r="FE28" i="7"/>
  <c r="EM28" i="7"/>
  <c r="DU28" i="7"/>
  <c r="CV28" i="7"/>
  <c r="CX28" i="7"/>
  <c r="QC75" i="7"/>
  <c r="KJ75" i="7"/>
  <c r="KA75" i="7"/>
  <c r="JI75" i="7"/>
  <c r="CV21" i="7"/>
  <c r="FR20" i="7"/>
  <c r="FE20" i="7"/>
  <c r="DU20" i="7"/>
  <c r="CV20" i="7"/>
  <c r="CX20" i="7"/>
  <c r="LK75" i="7"/>
  <c r="LN75" i="7" s="1"/>
  <c r="LG75" i="7"/>
  <c r="LM75" i="7" s="1"/>
  <c r="LS75" i="7" s="1"/>
  <c r="JR75" i="7"/>
  <c r="QZ74" i="7"/>
  <c r="QX74" i="7"/>
  <c r="QD74" i="7"/>
  <c r="PA74" i="7"/>
  <c r="OK74" i="7"/>
  <c r="OJ74" i="7"/>
  <c r="PB74" i="7" s="1"/>
  <c r="MZ74" i="7"/>
  <c r="NF74" i="7" s="1"/>
  <c r="NA74" i="7"/>
  <c r="MF74" i="7"/>
  <c r="LN74" i="7"/>
  <c r="LM74" i="7"/>
  <c r="LE74" i="7"/>
  <c r="KW74" i="7"/>
  <c r="KK74" i="7"/>
  <c r="KB74" i="7"/>
  <c r="JR74" i="7"/>
  <c r="JJ74" i="7"/>
  <c r="IC74" i="7"/>
  <c r="HT74" i="7"/>
  <c r="QS67" i="7"/>
  <c r="QS75" i="7" s="1"/>
  <c r="QG67" i="7"/>
  <c r="MZ67" i="7"/>
  <c r="NF67" i="7" s="1"/>
  <c r="NA67" i="7"/>
  <c r="MF67" i="7"/>
  <c r="KV67" i="7"/>
  <c r="KJ67" i="7"/>
  <c r="KA67" i="7"/>
  <c r="JS67" i="7"/>
  <c r="LS67" i="7"/>
  <c r="JI67" i="7"/>
  <c r="IB67" i="7"/>
  <c r="HS67" i="7"/>
  <c r="QZ66" i="7"/>
  <c r="QC66" i="7"/>
  <c r="OZ66" i="7"/>
  <c r="OL66" i="7"/>
  <c r="NB66" i="7"/>
  <c r="MG66" i="7"/>
  <c r="LO66" i="7"/>
  <c r="LF66" i="7"/>
  <c r="KV66" i="7"/>
  <c r="KJ66" i="7"/>
  <c r="KA66" i="7"/>
  <c r="JS66" i="7"/>
  <c r="LS66" i="7"/>
  <c r="JI66" i="7"/>
  <c r="IB66" i="7"/>
  <c r="HS66" i="7"/>
  <c r="QZ63" i="7"/>
  <c r="JS63" i="7"/>
  <c r="HT63" i="7"/>
  <c r="QZ62" i="7"/>
  <c r="QX62" i="7"/>
  <c r="QD62" i="7"/>
  <c r="PA62" i="7"/>
  <c r="OJ62" i="7"/>
  <c r="PB62" i="7" s="1"/>
  <c r="OK62" i="7"/>
  <c r="MZ62" i="7"/>
  <c r="NF62" i="7" s="1"/>
  <c r="NA62" i="7"/>
  <c r="MF62" i="7"/>
  <c r="LO62" i="7"/>
  <c r="LM62" i="7"/>
  <c r="LE62" i="7"/>
  <c r="KW62" i="7"/>
  <c r="KK62" i="7"/>
  <c r="KB62" i="7"/>
  <c r="JR62" i="7"/>
  <c r="JJ62" i="7"/>
  <c r="IC62" i="7"/>
  <c r="HT62" i="7"/>
  <c r="QZ59" i="7"/>
  <c r="QX59" i="7"/>
  <c r="QD59" i="7"/>
  <c r="PA59" i="7"/>
  <c r="OJ59" i="7"/>
  <c r="PB59" i="7" s="1"/>
  <c r="MZ59" i="7"/>
  <c r="NF59" i="7" s="1"/>
  <c r="NA59" i="7"/>
  <c r="MF59" i="7"/>
  <c r="LM59" i="7"/>
  <c r="LE59" i="7"/>
  <c r="KW59" i="7"/>
  <c r="KK59" i="7"/>
  <c r="KB59" i="7"/>
  <c r="JR59" i="7"/>
  <c r="JJ59" i="7"/>
  <c r="IC59" i="7"/>
  <c r="HT59" i="7"/>
  <c r="QZ48" i="7"/>
  <c r="QX48" i="7"/>
  <c r="QD48" i="7"/>
  <c r="OL48" i="7"/>
  <c r="NB48" i="7"/>
  <c r="MG48" i="7"/>
  <c r="LN48" i="7"/>
  <c r="LF48" i="7"/>
  <c r="KV48" i="7"/>
  <c r="KJ48" i="7"/>
  <c r="KA48" i="7"/>
  <c r="JS48" i="7"/>
  <c r="LS48" i="7"/>
  <c r="JI48" i="7"/>
  <c r="IB48" i="7"/>
  <c r="HS48" i="7"/>
  <c r="QY46" i="7"/>
  <c r="QE46" i="7"/>
  <c r="QC46" i="7"/>
  <c r="OZ46" i="7"/>
  <c r="OL46" i="7"/>
  <c r="NB46" i="7"/>
  <c r="MG46" i="7"/>
  <c r="LN46" i="7"/>
  <c r="LF46" i="7"/>
  <c r="KV46" i="7"/>
  <c r="KJ46" i="7"/>
  <c r="KA46" i="7"/>
  <c r="JS46" i="7"/>
  <c r="LS46" i="7"/>
  <c r="JI46" i="7"/>
  <c r="IB46" i="7"/>
  <c r="HS46" i="7"/>
  <c r="QZ38" i="7"/>
  <c r="QC38" i="7"/>
  <c r="OZ38" i="7"/>
  <c r="OL38" i="7"/>
  <c r="NB38" i="7"/>
  <c r="MG38" i="7"/>
  <c r="JS38" i="7"/>
  <c r="QY37" i="7"/>
  <c r="QE37" i="7"/>
  <c r="QC37" i="7"/>
  <c r="OZ37" i="7"/>
  <c r="OL37" i="7"/>
  <c r="NB37" i="7"/>
  <c r="MG37" i="7"/>
  <c r="LN37" i="7"/>
  <c r="KV37" i="7"/>
  <c r="KJ37" i="7"/>
  <c r="KA37" i="7"/>
  <c r="JS37" i="7"/>
  <c r="LS37" i="7"/>
  <c r="JI37" i="7"/>
  <c r="IB37" i="7"/>
  <c r="HS37" i="7"/>
  <c r="QZ30" i="7"/>
  <c r="QC30" i="7"/>
  <c r="OZ30" i="7"/>
  <c r="OL30" i="7"/>
  <c r="NB30" i="7"/>
  <c r="MG30" i="7"/>
  <c r="LM30" i="7"/>
  <c r="LE30" i="7"/>
  <c r="JR30" i="7"/>
  <c r="IO38" i="7"/>
  <c r="QZ29" i="7"/>
  <c r="QC29" i="7"/>
  <c r="OZ29" i="7"/>
  <c r="OL29" i="7"/>
  <c r="NA29" i="7"/>
  <c r="NB29" i="7"/>
  <c r="MG29" i="7"/>
  <c r="LO29" i="7"/>
  <c r="LF29" i="7"/>
  <c r="JX38" i="7"/>
  <c r="JS29" i="7"/>
  <c r="LS29" i="7"/>
  <c r="IC29" i="7"/>
  <c r="HT29" i="7"/>
  <c r="QZ28" i="7"/>
  <c r="QX28" i="7"/>
  <c r="QE28" i="7"/>
  <c r="RC28" i="7" s="1"/>
  <c r="PA28" i="7"/>
  <c r="OJ28" i="7"/>
  <c r="PB28" i="7" s="1"/>
  <c r="OK28" i="7"/>
  <c r="MZ28" i="7"/>
  <c r="NF28" i="7" s="1"/>
  <c r="LO28" i="7"/>
  <c r="LM28" i="7"/>
  <c r="LS28" i="7" s="1"/>
  <c r="LE28" i="7"/>
  <c r="KK28" i="7"/>
  <c r="KB28" i="7"/>
  <c r="JR28" i="7"/>
  <c r="IC28" i="7"/>
  <c r="HT28" i="7"/>
  <c r="QZ21" i="7"/>
  <c r="QX21" i="7"/>
  <c r="PA21" i="7"/>
  <c r="OJ21" i="7"/>
  <c r="PB21" i="7" s="1"/>
  <c r="OK21" i="7"/>
  <c r="MZ21" i="7"/>
  <c r="NF21" i="7" s="1"/>
  <c r="MF21" i="7"/>
  <c r="LO21" i="7"/>
  <c r="LM21" i="7"/>
  <c r="LE21" i="7"/>
  <c r="KW21" i="7"/>
  <c r="KK21" i="7"/>
  <c r="KB21" i="7"/>
  <c r="JR21" i="7"/>
  <c r="HG30" i="7"/>
  <c r="HG38" i="7" s="1"/>
  <c r="QY20" i="7"/>
  <c r="QE20" i="7"/>
  <c r="QC20" i="7"/>
  <c r="OZ20" i="7"/>
  <c r="OL20" i="7"/>
  <c r="NB20" i="7"/>
  <c r="MG20" i="7"/>
  <c r="LN20" i="7"/>
  <c r="LF20" i="7"/>
  <c r="KV20" i="7"/>
  <c r="KJ20" i="7"/>
  <c r="KA20" i="7"/>
  <c r="JS20" i="7"/>
  <c r="LS20" i="7"/>
  <c r="IB20" i="7"/>
  <c r="IB75" i="7"/>
  <c r="HS75" i="7"/>
  <c r="QY74" i="7"/>
  <c r="QE74" i="7"/>
  <c r="RC74" i="7" s="1"/>
  <c r="QC74" i="7"/>
  <c r="RA74" i="7" s="1"/>
  <c r="OZ74" i="7"/>
  <c r="NB74" i="7"/>
  <c r="MG74" i="7"/>
  <c r="LF74" i="7"/>
  <c r="LU74" i="7" s="1"/>
  <c r="KJ74" i="7"/>
  <c r="KA74" i="7"/>
  <c r="LS74" i="7"/>
  <c r="JI74" i="7"/>
  <c r="IB74" i="7"/>
  <c r="HS74" i="7"/>
  <c r="QC67" i="7"/>
  <c r="RA67" i="7" s="1"/>
  <c r="LE67" i="7"/>
  <c r="QX66" i="7"/>
  <c r="PA66" i="7"/>
  <c r="OK66" i="7"/>
  <c r="PC66" i="7" s="1"/>
  <c r="OJ66" i="7"/>
  <c r="PB66" i="7" s="1"/>
  <c r="NA66" i="7"/>
  <c r="MF66" i="7"/>
  <c r="LE66" i="7"/>
  <c r="LT66" i="7" s="1"/>
  <c r="KK66" i="7"/>
  <c r="KB66" i="7"/>
  <c r="JJ66" i="7"/>
  <c r="IC66" i="7"/>
  <c r="HT66" i="7"/>
  <c r="QY62" i="7"/>
  <c r="QE62" i="7"/>
  <c r="QC62" i="7"/>
  <c r="RA62" i="7" s="1"/>
  <c r="OZ62" i="7"/>
  <c r="OL62" i="7"/>
  <c r="PD62" i="7" s="1"/>
  <c r="NB62" i="7"/>
  <c r="MG62" i="7"/>
  <c r="LF62" i="7"/>
  <c r="KJ62" i="7"/>
  <c r="KA62" i="7"/>
  <c r="LS62" i="7"/>
  <c r="RD62" i="7" s="1"/>
  <c r="JI62" i="7"/>
  <c r="IB62" i="7"/>
  <c r="HS62" i="7"/>
  <c r="QY59" i="7"/>
  <c r="QC59" i="7"/>
  <c r="OZ59" i="7"/>
  <c r="NQ67" i="7"/>
  <c r="NQ75" i="7" s="1"/>
  <c r="NB59" i="7"/>
  <c r="MG59" i="7"/>
  <c r="LF59" i="7"/>
  <c r="LU59" i="7" s="1"/>
  <c r="KJ59" i="7"/>
  <c r="KA59" i="7"/>
  <c r="LS59" i="7"/>
  <c r="JI59" i="7"/>
  <c r="IB59" i="7"/>
  <c r="HS59" i="7"/>
  <c r="QY48" i="7"/>
  <c r="QE48" i="7"/>
  <c r="QC48" i="7"/>
  <c r="RA48" i="7" s="1"/>
  <c r="OJ48" i="7"/>
  <c r="PB48" i="7" s="1"/>
  <c r="OK48" i="7"/>
  <c r="NA48" i="7"/>
  <c r="MF48" i="7"/>
  <c r="LE48" i="7"/>
  <c r="KK48" i="7"/>
  <c r="KB48" i="7"/>
  <c r="JJ48" i="7"/>
  <c r="IC48" i="7"/>
  <c r="HT48" i="7"/>
  <c r="QZ46" i="7"/>
  <c r="QX46" i="7"/>
  <c r="QD46" i="7"/>
  <c r="RB46" i="7" s="1"/>
  <c r="OJ46" i="7"/>
  <c r="PB46" i="7" s="1"/>
  <c r="OK46" i="7"/>
  <c r="NA46" i="7"/>
  <c r="MF46" i="7"/>
  <c r="LE46" i="7"/>
  <c r="KK46" i="7"/>
  <c r="KB46" i="7"/>
  <c r="JJ46" i="7"/>
  <c r="IC46" i="7"/>
  <c r="HT46" i="7"/>
  <c r="QX38" i="7"/>
  <c r="PA38" i="7"/>
  <c r="OJ38" i="7"/>
  <c r="PB38" i="7" s="1"/>
  <c r="OK38" i="7"/>
  <c r="PC38" i="7" s="1"/>
  <c r="LS38" i="7"/>
  <c r="QZ37" i="7"/>
  <c r="QX37" i="7"/>
  <c r="QD37" i="7"/>
  <c r="RB37" i="7" s="1"/>
  <c r="PA37" i="7"/>
  <c r="OJ37" i="7"/>
  <c r="PB37" i="7" s="1"/>
  <c r="OK37" i="7"/>
  <c r="PC37" i="7" s="1"/>
  <c r="NA37" i="7"/>
  <c r="MF37" i="7"/>
  <c r="KK37" i="7"/>
  <c r="KB37" i="7"/>
  <c r="JJ37" i="7"/>
  <c r="IC37" i="7"/>
  <c r="HT37" i="7"/>
  <c r="QX30" i="7"/>
  <c r="PA30" i="7"/>
  <c r="OJ30" i="7"/>
  <c r="PB30" i="7" s="1"/>
  <c r="OK30" i="7"/>
  <c r="PC30" i="7" s="1"/>
  <c r="LH38" i="7"/>
  <c r="LF30" i="7"/>
  <c r="KT38" i="7"/>
  <c r="LS30" i="7"/>
  <c r="IN38" i="7"/>
  <c r="HQ38" i="7"/>
  <c r="HT38" i="7" s="1"/>
  <c r="QX29" i="7"/>
  <c r="PY38" i="7"/>
  <c r="PA29" i="7"/>
  <c r="OJ29" i="7"/>
  <c r="PB29" i="7" s="1"/>
  <c r="OK29" i="7"/>
  <c r="LE29" i="7"/>
  <c r="JY38" i="7"/>
  <c r="IB29" i="7"/>
  <c r="HS29" i="7"/>
  <c r="QY28" i="7"/>
  <c r="QD28" i="7"/>
  <c r="QC28" i="7"/>
  <c r="RA28" i="7" s="1"/>
  <c r="OZ28" i="7"/>
  <c r="OL28" i="7"/>
  <c r="PD28" i="7" s="1"/>
  <c r="NA28" i="7"/>
  <c r="NB28" i="7"/>
  <c r="MG28" i="7"/>
  <c r="LF28" i="7"/>
  <c r="KJ28" i="7"/>
  <c r="KA28" i="7"/>
  <c r="IB28" i="7"/>
  <c r="HS28" i="7"/>
  <c r="QY21" i="7"/>
  <c r="QB30" i="7"/>
  <c r="QB38" i="7" s="1"/>
  <c r="QC21" i="7"/>
  <c r="RA21" i="7" s="1"/>
  <c r="OZ21" i="7"/>
  <c r="OL21" i="7"/>
  <c r="PD21" i="7" s="1"/>
  <c r="NB21" i="7"/>
  <c r="MG21" i="7"/>
  <c r="LF21" i="7"/>
  <c r="KJ21" i="7"/>
  <c r="KA21" i="7"/>
  <c r="LS21" i="7"/>
  <c r="RD21" i="7" s="1"/>
  <c r="QZ20" i="7"/>
  <c r="QX20" i="7"/>
  <c r="QD20" i="7"/>
  <c r="PA20" i="7"/>
  <c r="OJ20" i="7"/>
  <c r="PB20" i="7" s="1"/>
  <c r="OK20" i="7"/>
  <c r="PC20" i="7" s="1"/>
  <c r="MF20" i="7"/>
  <c r="LE20" i="7"/>
  <c r="KK20" i="7"/>
  <c r="KB20" i="7"/>
  <c r="JA30" i="7"/>
  <c r="JA38" i="7" s="1"/>
  <c r="IC20" i="7"/>
  <c r="HH30" i="7"/>
  <c r="HH38" i="7" s="1"/>
  <c r="FL67" i="7"/>
  <c r="FL75" i="7" s="1"/>
  <c r="QZ75" i="7"/>
  <c r="QZ67" i="7"/>
  <c r="QE59" i="7"/>
  <c r="RC59" i="7" s="1"/>
  <c r="QE66" i="7"/>
  <c r="RC66" i="7" s="1"/>
  <c r="PP30" i="7"/>
  <c r="PP38" i="7" s="1"/>
  <c r="QE29" i="7"/>
  <c r="RC29" i="7" s="1"/>
  <c r="QE21" i="7"/>
  <c r="RC21" i="7" s="1"/>
  <c r="PM30" i="7"/>
  <c r="OU67" i="7"/>
  <c r="OU75" i="7" s="1"/>
  <c r="PA48" i="7"/>
  <c r="PD48" i="7" s="1"/>
  <c r="PA46" i="7"/>
  <c r="PD46" i="7" s="1"/>
  <c r="OL74" i="7"/>
  <c r="PD74" i="7" s="1"/>
  <c r="OL59" i="7"/>
  <c r="PD59" i="7" s="1"/>
  <c r="NN75" i="7"/>
  <c r="LR30" i="7"/>
  <c r="LR38" i="7" s="1"/>
  <c r="LL67" i="7"/>
  <c r="LL30" i="7"/>
  <c r="LL38" i="7" s="1"/>
  <c r="LI30" i="7"/>
  <c r="LF37" i="7"/>
  <c r="LE37" i="7"/>
  <c r="KZ38" i="7"/>
  <c r="LF38" i="7" s="1"/>
  <c r="KW30" i="7"/>
  <c r="KW29" i="7"/>
  <c r="KW28" i="7"/>
  <c r="KW38" i="7"/>
  <c r="KK30" i="7"/>
  <c r="KK29" i="7"/>
  <c r="KK38" i="7"/>
  <c r="KB30" i="7"/>
  <c r="KB29" i="7"/>
  <c r="JV38" i="7"/>
  <c r="KB38" i="7" s="1"/>
  <c r="JJ28" i="7"/>
  <c r="LU28" i="7" s="1"/>
  <c r="IU29" i="7"/>
  <c r="JJ20" i="7"/>
  <c r="LU20" i="7" s="1"/>
  <c r="JJ21" i="7"/>
  <c r="LU21" i="7" s="1"/>
  <c r="IC38" i="7"/>
  <c r="IC30" i="7"/>
  <c r="IC21" i="7"/>
  <c r="HT30" i="7"/>
  <c r="HT21" i="7"/>
  <c r="GV67" i="7"/>
  <c r="GV75" i="7" s="1"/>
  <c r="HK75" i="7" s="1"/>
  <c r="HK20" i="7"/>
  <c r="HJ20" i="7"/>
  <c r="HK38" i="7"/>
  <c r="HK30" i="7"/>
  <c r="HK21" i="7"/>
  <c r="IF28" i="7"/>
  <c r="GM20" i="7"/>
  <c r="GM38" i="7"/>
  <c r="GM30" i="7"/>
  <c r="GM21" i="7"/>
  <c r="IF59" i="7"/>
  <c r="FR38" i="7"/>
  <c r="FR30" i="7"/>
  <c r="FR21" i="7"/>
  <c r="FF38" i="7"/>
  <c r="FF30" i="7"/>
  <c r="FF21" i="7"/>
  <c r="EM20" i="7"/>
  <c r="EN29" i="7"/>
  <c r="IF29" i="7" s="1"/>
  <c r="EN20" i="7"/>
  <c r="EN38" i="7"/>
  <c r="EN30" i="7"/>
  <c r="EN21" i="7"/>
  <c r="DV38" i="7"/>
  <c r="DV30" i="7"/>
  <c r="DV21" i="7"/>
  <c r="CX29" i="7"/>
  <c r="AG75" i="7"/>
  <c r="U75" i="7"/>
  <c r="AD21" i="7"/>
  <c r="AD74" i="7"/>
  <c r="R75" i="7"/>
  <c r="I30" i="7"/>
  <c r="QY75" i="7"/>
  <c r="QY67" i="7"/>
  <c r="QY38" i="7"/>
  <c r="QY30" i="7"/>
  <c r="QY29" i="7"/>
  <c r="QD66" i="7"/>
  <c r="RB66" i="7" s="1"/>
  <c r="QD75" i="7"/>
  <c r="QD67" i="7"/>
  <c r="QD29" i="7"/>
  <c r="RB29" i="7" s="1"/>
  <c r="QD38" i="7"/>
  <c r="QD30" i="7"/>
  <c r="QD21" i="7"/>
  <c r="OQ48" i="7"/>
  <c r="OZ48" i="7" s="1"/>
  <c r="PC48" i="7" s="1"/>
  <c r="OK59" i="7"/>
  <c r="PC59" i="7" s="1"/>
  <c r="NP67" i="7"/>
  <c r="NP75" i="7" s="1"/>
  <c r="NA38" i="7"/>
  <c r="NA30" i="7"/>
  <c r="NA21" i="7"/>
  <c r="NA20" i="7"/>
  <c r="NG21" i="7"/>
  <c r="NG20" i="7"/>
  <c r="MF38" i="7"/>
  <c r="MF30" i="7"/>
  <c r="MF29" i="7"/>
  <c r="MF28" i="7"/>
  <c r="NG29" i="7"/>
  <c r="NG28" i="7"/>
  <c r="NG38" i="7"/>
  <c r="NG30" i="7"/>
  <c r="LN38" i="7"/>
  <c r="LN30" i="7"/>
  <c r="KY38" i="7"/>
  <c r="LE38" i="7" s="1"/>
  <c r="LT37" i="7"/>
  <c r="KV28" i="7"/>
  <c r="KV38" i="7"/>
  <c r="KV30" i="7"/>
  <c r="KV29" i="7"/>
  <c r="KJ38" i="7"/>
  <c r="KJ30" i="7"/>
  <c r="KJ29" i="7"/>
  <c r="KA30" i="7"/>
  <c r="KA38" i="7"/>
  <c r="KA29" i="7"/>
  <c r="JL38" i="7"/>
  <c r="JR38" i="7" s="1"/>
  <c r="JI28" i="7"/>
  <c r="JI29" i="7"/>
  <c r="JI20" i="7"/>
  <c r="LT20" i="7" s="1"/>
  <c r="IK21" i="7"/>
  <c r="IB38" i="7"/>
  <c r="IB30" i="7"/>
  <c r="IB21" i="7"/>
  <c r="HP38" i="7"/>
  <c r="HS38" i="7" s="1"/>
  <c r="HJ38" i="7"/>
  <c r="HJ30" i="7"/>
  <c r="HJ21" i="7"/>
  <c r="IE28" i="7"/>
  <c r="GL20" i="7"/>
  <c r="IE20" i="7" s="1"/>
  <c r="GL38" i="7"/>
  <c r="GL30" i="7"/>
  <c r="GL21" i="7"/>
  <c r="IE59" i="7"/>
  <c r="IE67" i="7"/>
  <c r="FQ38" i="7"/>
  <c r="FQ30" i="7"/>
  <c r="FQ21" i="7"/>
  <c r="FE38" i="7"/>
  <c r="FE30" i="7"/>
  <c r="FE21" i="7"/>
  <c r="EM29" i="7"/>
  <c r="IE29" i="7" s="1"/>
  <c r="EM38" i="7"/>
  <c r="EM30" i="7"/>
  <c r="EM21" i="7"/>
  <c r="DU38" i="7"/>
  <c r="DU30" i="7"/>
  <c r="DU21" i="7"/>
  <c r="CX38" i="7"/>
  <c r="CX30" i="7"/>
  <c r="CX21" i="7"/>
  <c r="CW67" i="7"/>
  <c r="CW29" i="7"/>
  <c r="CW38" i="7"/>
  <c r="CW30" i="7"/>
  <c r="CW21" i="7"/>
  <c r="AL75" i="7"/>
  <c r="CW75" i="7" s="1"/>
  <c r="AF75" i="7"/>
  <c r="AI74" i="7"/>
  <c r="AI59" i="7"/>
  <c r="T75" i="7"/>
  <c r="AC21" i="7"/>
  <c r="AI21" i="7" s="1"/>
  <c r="Q75" i="7"/>
  <c r="H67" i="7"/>
  <c r="AC67" i="7" s="1"/>
  <c r="AI67" i="7" s="1"/>
  <c r="H30" i="7"/>
  <c r="QE63" i="7"/>
  <c r="RC63" i="7" s="1"/>
  <c r="QE75" i="7"/>
  <c r="QE67" i="7"/>
  <c r="PA63" i="7"/>
  <c r="OL63" i="7"/>
  <c r="OL67" i="7"/>
  <c r="NB67" i="7"/>
  <c r="NB63" i="7"/>
  <c r="MG75" i="7"/>
  <c r="MG67" i="7"/>
  <c r="MG63" i="7"/>
  <c r="LF75" i="7"/>
  <c r="LF67" i="7"/>
  <c r="LF63" i="7"/>
  <c r="KW75" i="7"/>
  <c r="KW67" i="7"/>
  <c r="KW63" i="7"/>
  <c r="KK75" i="7"/>
  <c r="KK67" i="7"/>
  <c r="KK63" i="7"/>
  <c r="KB75" i="7"/>
  <c r="KB67" i="7"/>
  <c r="KB63" i="7"/>
  <c r="JJ63" i="7"/>
  <c r="JJ75" i="7"/>
  <c r="JJ67" i="7"/>
  <c r="IC75" i="7"/>
  <c r="IC67" i="7"/>
  <c r="IC63" i="7"/>
  <c r="HT75" i="7"/>
  <c r="HT67" i="7"/>
  <c r="HK63" i="7"/>
  <c r="GM75" i="7"/>
  <c r="GM67" i="7"/>
  <c r="GM63" i="7"/>
  <c r="FR75" i="7"/>
  <c r="FR63" i="7"/>
  <c r="FF63" i="7"/>
  <c r="FF75" i="7"/>
  <c r="FF67" i="7"/>
  <c r="EN75" i="7"/>
  <c r="EN63" i="7"/>
  <c r="EN67" i="7"/>
  <c r="DV63" i="7"/>
  <c r="DV75" i="7"/>
  <c r="DV67" i="7"/>
  <c r="CX67" i="7"/>
  <c r="CX75" i="7"/>
  <c r="CX63" i="7"/>
  <c r="F62" i="7"/>
  <c r="AJ62" i="7" s="1"/>
  <c r="FR67" i="7" l="1"/>
  <c r="HK67" i="7"/>
  <c r="RB21" i="7"/>
  <c r="LU37" i="7"/>
  <c r="PA75" i="7"/>
  <c r="RB20" i="7"/>
  <c r="PC29" i="7"/>
  <c r="RA59" i="7"/>
  <c r="RC62" i="7"/>
  <c r="LT67" i="7"/>
  <c r="OJ75" i="7"/>
  <c r="PB75" i="7" s="1"/>
  <c r="QX75" i="7"/>
  <c r="HJ75" i="7"/>
  <c r="IE75" i="7" s="1"/>
  <c r="NA75" i="7"/>
  <c r="QK48" i="7"/>
  <c r="RC48" i="7" s="1"/>
  <c r="QH67" i="7"/>
  <c r="RA75" i="7"/>
  <c r="RD28" i="7"/>
  <c r="NH59" i="7"/>
  <c r="LT62" i="7"/>
  <c r="RD75" i="7"/>
  <c r="OK75" i="7"/>
  <c r="OL75" i="7"/>
  <c r="NH48" i="7"/>
  <c r="NG74" i="7"/>
  <c r="IF20" i="7"/>
  <c r="NH21" i="7"/>
  <c r="LU46" i="7"/>
  <c r="NG46" i="7"/>
  <c r="LT59" i="7"/>
  <c r="RD74" i="7"/>
  <c r="NH74" i="7"/>
  <c r="NH20" i="7"/>
  <c r="NH29" i="7"/>
  <c r="NH37" i="7"/>
  <c r="NH38" i="7"/>
  <c r="NH46" i="7"/>
  <c r="NG59" i="7"/>
  <c r="RD67" i="7"/>
  <c r="PD20" i="7"/>
  <c r="RA20" i="7"/>
  <c r="RD20" i="7" s="1"/>
  <c r="RG20" i="7" s="1"/>
  <c r="PD37" i="7"/>
  <c r="RA37" i="7"/>
  <c r="RD37" i="7" s="1"/>
  <c r="RG37" i="7" s="1"/>
  <c r="PD38" i="7"/>
  <c r="RA38" i="7"/>
  <c r="LT46" i="7"/>
  <c r="RA46" i="7"/>
  <c r="RD46" i="7" s="1"/>
  <c r="RG46" i="7" s="1"/>
  <c r="RD48" i="7"/>
  <c r="RB48" i="7"/>
  <c r="LU62" i="7"/>
  <c r="NG62" i="7"/>
  <c r="RB62" i="7"/>
  <c r="NH66" i="7"/>
  <c r="PD66" i="7"/>
  <c r="RA66" i="7"/>
  <c r="RD66" i="7" s="1"/>
  <c r="RG66" i="7" s="1"/>
  <c r="NG67" i="7"/>
  <c r="LT74" i="7"/>
  <c r="LT75" i="7"/>
  <c r="RG21" i="7"/>
  <c r="RG28" i="7"/>
  <c r="IE37" i="7"/>
  <c r="IE46" i="7"/>
  <c r="RG48" i="7"/>
  <c r="IF48" i="7"/>
  <c r="RG62" i="7"/>
  <c r="IE74" i="7"/>
  <c r="NG75" i="7"/>
  <c r="IF46" i="7"/>
  <c r="IE48" i="7"/>
  <c r="NH67" i="7"/>
  <c r="RF59" i="7"/>
  <c r="NH28" i="7"/>
  <c r="RF28" i="7" s="1"/>
  <c r="RB28" i="7"/>
  <c r="NG37" i="7"/>
  <c r="RD38" i="7"/>
  <c r="RG38" i="7" s="1"/>
  <c r="LU48" i="7"/>
  <c r="NG48" i="7"/>
  <c r="RD59" i="7"/>
  <c r="RG59" i="7" s="1"/>
  <c r="NH62" i="7"/>
  <c r="NG66" i="7"/>
  <c r="RC20" i="7"/>
  <c r="PC21" i="7"/>
  <c r="PC28" i="7"/>
  <c r="PD29" i="7"/>
  <c r="RA29" i="7"/>
  <c r="RD29" i="7" s="1"/>
  <c r="RG29" i="7" s="1"/>
  <c r="NH30" i="7"/>
  <c r="PD30" i="7"/>
  <c r="RA30" i="7"/>
  <c r="RD30" i="7" s="1"/>
  <c r="RG30" i="7" s="1"/>
  <c r="RC37" i="7"/>
  <c r="PC46" i="7"/>
  <c r="RE46" i="7" s="1"/>
  <c r="RH46" i="7" s="1"/>
  <c r="RC46" i="7"/>
  <c r="LT48" i="7"/>
  <c r="RB59" i="7"/>
  <c r="PC62" i="7"/>
  <c r="LU66" i="7"/>
  <c r="QJ67" i="7"/>
  <c r="RB67" i="7" s="1"/>
  <c r="QG75" i="7"/>
  <c r="QJ75" i="7" s="1"/>
  <c r="RB75" i="7" s="1"/>
  <c r="PC74" i="7"/>
  <c r="RB74" i="7"/>
  <c r="IE62" i="7"/>
  <c r="IF66" i="7"/>
  <c r="RG74" i="7"/>
  <c r="IF37" i="7"/>
  <c r="IF62" i="7"/>
  <c r="RF62" i="7" s="1"/>
  <c r="RI62" i="7" s="1"/>
  <c r="IE66" i="7"/>
  <c r="RE66" i="7" s="1"/>
  <c r="RH66" i="7" s="1"/>
  <c r="RG67" i="7"/>
  <c r="IF74" i="7"/>
  <c r="RF74" i="7" s="1"/>
  <c r="RG75" i="7"/>
  <c r="AD48" i="7"/>
  <c r="I67" i="7"/>
  <c r="QE30" i="7"/>
  <c r="RC30" i="7" s="1"/>
  <c r="PM38" i="7"/>
  <c r="QE38" i="7" s="1"/>
  <c r="RC38" i="7" s="1"/>
  <c r="PA67" i="7"/>
  <c r="PD67" i="7" s="1"/>
  <c r="PD75" i="7"/>
  <c r="LO67" i="7"/>
  <c r="LL75" i="7"/>
  <c r="LO75" i="7" s="1"/>
  <c r="LU75" i="7" s="1"/>
  <c r="LO30" i="7"/>
  <c r="LI38" i="7"/>
  <c r="LO38" i="7" s="1"/>
  <c r="JJ29" i="7"/>
  <c r="LU29" i="7" s="1"/>
  <c r="RF29" i="7" s="1"/>
  <c r="IU30" i="7"/>
  <c r="RF20" i="7"/>
  <c r="IF30" i="7"/>
  <c r="IF21" i="7"/>
  <c r="RF21" i="7" s="1"/>
  <c r="IF38" i="7"/>
  <c r="LU67" i="7"/>
  <c r="RE59" i="7"/>
  <c r="RH59" i="7" s="1"/>
  <c r="RB30" i="7"/>
  <c r="NH63" i="7"/>
  <c r="NH75" i="7"/>
  <c r="AD30" i="7"/>
  <c r="I38" i="7"/>
  <c r="AD38" i="7" s="1"/>
  <c r="RB38" i="7"/>
  <c r="OQ67" i="7"/>
  <c r="OZ67" i="7" s="1"/>
  <c r="OK67" i="7"/>
  <c r="LT28" i="7"/>
  <c r="LT29" i="7"/>
  <c r="RE29" i="7" s="1"/>
  <c r="RH29" i="7" s="1"/>
  <c r="RE28" i="7"/>
  <c r="RH28" i="7" s="1"/>
  <c r="RE20" i="7"/>
  <c r="RH20" i="7" s="1"/>
  <c r="JI21" i="7"/>
  <c r="LT21" i="7" s="1"/>
  <c r="IK30" i="7"/>
  <c r="IE30" i="7"/>
  <c r="IE21" i="7"/>
  <c r="IE38" i="7"/>
  <c r="H75" i="7"/>
  <c r="AC75" i="7" s="1"/>
  <c r="AI75" i="7" s="1"/>
  <c r="AC30" i="7"/>
  <c r="AI30" i="7" s="1"/>
  <c r="H38" i="7"/>
  <c r="AC38" i="7" s="1"/>
  <c r="AI38" i="7" s="1"/>
  <c r="PD63" i="7"/>
  <c r="LU63" i="7"/>
  <c r="IF63" i="7"/>
  <c r="IF75" i="7"/>
  <c r="IF67" i="7"/>
  <c r="F66" i="7"/>
  <c r="AJ66" i="7" s="1"/>
  <c r="F63" i="7"/>
  <c r="AJ63" i="7" s="1"/>
  <c r="RF37" i="7" l="1"/>
  <c r="RF66" i="7"/>
  <c r="RE48" i="7"/>
  <c r="RH48" i="7" s="1"/>
  <c r="RE37" i="7"/>
  <c r="RH37" i="7" s="1"/>
  <c r="QK67" i="7"/>
  <c r="RC67" i="7" s="1"/>
  <c r="QH75" i="7"/>
  <c r="QK75" i="7" s="1"/>
  <c r="RC75" i="7" s="1"/>
  <c r="RI66" i="7"/>
  <c r="RF46" i="7"/>
  <c r="RI46" i="7" s="1"/>
  <c r="RF48" i="7"/>
  <c r="OQ75" i="7"/>
  <c r="OZ75" i="7" s="1"/>
  <c r="PC75" i="7" s="1"/>
  <c r="RE75" i="7" s="1"/>
  <c r="AD67" i="7"/>
  <c r="I75" i="7"/>
  <c r="AD75" i="7" s="1"/>
  <c r="RE62" i="7"/>
  <c r="RH62" i="7" s="1"/>
  <c r="RE74" i="7"/>
  <c r="RH74" i="7" s="1"/>
  <c r="IU38" i="7"/>
  <c r="JJ38" i="7" s="1"/>
  <c r="LU38" i="7" s="1"/>
  <c r="RF38" i="7" s="1"/>
  <c r="JJ30" i="7"/>
  <c r="LU30" i="7" s="1"/>
  <c r="RF30" i="7" s="1"/>
  <c r="RF67" i="7"/>
  <c r="PC67" i="7"/>
  <c r="RE67" i="7" s="1"/>
  <c r="RH67" i="7" s="1"/>
  <c r="RH75" i="7"/>
  <c r="RE21" i="7"/>
  <c r="RH21" i="7" s="1"/>
  <c r="JI30" i="7"/>
  <c r="LT30" i="7" s="1"/>
  <c r="RE30" i="7" s="1"/>
  <c r="RH30" i="7" s="1"/>
  <c r="IK38" i="7"/>
  <c r="JI38" i="7" s="1"/>
  <c r="LT38" i="7" s="1"/>
  <c r="RE38" i="7" s="1"/>
  <c r="RH38" i="7" s="1"/>
  <c r="RF75" i="7"/>
  <c r="RF63" i="7"/>
  <c r="RI63" i="7" s="1"/>
  <c r="F28" i="7"/>
  <c r="AJ28" i="7" s="1"/>
  <c r="RI28" i="7" s="1"/>
  <c r="F37" i="7"/>
  <c r="AJ37" i="7" s="1"/>
  <c r="RI37" i="7" s="1"/>
  <c r="F20" i="7"/>
  <c r="AJ20" i="7" s="1"/>
  <c r="RI20" i="7" s="1"/>
  <c r="F74" i="7"/>
  <c r="AJ74" i="7" s="1"/>
  <c r="RI74" i="7" s="1"/>
  <c r="F48" i="7"/>
  <c r="AJ48" i="7" s="1"/>
  <c r="RI48" i="7" s="1"/>
  <c r="F59" i="7"/>
  <c r="AJ59" i="7" s="1"/>
  <c r="RI59" i="7" s="1"/>
  <c r="F29" i="7"/>
  <c r="AJ29" i="7" s="1"/>
  <c r="RI29" i="7" s="1"/>
  <c r="F21" i="7" l="1"/>
  <c r="AJ21" i="7" s="1"/>
  <c r="RI21" i="7" s="1"/>
  <c r="F67" i="7"/>
  <c r="F30" i="7"/>
  <c r="F38" i="7" l="1"/>
  <c r="AJ38" i="7" s="1"/>
  <c r="RI38" i="7" s="1"/>
  <c r="AJ30" i="7"/>
  <c r="RI30" i="7" s="1"/>
  <c r="F75" i="7"/>
  <c r="AJ75" i="7" s="1"/>
  <c r="RI75" i="7" s="1"/>
  <c r="AJ67" i="7"/>
  <c r="RI67" i="7" s="1"/>
</calcChain>
</file>

<file path=xl/sharedStrings.xml><?xml version="1.0" encoding="utf-8"?>
<sst xmlns="http://schemas.openxmlformats.org/spreadsheetml/2006/main" count="965" uniqueCount="449">
  <si>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</si>
  <si>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</si>
  <si>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</si>
  <si>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</si>
  <si>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</si>
  <si>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</si>
  <si>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</si>
  <si>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</si>
  <si>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</si>
  <si>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</si>
  <si>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</si>
  <si>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</si>
  <si>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B (5100)</t>
  </si>
  <si>
    <t>5201</t>
  </si>
  <si>
    <t>Parkosítás, zöldövezet gondozása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</si>
  <si>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</si>
  <si>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</si>
  <si>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</si>
  <si>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</si>
  <si>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</si>
  <si>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</si>
  <si>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</si>
  <si>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</si>
  <si>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</si>
  <si>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</si>
  <si>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</si>
  <si>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</si>
  <si>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Társasházak közös költsége</t>
  </si>
  <si>
    <t>5303</t>
  </si>
  <si>
    <t>Társasházak részére pályázatok költségei</t>
  </si>
  <si>
    <t>5300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</si>
  <si>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</si>
  <si>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</si>
  <si>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</si>
  <si>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</si>
  <si>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</si>
  <si>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</si>
  <si>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</si>
  <si>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</si>
  <si>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</si>
  <si>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</si>
  <si>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</si>
  <si>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</si>
  <si>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</si>
  <si>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</si>
  <si>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</si>
  <si>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</si>
  <si>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</si>
  <si>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</si>
  <si>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</si>
  <si>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</si>
  <si>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</si>
  <si>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</si>
  <si>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</si>
  <si>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</si>
  <si>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</si>
  <si>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5704</t>
  </si>
  <si>
    <t>Sporttelep üzemeltetése</t>
  </si>
  <si>
    <t>5705</t>
  </si>
  <si>
    <t>Erzsébetvárosi televízió műsorszolgáltatás</t>
  </si>
  <si>
    <t>5706</t>
  </si>
  <si>
    <t>Erzsébetvárosi folyóirat, időszaki kiadvány</t>
  </si>
  <si>
    <t>5700</t>
  </si>
  <si>
    <t>5802</t>
  </si>
  <si>
    <t>Állategészségügyi tevékenység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</si>
  <si>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</si>
  <si>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</si>
  <si>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</si>
  <si>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</si>
  <si>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</si>
  <si>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</si>
  <si>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</si>
  <si>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</si>
  <si>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</si>
  <si>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</si>
  <si>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</si>
  <si>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</si>
  <si>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</si>
  <si>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</si>
  <si>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</si>
  <si>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</si>
  <si>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6202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</si>
  <si>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</si>
  <si>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</si>
  <si>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</si>
  <si>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</si>
  <si>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</si>
  <si>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</si>
  <si>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</si>
  <si>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</si>
  <si>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</si>
  <si>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</si>
  <si>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</si>
  <si>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</si>
  <si>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</si>
  <si>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6502</t>
  </si>
  <si>
    <t>6503</t>
  </si>
  <si>
    <t>6500</t>
  </si>
  <si>
    <t>Önkormányzati forrásból finanszírozott lakás célú támogatások, kölcsönök nyújtása, törlesztése összesen</t>
  </si>
  <si>
    <t>6601</t>
  </si>
  <si>
    <t>6603</t>
  </si>
  <si>
    <t>6600</t>
  </si>
  <si>
    <t>Belföldi finanszírozás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</si>
  <si>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</si>
  <si>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</si>
  <si>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</si>
  <si>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</si>
  <si>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</si>
  <si>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</si>
  <si>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</si>
  <si>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</si>
  <si>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</si>
  <si>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</si>
  <si>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</si>
  <si>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</si>
  <si>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</si>
  <si>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</si>
  <si>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</si>
  <si>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</si>
  <si>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</si>
  <si>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</si>
  <si>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</si>
  <si>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</si>
  <si>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</si>
  <si>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</si>
  <si>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</si>
  <si>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</si>
  <si>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</si>
  <si>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</si>
  <si>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</si>
  <si>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</si>
  <si>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8104</t>
  </si>
  <si>
    <t>8105</t>
  </si>
  <si>
    <t>8106</t>
  </si>
  <si>
    <t>8107</t>
  </si>
  <si>
    <t>Támogatási kölcsön visszatérülése államháztartáson kívülről</t>
  </si>
  <si>
    <t>8108</t>
  </si>
  <si>
    <t>8109</t>
  </si>
  <si>
    <t>8110</t>
  </si>
  <si>
    <t>Rövid lejáratú értékpapírok értékesítése</t>
  </si>
  <si>
    <t>Önkormányzati bevételek összesen</t>
  </si>
  <si>
    <t>9107</t>
  </si>
  <si>
    <t>9112</t>
  </si>
  <si>
    <t>9113</t>
  </si>
  <si>
    <t>9100</t>
  </si>
  <si>
    <t>Európai Unió által finanszírozott pályázatok összesen</t>
  </si>
  <si>
    <t>9313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</si>
  <si>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</si>
  <si>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</si>
  <si>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</si>
  <si>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</si>
  <si>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</si>
  <si>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Óvodai nevelés összesen</t>
  </si>
  <si>
    <t>Csicsergő Óvoda</t>
  </si>
  <si>
    <t>Dob Óvoda</t>
  </si>
  <si>
    <t>Magonc Óvoda</t>
  </si>
  <si>
    <t>Nefelejcs Óvoda</t>
  </si>
  <si>
    <t>Kópévár Óvoda</t>
  </si>
  <si>
    <t>2101-27</t>
  </si>
  <si>
    <t>2101-26</t>
  </si>
  <si>
    <t>2101-25</t>
  </si>
  <si>
    <t>2101-24</t>
  </si>
  <si>
    <t>2101-23</t>
  </si>
  <si>
    <t>2101-22</t>
  </si>
  <si>
    <t>2101-21</t>
  </si>
  <si>
    <t>Erzsébetvárosi Közterület - felügyelet</t>
  </si>
  <si>
    <t>Eseti pénzbeli gyermekvédelmi ellátások</t>
  </si>
  <si>
    <t>5200-5900</t>
  </si>
  <si>
    <t>5122</t>
  </si>
  <si>
    <t>5123</t>
  </si>
  <si>
    <t>Polgármesteri Hivatalnál rendszeres szociális pénzbeli ellátások</t>
  </si>
  <si>
    <t>Polgármesteri Hivatalnál rendszeres gyermekvédelmi pénzbeli ellátások</t>
  </si>
  <si>
    <t>5124</t>
  </si>
  <si>
    <t>Polgármesteri Hivatalnál aktív korú személyek ellátása</t>
  </si>
  <si>
    <t>5125</t>
  </si>
  <si>
    <t>5126</t>
  </si>
  <si>
    <t>Polgármesteri Hivatalnál eseti pénzbeli szociális ellátások</t>
  </si>
  <si>
    <t>5127</t>
  </si>
  <si>
    <t>Polgármesteri Hivatalnál eseti pénzbeli gyermekvédelmi ellátások</t>
  </si>
  <si>
    <t>5131</t>
  </si>
  <si>
    <t>Műszaki hatósági feladatok Polgármesteri Hivatalnál</t>
  </si>
  <si>
    <t>5132</t>
  </si>
  <si>
    <t>5133</t>
  </si>
  <si>
    <t>Általános hatósági feladatok</t>
  </si>
  <si>
    <t>Környezet-egészségügyi feladatok</t>
  </si>
  <si>
    <t>Környezet- és természetvédelmi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</si>
  <si>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</si>
  <si>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</si>
  <si>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</si>
  <si>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</si>
  <si>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</si>
  <si>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</si>
  <si>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Feladatra el nem számolt kiadások</t>
  </si>
  <si>
    <t>5500</t>
  </si>
  <si>
    <t>5707</t>
  </si>
  <si>
    <t>6108</t>
  </si>
  <si>
    <t>6109</t>
  </si>
  <si>
    <t>Erzsébetvárosi Közbiztonsági Polgárőr Egyesület támogatása</t>
  </si>
  <si>
    <t>Központilag kezelt turisztikai keret</t>
  </si>
  <si>
    <t>7307</t>
  </si>
  <si>
    <t>Esély a szülőknek, lehetőség a gyermekeknek KMOP-4.5.2-11-2012-0034</t>
  </si>
  <si>
    <t>Kultúra utcája pályázat KMOP-5.2.2/B-2f-2009-0007</t>
  </si>
  <si>
    <t>9114</t>
  </si>
  <si>
    <t>Dologi kiadások</t>
  </si>
  <si>
    <t>Felhalmozási célú visszatérítendő támogatások, kölcsönök nyújtása államháztartáson kívülre</t>
  </si>
  <si>
    <t>Befektetési célú belföldi értékpapírok beváltása</t>
  </si>
  <si>
    <t>Bischitz Johanna Integrált Humán Szolgáltató Központ</t>
  </si>
  <si>
    <t>Brunszvik Teréz Óvoda</t>
  </si>
  <si>
    <t>Bóbita Óvoda</t>
  </si>
  <si>
    <t>Önállóan működő és gazdálkodó, valamint önállóan működő költségvetési szervek mindösszesen</t>
  </si>
  <si>
    <t>Hitelfelvétel államháztartáson kívülről, kamatbevétel</t>
  </si>
  <si>
    <t>Pályázatok fenntartási kötelezettségeivel kapcsolatos feladatok és feladatra el nem számolt kiadások összesen</t>
  </si>
  <si>
    <t>Igazgatási apparátus és Polgármesteri Hivatal előirányzata</t>
  </si>
  <si>
    <t>Polgármesteri Hivatal összesen</t>
  </si>
  <si>
    <t>Önkormányzati lakásgazdálkodási és egyéb feladatok összesen</t>
  </si>
  <si>
    <t>Erzsébetvárosi turizmussal kapcsolatos feladatok</t>
  </si>
  <si>
    <t>Oktatási, közművelődési, sport és egyéb feladatok összesen</t>
  </si>
  <si>
    <t>Sport feladatok</t>
  </si>
  <si>
    <t>Felújítások összesen</t>
  </si>
  <si>
    <t>Hosszú lejáratú hitelek, kölcsönök (visszafizetése), törlesztése, kamatkiadás</t>
  </si>
  <si>
    <t>Befektetési célú belföldi értékpapírok beváltása, kamatkiadás</t>
  </si>
  <si>
    <t>Felhalmozási bevételek</t>
  </si>
  <si>
    <t>Önkormányzatok működési célú költségvetési támogatása</t>
  </si>
  <si>
    <t>8201</t>
  </si>
  <si>
    <t>8202</t>
  </si>
  <si>
    <t>8203</t>
  </si>
  <si>
    <t>8204</t>
  </si>
  <si>
    <t xml:space="preserve">Önkormányzatnak átengedett közhatalmi bevételek </t>
  </si>
  <si>
    <t>Helyi adók és adójellegű bevételek</t>
  </si>
  <si>
    <t>8200</t>
  </si>
  <si>
    <t>Önkormányzat működési bevétele összesen</t>
  </si>
  <si>
    <t>8100</t>
  </si>
  <si>
    <t>8000</t>
  </si>
  <si>
    <t>Közterületi működési hozzájárulás</t>
  </si>
  <si>
    <t>Önkormányzati felújítások</t>
  </si>
  <si>
    <t>Városüzemeltetési és városgazdálkodási feladatok működési kiadásai összesen</t>
  </si>
  <si>
    <t>Szociális támogatások, ellátások és egyéb feladatok összesen</t>
  </si>
  <si>
    <t>ezer Ft</t>
  </si>
  <si>
    <t>5608</t>
  </si>
  <si>
    <t>Erzsébetvárosi Tehetséggondozás</t>
  </si>
  <si>
    <t>5504</t>
  </si>
  <si>
    <t>Világörökségi terület közbiztonsági és köztisztasági többletfeladatok ellátása</t>
  </si>
  <si>
    <t>5208</t>
  </si>
  <si>
    <t>Beruházások előkészítése és lebonyolítása</t>
  </si>
  <si>
    <t>9200</t>
  </si>
  <si>
    <t>Fővárosi Önkormányzat által kiírt pályázatok összesen</t>
  </si>
  <si>
    <t>9320</t>
  </si>
  <si>
    <t>Itthon vagy - Magyarország, szeretlek pályázat</t>
  </si>
  <si>
    <t>C</t>
  </si>
  <si>
    <t>9321</t>
  </si>
  <si>
    <t>Hetesi Attila köztéri alkotásainak felállítása</t>
  </si>
  <si>
    <t>Személyi jutattások</t>
  </si>
  <si>
    <t>Ellátottak pénzbeli juttatásai</t>
  </si>
  <si>
    <t>Nemzetközi kötelezettségek</t>
  </si>
  <si>
    <t>Elvonások és befizetések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</si>
  <si>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</si>
  <si>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</si>
  <si>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</si>
  <si>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</si>
  <si>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</si>
  <si>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</si>
  <si>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</si>
  <si>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</si>
  <si>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Hosszú lejáratú hitelek, kölcsönök törlesztése</t>
  </si>
  <si>
    <t>Államháztartáson belüli megelőlegezések visszafizetése</t>
  </si>
  <si>
    <t>Központi, irányító szervi támogatás folyósítása (működési célra)</t>
  </si>
  <si>
    <t>Pénzeszközök betétként elhelyezése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</si>
  <si>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</si>
  <si>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</si>
  <si>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</si>
  <si>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</si>
  <si>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</si>
  <si>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Áru-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</si>
  <si>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</si>
  <si>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</si>
  <si>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</si>
  <si>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</si>
  <si>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</si>
  <si>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</si>
  <si>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</si>
  <si>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</si>
  <si>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</si>
  <si>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</si>
  <si>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</si>
  <si>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</si>
  <si>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</si>
  <si>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</si>
  <si>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Betétek megszüntetése</t>
  </si>
  <si>
    <t>K1</t>
  </si>
  <si>
    <t>K2</t>
  </si>
  <si>
    <t>K3</t>
  </si>
  <si>
    <t>K4</t>
  </si>
  <si>
    <t>K501</t>
  </si>
  <si>
    <t>K502</t>
  </si>
  <si>
    <t>K506</t>
  </si>
  <si>
    <t>K511</t>
  </si>
  <si>
    <t>K512</t>
  </si>
  <si>
    <t>K5</t>
  </si>
  <si>
    <t>K1-K5</t>
  </si>
  <si>
    <t>K6</t>
  </si>
  <si>
    <t>K7</t>
  </si>
  <si>
    <t>K84</t>
  </si>
  <si>
    <t>K86</t>
  </si>
  <si>
    <t>K87</t>
  </si>
  <si>
    <t>K88</t>
  </si>
  <si>
    <t>K8</t>
  </si>
  <si>
    <t>K6-K8</t>
  </si>
  <si>
    <t>K1-K8</t>
  </si>
  <si>
    <t>K9111</t>
  </si>
  <si>
    <t>K9124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</si>
  <si>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</si>
  <si>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</si>
  <si>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</si>
  <si>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</si>
  <si>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</si>
  <si>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</si>
  <si>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</si>
  <si>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</si>
  <si>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</si>
  <si>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</si>
  <si>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</si>
  <si>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</si>
  <si>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</si>
  <si>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</si>
  <si>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</si>
  <si>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</si>
  <si>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</si>
  <si>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</si>
  <si>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</si>
  <si>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</si>
  <si>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B410</t>
  </si>
  <si>
    <t>B4</t>
  </si>
  <si>
    <t>B52</t>
  </si>
  <si>
    <t>B5</t>
  </si>
  <si>
    <t>B63 (=B6)</t>
  </si>
  <si>
    <t>B72</t>
  </si>
  <si>
    <t>B73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</si>
  <si>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</si>
  <si>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</si>
  <si>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</si>
  <si>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</si>
  <si>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</si>
  <si>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</si>
  <si>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</si>
  <si>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</si>
  <si>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kiadások összesen (1+…+4+10)</t>
  </si>
  <si>
    <t>Egyéb működési célú kiadások (5+…+9)</t>
  </si>
  <si>
    <t>Egyéb felhalmozási célú kiadások (14+…17)</t>
  </si>
  <si>
    <t>Felhalmozási kiadások összesen (12+13+18)</t>
  </si>
  <si>
    <t>Költségvetési kiadások mindösszesen (11+19)</t>
  </si>
  <si>
    <t>Működési célú támogatások államháztartáson belülről</t>
  </si>
  <si>
    <t>Foglalkoztatottak létszáma (fő)</t>
  </si>
  <si>
    <t>Közfoglalkoztatottak létszáma (fő)</t>
  </si>
  <si>
    <t>5110</t>
  </si>
  <si>
    <t>5111</t>
  </si>
  <si>
    <t>5112</t>
  </si>
  <si>
    <t>5113</t>
  </si>
  <si>
    <t>5114</t>
  </si>
  <si>
    <t>5115</t>
  </si>
  <si>
    <t>5116</t>
  </si>
  <si>
    <t>5117</t>
  </si>
  <si>
    <t>Európai Parlamenti választás központi keret</t>
  </si>
  <si>
    <t>Európai Parlamenti választás saját keret</t>
  </si>
  <si>
    <t>Országgyűlési képviselő választás központi forrás</t>
  </si>
  <si>
    <t>Országgyűlési képviselő választás saját forrás</t>
  </si>
  <si>
    <t>Önkormányzati képviselő választás központi forrás</t>
  </si>
  <si>
    <t>Önkormányzati képviselő választás saját forrás</t>
  </si>
  <si>
    <t>Önkormányzati működési bevételekkel összefüggő áfa előirányzat</t>
  </si>
  <si>
    <t>ERöMŰVHÁZ Nonprofit Kft. támogatása</t>
  </si>
  <si>
    <t>6110</t>
  </si>
  <si>
    <t>Támogatások összesen</t>
  </si>
  <si>
    <t>Beruházások összesen</t>
  </si>
  <si>
    <t>Országos, települési és területi nemzetiségi önkormányzati választás központi forrás</t>
  </si>
  <si>
    <t>Országos, települési és területi nemzetiségi önkormányzati választás saját forrás</t>
  </si>
  <si>
    <t>Foglalkozás egészségügyi ellátások Polgármesteri Hivatalnál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</si>
  <si>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</si>
  <si>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</si>
  <si>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</si>
  <si>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</si>
  <si>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Lakásvásárláshoz, -építéshez támogatás és kölcsön nyújtása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</si>
  <si>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</si>
  <si>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</si>
  <si>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</si>
  <si>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Egyéb működési és felhalmozási célú támogatások bevételei államháztartáson belülről</t>
  </si>
  <si>
    <t>Egyéb működési és felhalmozási célú átvett pénzeszközök</t>
  </si>
  <si>
    <t>Előző év költségvetési maradványának elszámolásával kapcsolatos kiegészítések, visszatérülések</t>
  </si>
  <si>
    <t>Előző év költségvetési maradványának igénybevétele (pénzforgalom nélküli bevétel)</t>
  </si>
  <si>
    <t>Önkormányzat működési bevételei</t>
  </si>
  <si>
    <t>Önkormányzati bevételek mindösszesen</t>
  </si>
  <si>
    <t>Akadálymentesítés az Erzsébetvárosi Közösségi Házban TÁMOP-1.1.1-11/2-2012-0006</t>
  </si>
  <si>
    <t>Közoktatási intézmények szerepbővítése, újszerű intézményi együttműködések kialakítása (tanulást segítő támogató formák bevezetése) - Segíts magadért! TÁMOP-3.2.1.A-11/1-2-2012-0011</t>
  </si>
  <si>
    <t>9117</t>
  </si>
  <si>
    <t>Nemzeti Fejlesztési ügynökség Működési folyamatok optimalizálása Erzsébetváros önkormányzatánál (ÁROP -3. A. 2-2013-2013-0037</t>
  </si>
  <si>
    <t>9204</t>
  </si>
  <si>
    <t xml:space="preserve">Klauzál tér - Kreatív Belváros Szíve program </t>
  </si>
  <si>
    <t>Gyermek és ifjúsági közösségek, ifjúsági civil szervezetek kompetenciafejlesztő képzéseinek támogatása IFJ-GY-11-C-1465</t>
  </si>
  <si>
    <t>Kötelező taneszköz beszerzése</t>
  </si>
  <si>
    <t>D=A+B+C</t>
  </si>
  <si>
    <t>6101</t>
  </si>
  <si>
    <t>Kamilla Nonprofit Kft. támogatása</t>
  </si>
  <si>
    <t xml:space="preserve"> Telekommunikációs és támogatási rendszerének konszolidációja EKOP-3.1.3-2012-2012-0024</t>
  </si>
  <si>
    <t>9116</t>
  </si>
  <si>
    <t>9110</t>
  </si>
  <si>
    <t>Előző év költségvetési maradványának átadása</t>
  </si>
  <si>
    <t>Bizottságokra átruházott felhasználási jogkörü céltartalékok</t>
  </si>
  <si>
    <t>7501</t>
  </si>
  <si>
    <t>Erzsébet terv Fejlesztési program 2015</t>
  </si>
  <si>
    <t xml:space="preserve">Polgármesterre átruházott előirányzat-átcsoportosítási hatáskörű céltartalékok előirányzata összesen </t>
  </si>
  <si>
    <t>Pályázati önerő, pályázatok előkészítése</t>
  </si>
  <si>
    <t>Egyenlő esélyű hozzáférés a közszolgáltatásokhoz (Akadálymentesítés) KMOP-4.5.3-10-11-011-0042</t>
  </si>
  <si>
    <t>Erzsébetváros Önkormányzata összesen</t>
  </si>
  <si>
    <t xml:space="preserve">Erzsébet terv Fejlesztési program </t>
  </si>
  <si>
    <t>Módosított előirányzat</t>
  </si>
  <si>
    <t>5134</t>
  </si>
  <si>
    <t>6111</t>
  </si>
  <si>
    <t>Klebelsberg Intézményfenntartó Központ támogatása</t>
  </si>
  <si>
    <t>Eredeti előirányzat</t>
  </si>
  <si>
    <t>Felhalmozási célú támogatások államháztartáson belülről</t>
  </si>
  <si>
    <t>B2</t>
  </si>
  <si>
    <t>5405</t>
  </si>
  <si>
    <t>Klauzál téri csarnokhoz kapcsolódó 
működési kiadások</t>
  </si>
  <si>
    <t>9118</t>
  </si>
  <si>
    <t>9118 Megváltozott munkaképességű 
emberek rehabilitációjának
és foglalkoztatásának segítése 
TÁMOP 1.1.1-12/1</t>
  </si>
  <si>
    <t>9322</t>
  </si>
  <si>
    <t>A közbiztonság növelését szolgáló fejlesztések megvalósítása</t>
  </si>
  <si>
    <t>B8191</t>
  </si>
  <si>
    <t>Hosszú lejáratú tulajdonosi kölcsönök bevételei</t>
  </si>
  <si>
    <t>B53</t>
  </si>
  <si>
    <t>Egyéb tárgyi eszközök értékesítése</t>
  </si>
  <si>
    <t>Teljesítés</t>
  </si>
  <si>
    <t>Finanszírozási kiadások (21+…+26)</t>
  </si>
  <si>
    <t>Kiadások mindösszesen (20+27)</t>
  </si>
  <si>
    <t>Termékek és szolgáltatások adói (32+…+34)</t>
  </si>
  <si>
    <t>Közhatalmi bevételek (31+35+36)</t>
  </si>
  <si>
    <t>K9121</t>
  </si>
  <si>
    <t>Forgatási célú belföldi értékpapirok vásárlása</t>
  </si>
  <si>
    <t>B8121</t>
  </si>
  <si>
    <t xml:space="preserve">Forgatási célú belföldi értékpapírok beváltása, értékesítése </t>
  </si>
  <si>
    <t>Működési bevételek (38+…+47)</t>
  </si>
  <si>
    <t>Felhalmozási bevételek (49+50)</t>
  </si>
  <si>
    <t>Költségvetési bevételek összesen (29+30+37+48+51+52+55)</t>
  </si>
  <si>
    <t>B409</t>
  </si>
  <si>
    <t>Egyéb pénzügyi műveletek bevételei</t>
  </si>
  <si>
    <t>Bevételek összesen (56+63)</t>
  </si>
  <si>
    <t>B814</t>
  </si>
  <si>
    <t>Államháztartáson belüli megelőlegezések</t>
  </si>
  <si>
    <t>Budapest Főváros VII. Kerület Erzsébetváros Önkormányzata
költségvetési szervei és feladatai 2014. évi költségvetési előirányzatai és teljesítési adatai</t>
  </si>
  <si>
    <t>Felhalmozási célú átvett pénzeszközök (53+54)</t>
  </si>
  <si>
    <t>Belföldi finanszírozás bevételei (57+...+62)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</si>
</sst>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67">
    <xf numFmtId="0" fontId="0" fillId="0" borderId="0" xfId="0"/>
    <xf numFmtId="3" fontId="1" fillId="0" borderId="2" xfId="1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1" fillId="0" borderId="46" xfId="1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38" xfId="1" applyNumberFormat="1" applyFont="1" applyFill="1" applyBorder="1" applyAlignment="1">
      <alignment vertical="center"/>
    </xf>
    <xf numFmtId="3" fontId="2" fillId="0" borderId="54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0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10" fontId="2" fillId="0" borderId="0" xfId="1" applyNumberFormat="1" applyFont="1" applyFill="1" applyBorder="1" applyAlignment="1">
      <alignment vertical="center"/>
    </xf>
    <xf numFmtId="10" fontId="2" fillId="0" borderId="0" xfId="1" applyNumberFormat="1" applyFont="1" applyFill="1" applyBorder="1" applyAlignment="1">
      <alignment horizontal="right" vertical="center"/>
    </xf>
    <xf numFmtId="0" fontId="2" fillId="0" borderId="5" xfId="1" applyFont="1" applyFill="1" applyBorder="1" applyAlignment="1">
      <alignment vertical="center"/>
    </xf>
    <xf numFmtId="0" fontId="2" fillId="0" borderId="18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1" fillId="0" borderId="2" xfId="1" applyFont="1" applyFill="1" applyBorder="1" applyAlignment="1"/>
    <xf numFmtId="0" fontId="1" fillId="0" borderId="3" xfId="1" applyFont="1" applyFill="1" applyBorder="1" applyAlignment="1"/>
    <xf numFmtId="0" fontId="1" fillId="0" borderId="5" xfId="1" applyFont="1" applyFill="1" applyBorder="1" applyAlignment="1">
      <alignment horizont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4" xfId="1" applyNumberFormat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4" xfId="4" applyNumberFormat="1" applyFont="1" applyFill="1" applyBorder="1" applyAlignment="1">
      <alignment vertical="center"/>
    </xf>
    <xf numFmtId="0" fontId="1" fillId="0" borderId="32" xfId="1" applyFont="1" applyFill="1" applyBorder="1" applyAlignment="1">
      <alignment vertical="center"/>
    </xf>
    <xf numFmtId="0" fontId="1" fillId="0" borderId="21" xfId="1" applyFont="1" applyFill="1" applyBorder="1" applyAlignment="1">
      <alignment vertical="center"/>
    </xf>
    <xf numFmtId="0" fontId="1" fillId="0" borderId="5" xfId="1" applyFont="1" applyFill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5" xfId="4" applyNumberFormat="1" applyFont="1" applyFill="1" applyBorder="1" applyAlignment="1">
      <alignment vertical="center"/>
    </xf>
    <xf numFmtId="0" fontId="2" fillId="0" borderId="25" xfId="1" applyFont="1" applyFill="1" applyBorder="1" applyAlignment="1">
      <alignment vertical="center"/>
    </xf>
    <xf numFmtId="0" fontId="2" fillId="0" borderId="12" xfId="1" applyFont="1" applyFill="1" applyBorder="1" applyAlignment="1">
      <alignment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7" xfId="4" applyNumberFormat="1" applyFont="1" applyFill="1" applyBorder="1" applyAlignment="1">
      <alignment vertical="center"/>
    </xf>
    <xf numFmtId="0" fontId="2" fillId="0" borderId="10" xfId="1" applyFont="1" applyFill="1" applyBorder="1" applyAlignment="1">
      <alignment vertical="center"/>
    </xf>
    <xf numFmtId="0" fontId="2" fillId="0" borderId="9" xfId="1" applyFont="1" applyFill="1" applyBorder="1" applyAlignment="1">
      <alignment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vertical="center" wrapText="1"/>
    </xf>
    <xf numFmtId="3" fontId="2" fillId="0" borderId="29" xfId="1" applyNumberFormat="1" applyFont="1" applyFill="1" applyBorder="1" applyAlignment="1">
      <alignment vertical="center"/>
    </xf>
    <xf numFmtId="3" fontId="2" fillId="0" borderId="42" xfId="4" applyNumberFormat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29" xfId="1" applyFont="1" applyFill="1" applyBorder="1" applyAlignment="1">
      <alignment vertical="center"/>
    </xf>
    <xf numFmtId="0" fontId="2" fillId="0" borderId="44" xfId="1" applyFont="1" applyFill="1" applyBorder="1" applyAlignment="1">
      <alignment vertical="center"/>
    </xf>
    <xf numFmtId="0" fontId="2" fillId="0" borderId="36" xfId="1" applyFont="1" applyFill="1" applyBorder="1" applyAlignment="1">
      <alignment vertical="center"/>
    </xf>
    <xf numFmtId="0" fontId="1" fillId="0" borderId="46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vertical="center" wrapText="1"/>
    </xf>
    <xf numFmtId="3" fontId="1" fillId="0" borderId="47" xfId="1" applyNumberFormat="1" applyFont="1" applyFill="1" applyBorder="1" applyAlignment="1">
      <alignment vertical="center"/>
    </xf>
    <xf numFmtId="3" fontId="1" fillId="0" borderId="49" xfId="4" applyNumberFormat="1" applyFont="1" applyFill="1" applyBorder="1" applyAlignment="1">
      <alignment vertical="center"/>
    </xf>
    <xf numFmtId="0" fontId="1" fillId="0" borderId="51" xfId="1" applyFont="1" applyFill="1" applyBorder="1" applyAlignment="1">
      <alignment vertical="center"/>
    </xf>
    <xf numFmtId="0" fontId="1" fillId="0" borderId="47" xfId="1" applyFont="1" applyFill="1" applyBorder="1" applyAlignment="1">
      <alignment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vertical="center" wrapText="1"/>
    </xf>
    <xf numFmtId="3" fontId="1" fillId="0" borderId="28" xfId="1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0" fontId="1" fillId="0" borderId="33" xfId="1" applyFont="1" applyFill="1" applyBorder="1" applyAlignment="1">
      <alignment vertical="center"/>
    </xf>
    <xf numFmtId="0" fontId="1" fillId="0" borderId="28" xfId="1" applyFont="1" applyFill="1" applyBorder="1" applyAlignment="1">
      <alignment vertical="center"/>
    </xf>
    <xf numFmtId="3" fontId="6" fillId="0" borderId="7" xfId="1" applyNumberFormat="1" applyFont="1" applyFill="1" applyBorder="1" applyAlignment="1">
      <alignment vertical="center"/>
    </xf>
    <xf numFmtId="3" fontId="6" fillId="0" borderId="11" xfId="4" applyNumberFormat="1" applyFont="1" applyFill="1" applyBorder="1" applyAlignment="1">
      <alignment vertical="center"/>
    </xf>
    <xf numFmtId="0" fontId="6" fillId="0" borderId="30" xfId="1" applyFont="1" applyFill="1" applyBorder="1" applyAlignment="1">
      <alignment vertical="center"/>
    </xf>
    <xf numFmtId="0" fontId="6" fillId="0" borderId="7" xfId="1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2" fillId="0" borderId="44" xfId="0" applyFont="1" applyFill="1" applyBorder="1" applyAlignment="1">
      <alignment vertical="center"/>
    </xf>
    <xf numFmtId="0" fontId="2" fillId="0" borderId="36" xfId="0" applyFont="1" applyFill="1" applyBorder="1" applyAlignment="1">
      <alignment vertical="center"/>
    </xf>
    <xf numFmtId="2" fontId="2" fillId="0" borderId="36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2" fillId="0" borderId="45" xfId="1" applyNumberFormat="1" applyFont="1" applyFill="1" applyBorder="1" applyAlignment="1">
      <alignment vertical="center"/>
    </xf>
    <xf numFmtId="0" fontId="2" fillId="0" borderId="54" xfId="0" applyFont="1" applyFill="1" applyBorder="1" applyAlignment="1">
      <alignment horizontal="center" vertical="center"/>
    </xf>
    <xf numFmtId="0" fontId="2" fillId="0" borderId="55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vertical="center"/>
    </xf>
    <xf numFmtId="3" fontId="2" fillId="0" borderId="55" xfId="1" applyNumberFormat="1" applyFont="1" applyFill="1" applyBorder="1" applyAlignment="1">
      <alignment vertical="center"/>
    </xf>
    <xf numFmtId="3" fontId="2" fillId="0" borderId="57" xfId="1" applyNumberFormat="1" applyFont="1" applyFill="1" applyBorder="1" applyAlignment="1">
      <alignment vertical="center"/>
    </xf>
    <xf numFmtId="0" fontId="2" fillId="0" borderId="56" xfId="1" applyFont="1" applyFill="1" applyBorder="1" applyAlignment="1">
      <alignment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0" fontId="1" fillId="0" borderId="48" xfId="0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0" fontId="1" fillId="0" borderId="48" xfId="1" applyFont="1" applyFill="1" applyBorder="1" applyAlignment="1">
      <alignment vertical="center"/>
    </xf>
    <xf numFmtId="0" fontId="1" fillId="0" borderId="27" xfId="0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0" fontId="1" fillId="0" borderId="27" xfId="1" applyFont="1" applyFill="1" applyBorder="1" applyAlignment="1">
      <alignment vertical="center"/>
    </xf>
    <xf numFmtId="3" fontId="2" fillId="0" borderId="43" xfId="0" applyNumberFormat="1" applyFont="1" applyFill="1" applyBorder="1" applyAlignment="1">
      <alignment horizontal="center"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44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5" xfId="1" applyNumberFormat="1" applyFont="1" applyFill="1" applyBorder="1" applyAlignment="1">
      <alignment vertical="center"/>
    </xf>
    <xf numFmtId="4" fontId="2" fillId="0" borderId="44" xfId="1" applyNumberFormat="1" applyFont="1" applyFill="1" applyBorder="1" applyAlignment="1">
      <alignment vertical="center"/>
    </xf>
    <xf numFmtId="4" fontId="2" fillId="0" borderId="34" xfId="1" applyNumberFormat="1" applyFont="1" applyFill="1" applyBorder="1" applyAlignment="1">
      <alignment vertical="center"/>
    </xf>
    <xf numFmtId="4" fontId="2" fillId="0" borderId="39" xfId="1" applyNumberFormat="1" applyFont="1" applyFill="1" applyBorder="1" applyAlignment="1">
      <alignment vertical="center"/>
    </xf>
    <xf numFmtId="4" fontId="2" fillId="0" borderId="36" xfId="1" applyNumberFormat="1" applyFont="1" applyFill="1" applyBorder="1" applyAlignment="1">
      <alignment vertical="center"/>
    </xf>
    <xf numFmtId="0" fontId="2" fillId="0" borderId="13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left" vertical="center"/>
    </xf>
    <xf numFmtId="0" fontId="2" fillId="0" borderId="0" xfId="1" applyFont="1" applyFill="1" applyAlignment="1">
      <alignment vertical="center"/>
    </xf>
    <xf numFmtId="3" fontId="2" fillId="0" borderId="0" xfId="1" applyNumberFormat="1" applyFont="1" applyFill="1" applyAlignment="1">
      <alignment vertical="center"/>
    </xf>
    <xf numFmtId="10" fontId="2" fillId="0" borderId="0" xfId="1" applyNumberFormat="1" applyFont="1" applyFill="1" applyAlignment="1">
      <alignment vertical="center"/>
    </xf>
    <xf numFmtId="0" fontId="2" fillId="0" borderId="13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3" fontId="2" fillId="0" borderId="38" xfId="1" applyNumberFormat="1" applyFont="1" applyFill="1" applyBorder="1" applyAlignment="1">
      <alignment horizontal="center" vertical="center"/>
    </xf>
    <xf numFmtId="4" fontId="2" fillId="0" borderId="34" xfId="1" applyNumberFormat="1" applyFont="1" applyFill="1" applyBorder="1" applyAlignment="1">
      <alignment horizontal="center" vertical="center"/>
    </xf>
    <xf numFmtId="4" fontId="2" fillId="0" borderId="58" xfId="1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6" xfId="2" applyFont="1" applyFill="1" applyBorder="1" applyAlignment="1">
      <alignment horizontal="center" vertical="center" wrapText="1"/>
    </xf>
    <xf numFmtId="0" fontId="1" fillId="0" borderId="20" xfId="2" applyFont="1" applyFill="1" applyBorder="1" applyAlignment="1">
      <alignment horizontal="center" vertical="center" wrapText="1"/>
    </xf>
    <xf numFmtId="0" fontId="1" fillId="0" borderId="17" xfId="2" applyFont="1" applyFill="1" applyBorder="1" applyAlignment="1">
      <alignment horizontal="center" vertical="center" wrapText="1"/>
    </xf>
    <xf numFmtId="0" fontId="1" fillId="0" borderId="15" xfId="2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vertical="center" wrapText="1"/>
    </xf>
    <xf numFmtId="0" fontId="2" fillId="0" borderId="8" xfId="1" applyFont="1" applyFill="1" applyBorder="1" applyAlignment="1">
      <alignment vertical="center" wrapText="1"/>
    </xf>
    <xf numFmtId="0" fontId="2" fillId="0" borderId="20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4" xfId="1" applyFont="1" applyFill="1" applyBorder="1" applyAlignment="1">
      <alignment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18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2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10" fontId="1" fillId="0" borderId="8" xfId="2" applyNumberFormat="1" applyFont="1" applyFill="1" applyBorder="1" applyAlignment="1">
      <alignment horizontal="center" vertical="center" wrapText="1"/>
    </xf>
    <xf numFmtId="10" fontId="1" fillId="0" borderId="14" xfId="2" applyNumberFormat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19" xfId="2" applyFont="1" applyFill="1" applyBorder="1" applyAlignment="1">
      <alignment horizontal="center" vertical="center" wrapText="1"/>
    </xf>
    <xf numFmtId="0" fontId="1" fillId="0" borderId="53" xfId="2" applyFont="1" applyFill="1" applyBorder="1" applyAlignment="1">
      <alignment horizontal="center" vertical="center" wrapText="1"/>
    </xf>
    <xf numFmtId="10" fontId="1" fillId="0" borderId="23" xfId="2" applyNumberFormat="1" applyFont="1" applyFill="1" applyBorder="1" applyAlignment="1">
      <alignment horizontal="center" vertical="center" wrapText="1"/>
    </xf>
    <xf numFmtId="10" fontId="1" fillId="0" borderId="52" xfId="2" applyNumberFormat="1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O245"/>
  <sheetViews>
    <sheetView tabSelected="1" view="pageBreakPreview" zoomScale="51" zoomScaleNormal="70" zoomScaleSheetLayoutView="51" workbookViewId="0">
      <pane xSplit="3" ySplit="9" topLeftCell="QX10" activePane="bottomRight" state="frozen"/>
      <selection pane="topRight" activeCell="C1" sqref="C1"/>
      <selection pane="bottomLeft" activeCell="A10" sqref="A10"/>
      <selection pane="bottomRight" activeCell="RI31" sqref="RI31"/>
    </sheetView>
  </sheetViews>
  <sheetFormatPr defaultColWidth="14.42578125" defaultRowHeight="15.75" x14ac:dyDescent="0.25"/>
  <cols>
    <col min="1" max="1" width="11.85546875" style="126" bestFit="1" customWidth="1"/>
    <col min="2" max="2" width="11.85546875" style="126" customWidth="1"/>
    <col min="3" max="3" width="95.5703125" style="127" customWidth="1"/>
    <col min="4" max="5" width="16.7109375" style="123" customWidth="1"/>
    <col min="6" max="6" width="16.7109375" style="124" customWidth="1"/>
    <col min="7" max="8" width="16.7109375" style="123" customWidth="1"/>
    <col min="9" max="9" width="16.7109375" style="125" customWidth="1"/>
    <col min="10" max="10" width="17.28515625" style="123" customWidth="1"/>
    <col min="11" max="11" width="16.7109375" style="123" customWidth="1"/>
    <col min="12" max="12" width="16.7109375" style="125" customWidth="1"/>
    <col min="13" max="13" width="17.28515625" style="123" customWidth="1"/>
    <col min="14" max="14" width="16.7109375" style="123" customWidth="1"/>
    <col min="15" max="15" width="16.7109375" style="125" customWidth="1"/>
    <col min="16" max="17" width="16.7109375" style="123" customWidth="1"/>
    <col min="18" max="18" width="16.7109375" style="125" customWidth="1"/>
    <col min="19" max="20" width="16.7109375" style="123" customWidth="1"/>
    <col min="21" max="21" width="16.7109375" style="125" customWidth="1"/>
    <col min="22" max="23" width="16.7109375" style="123" customWidth="1"/>
    <col min="24" max="24" width="16.7109375" style="125" customWidth="1"/>
    <col min="25" max="26" width="16.7109375" style="123" customWidth="1"/>
    <col min="27" max="27" width="16.7109375" style="125" customWidth="1"/>
    <col min="28" max="29" width="16.7109375" style="123" customWidth="1"/>
    <col min="30" max="36" width="16.7109375" style="125" customWidth="1"/>
    <col min="37" max="38" width="16.7109375" style="123" customWidth="1"/>
    <col min="39" max="141" width="16.7109375" style="125" customWidth="1"/>
    <col min="142" max="143" width="16.7109375" style="123" customWidth="1"/>
    <col min="144" max="144" width="16.7109375" style="125" customWidth="1"/>
    <col min="145" max="146" width="16.7109375" style="123" customWidth="1"/>
    <col min="147" max="147" width="16.7109375" style="125" customWidth="1"/>
    <col min="148" max="149" width="16.7109375" style="123" customWidth="1"/>
    <col min="150" max="150" width="16.7109375" style="125" customWidth="1"/>
    <col min="151" max="152" width="16.7109375" style="123" customWidth="1"/>
    <col min="153" max="153" width="16.7109375" style="125" customWidth="1"/>
    <col min="154" max="155" width="16.7109375" style="123" customWidth="1"/>
    <col min="156" max="156" width="16.7109375" style="125" customWidth="1"/>
    <col min="157" max="158" width="16.7109375" style="123" customWidth="1"/>
    <col min="159" max="159" width="16.7109375" style="125" customWidth="1"/>
    <col min="160" max="161" width="16.7109375" style="123" customWidth="1"/>
    <col min="162" max="162" width="16.7109375" style="125" customWidth="1"/>
    <col min="163" max="164" width="16.7109375" style="123" customWidth="1"/>
    <col min="165" max="165" width="16.7109375" style="125" customWidth="1"/>
    <col min="166" max="167" width="16.7109375" style="123" customWidth="1"/>
    <col min="168" max="168" width="16.7109375" style="125" customWidth="1"/>
    <col min="169" max="170" width="16.7109375" style="123" customWidth="1"/>
    <col min="171" max="171" width="16.7109375" style="125" customWidth="1"/>
    <col min="172" max="173" width="16.7109375" style="123" customWidth="1"/>
    <col min="174" max="174" width="16.7109375" style="125" customWidth="1"/>
    <col min="175" max="176" width="16.7109375" style="123" customWidth="1"/>
    <col min="177" max="177" width="16.7109375" style="125" customWidth="1"/>
    <col min="178" max="179" width="16.7109375" style="123" customWidth="1"/>
    <col min="180" max="180" width="16.7109375" style="125" customWidth="1"/>
    <col min="181" max="182" width="16.7109375" style="123" customWidth="1"/>
    <col min="183" max="183" width="16.7109375" style="125" customWidth="1"/>
    <col min="184" max="185" width="16.7109375" style="123" customWidth="1"/>
    <col min="186" max="186" width="16.7109375" style="125" customWidth="1"/>
    <col min="187" max="188" width="16.7109375" style="123" customWidth="1"/>
    <col min="189" max="189" width="16.7109375" style="125" customWidth="1"/>
    <col min="190" max="191" width="16.7109375" style="123" customWidth="1"/>
    <col min="192" max="192" width="16.7109375" style="125" customWidth="1"/>
    <col min="193" max="194" width="16.7109375" style="123" customWidth="1"/>
    <col min="195" max="195" width="16.7109375" style="125" customWidth="1"/>
    <col min="196" max="197" width="16.7109375" style="123" customWidth="1"/>
    <col min="198" max="198" width="16.7109375" style="125" customWidth="1"/>
    <col min="199" max="200" width="16.7109375" style="123" customWidth="1"/>
    <col min="201" max="201" width="16.7109375" style="125" customWidth="1"/>
    <col min="202" max="203" width="16.7109375" style="123" customWidth="1"/>
    <col min="204" max="204" width="16.7109375" style="125" customWidth="1"/>
    <col min="205" max="206" width="16.7109375" style="123" customWidth="1"/>
    <col min="207" max="207" width="16.7109375" style="125" customWidth="1"/>
    <col min="208" max="209" width="16.7109375" style="123" customWidth="1"/>
    <col min="210" max="210" width="16.7109375" style="125" customWidth="1"/>
    <col min="211" max="212" width="16.7109375" style="123" customWidth="1"/>
    <col min="213" max="213" width="16.7109375" style="125" customWidth="1"/>
    <col min="214" max="215" width="16.7109375" style="123" customWidth="1"/>
    <col min="216" max="216" width="16.7109375" style="125" customWidth="1"/>
    <col min="217" max="218" width="16.7109375" style="123" customWidth="1"/>
    <col min="219" max="219" width="16.7109375" style="125" customWidth="1"/>
    <col min="220" max="221" width="16.7109375" style="123" customWidth="1"/>
    <col min="222" max="222" width="16.7109375" style="125" customWidth="1"/>
    <col min="223" max="224" width="16.7109375" style="123" customWidth="1"/>
    <col min="225" max="225" width="16.7109375" style="125" customWidth="1"/>
    <col min="226" max="227" width="16.7109375" style="123" customWidth="1"/>
    <col min="228" max="228" width="16.7109375" style="125" customWidth="1"/>
    <col min="229" max="230" width="16.7109375" style="123" customWidth="1"/>
    <col min="231" max="231" width="16.7109375" style="125" customWidth="1"/>
    <col min="232" max="233" width="16.7109375" style="123" customWidth="1"/>
    <col min="234" max="234" width="16.7109375" style="125" customWidth="1"/>
    <col min="235" max="236" width="16.7109375" style="123" customWidth="1"/>
    <col min="237" max="237" width="16.7109375" style="125" customWidth="1"/>
    <col min="238" max="239" width="16.7109375" style="123" customWidth="1"/>
    <col min="240" max="240" width="16.7109375" style="125" customWidth="1"/>
    <col min="241" max="242" width="16.7109375" style="123" hidden="1" customWidth="1"/>
    <col min="243" max="243" width="16.7109375" style="125" hidden="1" customWidth="1"/>
    <col min="244" max="245" width="16.7109375" style="123" customWidth="1"/>
    <col min="246" max="246" width="16.7109375" style="125" customWidth="1"/>
    <col min="247" max="248" width="16.7109375" style="123" customWidth="1"/>
    <col min="249" max="249" width="16.7109375" style="125" customWidth="1"/>
    <col min="250" max="251" width="16.7109375" style="123" customWidth="1"/>
    <col min="252" max="252" width="16.7109375" style="125" customWidth="1"/>
    <col min="253" max="254" width="16.7109375" style="123" customWidth="1"/>
    <col min="255" max="255" width="16.7109375" style="125" customWidth="1"/>
    <col min="256" max="257" width="16.7109375" style="123" customWidth="1"/>
    <col min="258" max="258" width="16.7109375" style="125" customWidth="1"/>
    <col min="259" max="260" width="16.7109375" style="123" customWidth="1"/>
    <col min="261" max="261" width="16.7109375" style="125" customWidth="1"/>
    <col min="262" max="263" width="16.7109375" style="123" customWidth="1"/>
    <col min="264" max="264" width="16.7109375" style="125" customWidth="1"/>
    <col min="265" max="266" width="16.7109375" style="123" customWidth="1"/>
    <col min="267" max="267" width="16.7109375" style="125" customWidth="1"/>
    <col min="268" max="269" width="16.7109375" style="123" customWidth="1"/>
    <col min="270" max="270" width="16.7109375" style="125" customWidth="1"/>
    <col min="271" max="272" width="16.7109375" style="123" customWidth="1"/>
    <col min="273" max="273" width="16.7109375" style="125" customWidth="1"/>
    <col min="274" max="275" width="16.7109375" style="123" customWidth="1"/>
    <col min="276" max="276" width="16.7109375" style="125" customWidth="1"/>
    <col min="277" max="278" width="16.7109375" style="123" customWidth="1"/>
    <col min="279" max="279" width="16.7109375" style="125" customWidth="1"/>
    <col min="280" max="281" width="16.7109375" style="123" customWidth="1"/>
    <col min="282" max="282" width="16.7109375" style="125" customWidth="1"/>
    <col min="283" max="284" width="16.7109375" style="123" customWidth="1"/>
    <col min="285" max="285" width="16.7109375" style="125" customWidth="1"/>
    <col min="286" max="287" width="16.7109375" style="123" customWidth="1"/>
    <col min="288" max="288" width="16.7109375" style="125" customWidth="1"/>
    <col min="289" max="290" width="16.7109375" style="123" customWidth="1"/>
    <col min="291" max="291" width="16.7109375" style="125" customWidth="1"/>
    <col min="292" max="293" width="16.7109375" style="123" customWidth="1"/>
    <col min="294" max="294" width="16.7109375" style="125" customWidth="1"/>
    <col min="295" max="296" width="16.7109375" style="123" customWidth="1"/>
    <col min="297" max="297" width="16.7109375" style="125" customWidth="1"/>
    <col min="298" max="299" width="16.7109375" style="123" customWidth="1"/>
    <col min="300" max="300" width="16.7109375" style="125" customWidth="1"/>
    <col min="301" max="302" width="16.7109375" style="123" customWidth="1"/>
    <col min="303" max="303" width="16.7109375" style="125" customWidth="1"/>
    <col min="304" max="305" width="16.7109375" style="123" customWidth="1"/>
    <col min="306" max="306" width="16.7109375" style="125" customWidth="1"/>
    <col min="307" max="308" width="16.7109375" style="123" customWidth="1"/>
    <col min="309" max="309" width="16.7109375" style="125" customWidth="1"/>
    <col min="310" max="311" width="16.7109375" style="123" customWidth="1"/>
    <col min="312" max="312" width="16.7109375" style="125" customWidth="1"/>
    <col min="313" max="314" width="16.7109375" style="123" customWidth="1"/>
    <col min="315" max="315" width="16.7109375" style="125" customWidth="1"/>
    <col min="316" max="317" width="16.7109375" style="123" customWidth="1"/>
    <col min="318" max="318" width="16.7109375" style="125" customWidth="1"/>
    <col min="319" max="320" width="16.7109375" style="123" customWidth="1"/>
    <col min="321" max="321" width="16.7109375" style="125" customWidth="1"/>
    <col min="322" max="323" width="16.7109375" style="123" customWidth="1"/>
    <col min="324" max="324" width="16.7109375" style="125" customWidth="1"/>
    <col min="325" max="326" width="16.7109375" style="123" customWidth="1"/>
    <col min="327" max="327" width="16.7109375" style="125" customWidth="1"/>
    <col min="328" max="329" width="16.7109375" style="123" customWidth="1"/>
    <col min="330" max="330" width="16.7109375" style="125" customWidth="1"/>
    <col min="331" max="332" width="16.7109375" style="123" customWidth="1"/>
    <col min="333" max="333" width="16.7109375" style="125" customWidth="1"/>
    <col min="334" max="335" width="16.7109375" style="123" customWidth="1"/>
    <col min="336" max="336" width="16.7109375" style="125" customWidth="1"/>
    <col min="337" max="338" width="16.7109375" style="123" customWidth="1"/>
    <col min="339" max="339" width="16.7109375" style="125" customWidth="1"/>
    <col min="340" max="341" width="16.7109375" style="123" customWidth="1"/>
    <col min="342" max="342" width="16.7109375" style="125" customWidth="1"/>
    <col min="343" max="344" width="16.7109375" style="123" customWidth="1"/>
    <col min="345" max="345" width="16.7109375" style="125" customWidth="1"/>
    <col min="346" max="347" width="16.7109375" style="123" customWidth="1"/>
    <col min="348" max="348" width="16.7109375" style="125" customWidth="1"/>
    <col min="349" max="350" width="16.7109375" style="123" customWidth="1"/>
    <col min="351" max="351" width="16.7109375" style="125" customWidth="1"/>
    <col min="352" max="353" width="16.7109375" style="123" customWidth="1"/>
    <col min="354" max="354" width="16.7109375" style="125" customWidth="1"/>
    <col min="355" max="356" width="16.7109375" style="123" customWidth="1"/>
    <col min="357" max="357" width="16.7109375" style="125" customWidth="1"/>
    <col min="358" max="359" width="16.7109375" style="123" customWidth="1"/>
    <col min="360" max="360" width="16.7109375" style="125" customWidth="1"/>
    <col min="361" max="362" width="16.7109375" style="123" customWidth="1"/>
    <col min="363" max="363" width="16.7109375" style="125" customWidth="1"/>
    <col min="364" max="365" width="16.7109375" style="123" customWidth="1"/>
    <col min="366" max="366" width="16.7109375" style="125" customWidth="1"/>
    <col min="367" max="368" width="16.7109375" style="123" customWidth="1"/>
    <col min="369" max="369" width="16.7109375" style="125" customWidth="1"/>
    <col min="370" max="371" width="16.7109375" style="123" customWidth="1"/>
    <col min="372" max="372" width="17.140625" style="125" customWidth="1"/>
    <col min="373" max="374" width="16.7109375" style="123" customWidth="1"/>
    <col min="375" max="375" width="16.7109375" style="125" customWidth="1"/>
    <col min="376" max="377" width="16.7109375" style="123" customWidth="1"/>
    <col min="378" max="378" width="16.7109375" style="125" customWidth="1"/>
    <col min="379" max="380" width="16.7109375" style="123" customWidth="1"/>
    <col min="381" max="381" width="16.7109375" style="125" customWidth="1"/>
    <col min="382" max="383" width="16.7109375" style="123" customWidth="1"/>
    <col min="384" max="384" width="16.7109375" style="125" customWidth="1"/>
    <col min="385" max="386" width="16.7109375" style="123" customWidth="1"/>
    <col min="387" max="387" width="16.7109375" style="125" customWidth="1"/>
    <col min="388" max="389" width="16.7109375" style="123" customWidth="1"/>
    <col min="390" max="390" width="16.7109375" style="125" customWidth="1"/>
    <col min="391" max="392" width="16.7109375" style="123" customWidth="1"/>
    <col min="393" max="393" width="16.7109375" style="125" customWidth="1"/>
    <col min="394" max="395" width="16.7109375" style="123" customWidth="1"/>
    <col min="396" max="396" width="16.7109375" style="125" customWidth="1"/>
    <col min="397" max="398" width="16.7109375" style="123" customWidth="1"/>
    <col min="399" max="399" width="16.7109375" style="125" customWidth="1"/>
    <col min="400" max="401" width="16.7109375" style="123" customWidth="1"/>
    <col min="402" max="420" width="16.7109375" style="125" customWidth="1"/>
    <col min="421" max="422" width="16.7109375" style="123" customWidth="1"/>
    <col min="423" max="423" width="16.7109375" style="125" customWidth="1"/>
    <col min="424" max="425" width="16.7109375" style="123" hidden="1" customWidth="1"/>
    <col min="426" max="426" width="16.7109375" style="125" hidden="1" customWidth="1"/>
    <col min="427" max="428" width="16.7109375" style="123" customWidth="1"/>
    <col min="429" max="429" width="16.7109375" style="124" customWidth="1"/>
    <col min="430" max="431" width="16.7109375" style="123" customWidth="1"/>
    <col min="432" max="432" width="16.7109375" style="124" customWidth="1"/>
    <col min="433" max="434" width="16.7109375" style="123" hidden="1" customWidth="1"/>
    <col min="435" max="435" width="16.7109375" style="124" hidden="1" customWidth="1"/>
    <col min="436" max="437" width="16.7109375" style="123" hidden="1" customWidth="1"/>
    <col min="438" max="438" width="16.7109375" style="124" hidden="1" customWidth="1"/>
    <col min="439" max="440" width="16.7109375" style="123" customWidth="1"/>
    <col min="441" max="441" width="16.7109375" style="124" customWidth="1"/>
    <col min="442" max="443" width="16.7109375" style="123" customWidth="1"/>
    <col min="444" max="444" width="16.7109375" style="124" customWidth="1"/>
    <col min="445" max="446" width="16.7109375" style="123" customWidth="1"/>
    <col min="447" max="447" width="16.7109375" style="124" customWidth="1"/>
    <col min="448" max="449" width="16.7109375" style="123" customWidth="1"/>
    <col min="450" max="450" width="16.7109375" style="124" customWidth="1"/>
    <col min="451" max="452" width="16.7109375" style="123" customWidth="1"/>
    <col min="453" max="453" width="16.7109375" style="124" customWidth="1"/>
    <col min="454" max="455" width="16.7109375" style="123" hidden="1" customWidth="1"/>
    <col min="456" max="456" width="16.7109375" style="124" hidden="1" customWidth="1"/>
    <col min="457" max="458" width="16.7109375" style="123" hidden="1" customWidth="1"/>
    <col min="459" max="459" width="16.7109375" style="124" hidden="1" customWidth="1"/>
    <col min="460" max="461" width="16.7109375" style="123" customWidth="1"/>
    <col min="462" max="462" width="16.7109375" style="124" customWidth="1"/>
    <col min="463" max="464" width="16.7109375" style="123" customWidth="1"/>
    <col min="465" max="465" width="16.7109375" style="124" customWidth="1"/>
    <col min="466" max="467" width="16.7109375" style="123" customWidth="1"/>
    <col min="468" max="468" width="16.7109375" style="124" customWidth="1"/>
    <col min="469" max="470" width="16.7109375" style="123" customWidth="1"/>
    <col min="471" max="471" width="16.7109375" style="124" customWidth="1"/>
    <col min="472" max="473" width="16.7109375" style="123" customWidth="1"/>
    <col min="474" max="474" width="16.7109375" style="124" customWidth="1"/>
    <col min="475" max="476" width="16.7109375" style="123" customWidth="1"/>
    <col min="477" max="477" width="16.7109375" style="124" customWidth="1"/>
    <col min="478" max="16384" width="14.42578125" style="123"/>
  </cols>
  <sheetData>
    <row r="1" spans="1:483" s="12" customFormat="1" x14ac:dyDescent="0.25">
      <c r="C1" s="13"/>
      <c r="E1" s="14"/>
      <c r="F1" s="15"/>
      <c r="PM1" s="16"/>
      <c r="PP1" s="16"/>
      <c r="PS1" s="16"/>
      <c r="PV1" s="16"/>
      <c r="PY1" s="16"/>
      <c r="QB1" s="16"/>
      <c r="QE1" s="16"/>
      <c r="QH1" s="16"/>
      <c r="QK1" s="16"/>
      <c r="QN1" s="16"/>
      <c r="QQ1" s="16"/>
      <c r="QT1" s="16"/>
      <c r="QW1" s="16"/>
      <c r="QZ1" s="16"/>
      <c r="RC1" s="16"/>
      <c r="RF1" s="16"/>
      <c r="RI1" s="16"/>
    </row>
    <row r="2" spans="1:483" s="12" customFormat="1" ht="15" customHeight="1" x14ac:dyDescent="0.25">
      <c r="A2" s="133" t="s">
        <v>446</v>
      </c>
      <c r="B2" s="133"/>
      <c r="C2" s="133"/>
      <c r="D2" s="129"/>
      <c r="E2" s="129"/>
      <c r="F2" s="129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  <c r="BO2" s="128"/>
      <c r="BP2" s="128"/>
      <c r="BQ2" s="128"/>
      <c r="BR2" s="128"/>
      <c r="BS2" s="128"/>
      <c r="BT2" s="128"/>
      <c r="BU2" s="128"/>
      <c r="BV2" s="128"/>
      <c r="BW2" s="128"/>
      <c r="BX2" s="128"/>
      <c r="BY2" s="128"/>
      <c r="BZ2" s="128"/>
      <c r="CA2" s="128"/>
      <c r="CB2" s="128"/>
      <c r="CC2" s="128"/>
      <c r="CD2" s="128"/>
      <c r="CE2" s="128"/>
      <c r="CF2" s="128"/>
      <c r="CG2" s="128"/>
      <c r="CH2" s="128"/>
      <c r="CI2" s="128"/>
      <c r="CJ2" s="128"/>
      <c r="CK2" s="128"/>
      <c r="CL2" s="128"/>
      <c r="CM2" s="128"/>
      <c r="CN2" s="128"/>
      <c r="CO2" s="128"/>
      <c r="CP2" s="128"/>
      <c r="CQ2" s="128"/>
      <c r="CR2" s="128"/>
      <c r="CS2" s="128"/>
      <c r="CT2" s="128"/>
      <c r="CU2" s="128"/>
      <c r="CV2" s="128"/>
      <c r="CW2" s="128"/>
      <c r="CX2" s="128"/>
      <c r="CY2" s="128"/>
      <c r="CZ2" s="128"/>
      <c r="DA2" s="128"/>
      <c r="DB2" s="128"/>
      <c r="DC2" s="128"/>
      <c r="DD2" s="128"/>
      <c r="DE2" s="128"/>
      <c r="DF2" s="128"/>
      <c r="DG2" s="128"/>
      <c r="DH2" s="128"/>
      <c r="DI2" s="128"/>
      <c r="DJ2" s="128"/>
      <c r="DK2" s="128"/>
      <c r="DL2" s="128"/>
      <c r="DM2" s="128"/>
      <c r="DN2" s="128"/>
      <c r="DO2" s="128"/>
      <c r="DP2" s="128"/>
      <c r="DQ2" s="128"/>
      <c r="DR2" s="128"/>
      <c r="DS2" s="128"/>
      <c r="DT2" s="128"/>
      <c r="DU2" s="128"/>
      <c r="DV2" s="128"/>
      <c r="DW2" s="128"/>
      <c r="DX2" s="128"/>
      <c r="DY2" s="128"/>
      <c r="DZ2" s="128"/>
      <c r="EA2" s="128"/>
      <c r="EB2" s="128"/>
      <c r="EC2" s="128"/>
      <c r="ED2" s="128"/>
      <c r="EE2" s="128"/>
      <c r="EF2" s="128"/>
      <c r="EG2" s="128"/>
      <c r="EH2" s="128"/>
      <c r="EI2" s="128"/>
      <c r="EJ2" s="128"/>
      <c r="EK2" s="128"/>
      <c r="EL2" s="128"/>
      <c r="EM2" s="128"/>
      <c r="EN2" s="128"/>
      <c r="EO2" s="128"/>
      <c r="EP2" s="128"/>
      <c r="EQ2" s="128"/>
      <c r="ER2" s="128"/>
      <c r="ES2" s="128"/>
      <c r="ET2" s="128"/>
      <c r="EU2" s="128"/>
      <c r="EV2" s="128"/>
      <c r="EW2" s="128"/>
      <c r="EX2" s="128"/>
      <c r="EY2" s="128"/>
      <c r="EZ2" s="128"/>
      <c r="FA2" s="128"/>
      <c r="FB2" s="128"/>
      <c r="FC2" s="128"/>
      <c r="FD2" s="128"/>
      <c r="FE2" s="128"/>
      <c r="FF2" s="128"/>
      <c r="FG2" s="128"/>
      <c r="FH2" s="128"/>
      <c r="FI2" s="128"/>
      <c r="FJ2" s="128"/>
      <c r="FK2" s="128"/>
      <c r="FL2" s="128"/>
      <c r="FM2" s="128"/>
      <c r="FN2" s="128"/>
      <c r="FO2" s="128"/>
      <c r="FP2" s="128"/>
      <c r="FQ2" s="128"/>
      <c r="FR2" s="128"/>
      <c r="FS2" s="128"/>
      <c r="FT2" s="128"/>
      <c r="FU2" s="128"/>
      <c r="FV2" s="128"/>
      <c r="FW2" s="128"/>
      <c r="FX2" s="128"/>
      <c r="FY2" s="128"/>
      <c r="FZ2" s="128"/>
      <c r="GA2" s="128"/>
      <c r="GB2" s="128"/>
      <c r="GC2" s="128"/>
      <c r="GD2" s="128"/>
      <c r="GE2" s="128"/>
      <c r="GF2" s="128"/>
      <c r="GG2" s="128"/>
      <c r="GH2" s="128"/>
      <c r="GI2" s="128"/>
      <c r="GJ2" s="128"/>
      <c r="GK2" s="128"/>
      <c r="GL2" s="128"/>
      <c r="GM2" s="128"/>
      <c r="GN2" s="128"/>
      <c r="GO2" s="128"/>
      <c r="GP2" s="128"/>
      <c r="GQ2" s="128"/>
      <c r="GR2" s="128"/>
      <c r="GS2" s="128"/>
      <c r="GT2" s="128"/>
      <c r="GU2" s="128"/>
      <c r="GV2" s="128"/>
      <c r="GW2" s="128"/>
      <c r="GX2" s="128"/>
      <c r="GY2" s="128"/>
      <c r="GZ2" s="128"/>
      <c r="HA2" s="128"/>
      <c r="HB2" s="128"/>
      <c r="HC2" s="128"/>
      <c r="HD2" s="128"/>
      <c r="HE2" s="128"/>
      <c r="HF2" s="128"/>
      <c r="HG2" s="128"/>
      <c r="HH2" s="128"/>
      <c r="HI2" s="128"/>
      <c r="HJ2" s="128"/>
      <c r="HK2" s="128"/>
      <c r="HL2" s="128"/>
      <c r="HM2" s="128"/>
      <c r="HN2" s="128"/>
      <c r="HO2" s="128"/>
      <c r="HP2" s="128"/>
      <c r="HQ2" s="128"/>
      <c r="HR2" s="128"/>
      <c r="HS2" s="128"/>
      <c r="HT2" s="128"/>
      <c r="HU2" s="128"/>
      <c r="HV2" s="128"/>
      <c r="HW2" s="128"/>
      <c r="HX2" s="128"/>
      <c r="HY2" s="128"/>
      <c r="HZ2" s="128"/>
      <c r="IA2" s="128"/>
      <c r="IB2" s="128"/>
      <c r="IC2" s="128"/>
      <c r="ID2" s="128"/>
      <c r="IE2" s="128"/>
      <c r="IF2" s="128"/>
      <c r="IG2" s="128"/>
      <c r="IH2" s="128"/>
      <c r="II2" s="128"/>
      <c r="IJ2" s="128"/>
      <c r="IK2" s="128"/>
      <c r="IL2" s="128"/>
      <c r="IM2" s="128"/>
      <c r="IN2" s="128"/>
      <c r="IO2" s="128"/>
      <c r="IP2" s="128"/>
      <c r="IQ2" s="128"/>
      <c r="IR2" s="128"/>
      <c r="IS2" s="128"/>
      <c r="IT2" s="128"/>
      <c r="IU2" s="128"/>
      <c r="IV2" s="128"/>
      <c r="IW2" s="128"/>
      <c r="IX2" s="128"/>
      <c r="IY2" s="128"/>
      <c r="IZ2" s="128"/>
      <c r="JA2" s="128"/>
      <c r="JB2" s="128"/>
      <c r="JC2" s="128"/>
      <c r="JD2" s="128"/>
      <c r="JE2" s="128"/>
      <c r="JF2" s="128"/>
      <c r="JG2" s="128"/>
      <c r="JH2" s="128"/>
      <c r="JI2" s="128"/>
      <c r="JJ2" s="128"/>
      <c r="JK2" s="128"/>
      <c r="JL2" s="128"/>
      <c r="JM2" s="128"/>
      <c r="JN2" s="128"/>
      <c r="JO2" s="128"/>
      <c r="JP2" s="128"/>
      <c r="JQ2" s="128"/>
      <c r="JR2" s="128"/>
      <c r="JS2" s="128"/>
      <c r="JT2" s="128"/>
      <c r="JU2" s="128"/>
      <c r="JV2" s="128"/>
      <c r="JW2" s="128"/>
      <c r="JX2" s="128"/>
      <c r="JY2" s="128"/>
      <c r="JZ2" s="128"/>
      <c r="KA2" s="128"/>
      <c r="KB2" s="128"/>
      <c r="KC2" s="128"/>
      <c r="KD2" s="128"/>
      <c r="KE2" s="128"/>
      <c r="KF2" s="128"/>
      <c r="KG2" s="128"/>
      <c r="KH2" s="128"/>
      <c r="KI2" s="128"/>
      <c r="KJ2" s="128"/>
      <c r="KK2" s="128"/>
      <c r="KL2" s="128"/>
      <c r="KM2" s="128"/>
      <c r="KN2" s="128"/>
      <c r="KO2" s="128"/>
      <c r="KP2" s="128"/>
      <c r="KQ2" s="128"/>
      <c r="KR2" s="128"/>
      <c r="KS2" s="128"/>
      <c r="KT2" s="128"/>
      <c r="KU2" s="128"/>
      <c r="KV2" s="128"/>
      <c r="KW2" s="128"/>
      <c r="KX2" s="128"/>
      <c r="KY2" s="128"/>
      <c r="KZ2" s="128"/>
      <c r="LA2" s="128"/>
      <c r="LB2" s="128"/>
      <c r="LC2" s="128"/>
      <c r="LD2" s="128"/>
      <c r="LE2" s="128"/>
      <c r="LF2" s="128"/>
      <c r="LG2" s="128"/>
      <c r="LH2" s="128"/>
      <c r="LI2" s="128"/>
      <c r="LJ2" s="128"/>
      <c r="LK2" s="128"/>
      <c r="LL2" s="128"/>
      <c r="LM2" s="128"/>
      <c r="LN2" s="128"/>
      <c r="LO2" s="128"/>
      <c r="LP2" s="128"/>
      <c r="LQ2" s="128"/>
      <c r="LR2" s="128"/>
      <c r="LS2" s="128"/>
      <c r="LT2" s="128"/>
      <c r="LU2" s="128"/>
      <c r="LV2" s="128"/>
      <c r="LW2" s="128"/>
      <c r="LX2" s="128"/>
      <c r="LY2" s="128"/>
      <c r="LZ2" s="128"/>
      <c r="MA2" s="128"/>
      <c r="MB2" s="128"/>
      <c r="MC2" s="128"/>
      <c r="MD2" s="128"/>
      <c r="ME2" s="128"/>
      <c r="MF2" s="128"/>
      <c r="MG2" s="128"/>
      <c r="MH2" s="128"/>
      <c r="MI2" s="128"/>
      <c r="MJ2" s="128"/>
      <c r="MK2" s="128"/>
      <c r="ML2" s="128"/>
      <c r="MM2" s="128"/>
      <c r="MN2" s="128"/>
      <c r="MO2" s="128"/>
      <c r="MP2" s="128"/>
      <c r="MQ2" s="128"/>
      <c r="MR2" s="128"/>
      <c r="MS2" s="128"/>
      <c r="MT2" s="128"/>
      <c r="MU2" s="128"/>
      <c r="MV2" s="128"/>
      <c r="MW2" s="128"/>
      <c r="MX2" s="128"/>
      <c r="MY2" s="128"/>
      <c r="MZ2" s="128"/>
      <c r="NA2" s="128"/>
      <c r="NB2" s="128"/>
      <c r="NC2" s="128"/>
      <c r="ND2" s="128"/>
      <c r="NE2" s="128"/>
      <c r="NF2" s="128"/>
      <c r="NG2" s="128"/>
      <c r="NH2" s="128"/>
      <c r="NI2" s="128"/>
      <c r="NJ2" s="128"/>
      <c r="NK2" s="128"/>
      <c r="NL2" s="128"/>
      <c r="NM2" s="128"/>
      <c r="NN2" s="128"/>
      <c r="NO2" s="128"/>
      <c r="NP2" s="128"/>
      <c r="NQ2" s="128"/>
      <c r="NR2" s="128"/>
      <c r="NS2" s="128"/>
      <c r="NT2" s="128"/>
      <c r="NU2" s="128"/>
      <c r="NV2" s="128"/>
      <c r="NW2" s="128"/>
      <c r="NX2" s="128"/>
      <c r="NY2" s="128"/>
      <c r="NZ2" s="128"/>
      <c r="OA2" s="128"/>
      <c r="OB2" s="128"/>
      <c r="OC2" s="128"/>
      <c r="OD2" s="128"/>
      <c r="OE2" s="128"/>
      <c r="OF2" s="128"/>
      <c r="OG2" s="128"/>
      <c r="OH2" s="128"/>
      <c r="OI2" s="128"/>
      <c r="OJ2" s="128"/>
      <c r="OK2" s="128"/>
      <c r="OL2" s="128"/>
      <c r="OM2" s="128"/>
      <c r="ON2" s="128"/>
      <c r="OO2" s="128"/>
      <c r="OP2" s="128"/>
      <c r="OQ2" s="128"/>
      <c r="OR2" s="128"/>
      <c r="OS2" s="128"/>
      <c r="OT2" s="128"/>
      <c r="OU2" s="128"/>
      <c r="OV2" s="128"/>
      <c r="OW2" s="128"/>
      <c r="OX2" s="128"/>
      <c r="OY2" s="128"/>
      <c r="OZ2" s="128"/>
      <c r="PA2" s="128"/>
      <c r="PB2" s="128"/>
      <c r="PC2" s="128"/>
      <c r="PD2" s="128"/>
      <c r="PE2" s="128"/>
      <c r="PF2" s="128"/>
      <c r="PG2" s="128"/>
      <c r="PH2" s="128"/>
      <c r="PI2" s="128"/>
      <c r="PJ2" s="128"/>
      <c r="PK2" s="128"/>
      <c r="PL2" s="128"/>
      <c r="PM2" s="17"/>
      <c r="PN2" s="128"/>
      <c r="PO2" s="128"/>
      <c r="PP2" s="17"/>
      <c r="PQ2" s="128"/>
      <c r="PR2" s="128"/>
      <c r="PS2" s="17"/>
      <c r="PT2" s="128"/>
      <c r="PU2" s="128"/>
      <c r="PV2" s="17"/>
      <c r="PW2" s="128"/>
      <c r="PX2" s="128"/>
      <c r="PY2" s="17"/>
      <c r="PZ2" s="128"/>
      <c r="QA2" s="128"/>
      <c r="QB2" s="17"/>
      <c r="QC2" s="128"/>
      <c r="QD2" s="128"/>
      <c r="QE2" s="17"/>
      <c r="QF2" s="128"/>
      <c r="QG2" s="128"/>
      <c r="QH2" s="17"/>
      <c r="QI2" s="128"/>
      <c r="QJ2" s="128"/>
      <c r="QK2" s="17"/>
      <c r="QL2" s="128"/>
      <c r="QM2" s="128"/>
      <c r="QN2" s="17"/>
      <c r="QO2" s="128"/>
      <c r="QP2" s="128"/>
      <c r="QQ2" s="17"/>
      <c r="QR2" s="128"/>
      <c r="QS2" s="128"/>
      <c r="QT2" s="17"/>
      <c r="QU2" s="128"/>
      <c r="QV2" s="128"/>
      <c r="QW2" s="17"/>
      <c r="QX2" s="128"/>
      <c r="QY2" s="128"/>
      <c r="QZ2" s="17"/>
      <c r="RA2" s="128"/>
      <c r="RB2" s="128"/>
      <c r="RC2" s="133"/>
      <c r="RD2" s="133"/>
      <c r="RE2" s="128"/>
      <c r="RF2" s="17"/>
      <c r="RG2" s="128"/>
      <c r="RH2" s="128"/>
      <c r="RI2" s="17"/>
    </row>
    <row r="3" spans="1:483" s="12" customFormat="1" ht="24.75" customHeight="1" x14ac:dyDescent="0.25">
      <c r="A3" s="133"/>
      <c r="B3" s="133"/>
      <c r="C3" s="133"/>
      <c r="D3" s="129"/>
      <c r="E3" s="129"/>
      <c r="F3" s="129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  <c r="BC3" s="128"/>
      <c r="BD3" s="128"/>
      <c r="BE3" s="128"/>
      <c r="BF3" s="128"/>
      <c r="BG3" s="128"/>
      <c r="BH3" s="128"/>
      <c r="BI3" s="128"/>
      <c r="BJ3" s="128"/>
      <c r="BK3" s="128"/>
      <c r="BL3" s="128"/>
      <c r="BM3" s="128"/>
      <c r="BN3" s="128"/>
      <c r="BO3" s="128"/>
      <c r="BP3" s="128"/>
      <c r="BQ3" s="128"/>
      <c r="BR3" s="128"/>
      <c r="BS3" s="128"/>
      <c r="BT3" s="128"/>
      <c r="BU3" s="128"/>
      <c r="BV3" s="128"/>
      <c r="BW3" s="128"/>
      <c r="BX3" s="128"/>
      <c r="BY3" s="128"/>
      <c r="BZ3" s="128"/>
      <c r="CA3" s="128"/>
      <c r="CB3" s="128"/>
      <c r="CC3" s="128"/>
      <c r="CD3" s="128"/>
      <c r="CE3" s="128"/>
      <c r="CF3" s="128"/>
      <c r="CG3" s="128"/>
      <c r="CH3" s="128"/>
      <c r="CI3" s="128"/>
      <c r="CJ3" s="128"/>
      <c r="CK3" s="128"/>
      <c r="CL3" s="128"/>
      <c r="CM3" s="128"/>
      <c r="CN3" s="128"/>
      <c r="CO3" s="128"/>
      <c r="CP3" s="128"/>
      <c r="CQ3" s="128"/>
      <c r="CR3" s="128"/>
      <c r="CS3" s="128"/>
      <c r="CT3" s="128"/>
      <c r="CU3" s="128"/>
      <c r="CV3" s="128"/>
      <c r="CW3" s="128"/>
      <c r="CX3" s="128"/>
      <c r="CY3" s="128"/>
      <c r="CZ3" s="128"/>
      <c r="DA3" s="128"/>
      <c r="DB3" s="128"/>
      <c r="DC3" s="128"/>
      <c r="DD3" s="128"/>
      <c r="DE3" s="128"/>
      <c r="DF3" s="128"/>
      <c r="DG3" s="128"/>
      <c r="DH3" s="128"/>
      <c r="DI3" s="128"/>
      <c r="DJ3" s="128"/>
      <c r="DK3" s="128"/>
      <c r="DL3" s="128"/>
      <c r="DM3" s="128"/>
      <c r="DN3" s="128"/>
      <c r="DO3" s="128"/>
      <c r="DP3" s="128"/>
      <c r="DQ3" s="128"/>
      <c r="DR3" s="128"/>
      <c r="DS3" s="128"/>
      <c r="DT3" s="128"/>
      <c r="DU3" s="128"/>
      <c r="DV3" s="128"/>
      <c r="DW3" s="128"/>
      <c r="DX3" s="128"/>
      <c r="DY3" s="128"/>
      <c r="DZ3" s="128"/>
      <c r="EA3" s="128"/>
      <c r="EB3" s="128"/>
      <c r="EC3" s="128"/>
      <c r="ED3" s="128"/>
      <c r="EE3" s="128"/>
      <c r="EF3" s="128"/>
      <c r="EG3" s="128"/>
      <c r="EH3" s="128"/>
      <c r="EI3" s="128"/>
      <c r="EJ3" s="128"/>
      <c r="EK3" s="128"/>
      <c r="EL3" s="128"/>
      <c r="EM3" s="128"/>
      <c r="EN3" s="128"/>
      <c r="EO3" s="128"/>
      <c r="EP3" s="128"/>
      <c r="EQ3" s="128"/>
      <c r="ER3" s="128"/>
      <c r="ES3" s="128"/>
      <c r="ET3" s="128"/>
      <c r="EU3" s="128"/>
      <c r="EV3" s="128"/>
      <c r="EW3" s="128"/>
      <c r="EX3" s="128"/>
      <c r="EY3" s="128"/>
      <c r="EZ3" s="128"/>
      <c r="FA3" s="128"/>
      <c r="FB3" s="128"/>
      <c r="FC3" s="128"/>
      <c r="FD3" s="128"/>
      <c r="FE3" s="128"/>
      <c r="FF3" s="128"/>
      <c r="FG3" s="128"/>
      <c r="FH3" s="128"/>
      <c r="FI3" s="128"/>
      <c r="FJ3" s="128"/>
      <c r="FK3" s="128"/>
      <c r="FL3" s="128"/>
      <c r="FM3" s="128"/>
      <c r="FN3" s="128"/>
      <c r="FO3" s="128"/>
      <c r="FP3" s="128"/>
      <c r="FQ3" s="128"/>
      <c r="FR3" s="128"/>
      <c r="FS3" s="128"/>
      <c r="FT3" s="128"/>
      <c r="FU3" s="128"/>
      <c r="FV3" s="128"/>
      <c r="FW3" s="128"/>
      <c r="FX3" s="128"/>
      <c r="FY3" s="128"/>
      <c r="FZ3" s="128"/>
      <c r="GA3" s="128"/>
      <c r="GB3" s="128"/>
      <c r="GC3" s="128"/>
      <c r="GD3" s="128"/>
      <c r="GE3" s="128"/>
      <c r="GF3" s="128"/>
      <c r="GG3" s="128"/>
      <c r="GH3" s="128"/>
      <c r="GI3" s="128"/>
      <c r="GJ3" s="128"/>
      <c r="GK3" s="128"/>
      <c r="GL3" s="128"/>
      <c r="GM3" s="128"/>
      <c r="GN3" s="128"/>
      <c r="GO3" s="128"/>
      <c r="GP3" s="128"/>
      <c r="GQ3" s="128"/>
      <c r="GR3" s="128"/>
      <c r="GS3" s="128"/>
      <c r="GT3" s="128"/>
      <c r="GU3" s="128"/>
      <c r="GV3" s="128"/>
      <c r="GW3" s="128"/>
      <c r="GX3" s="128"/>
      <c r="GY3" s="128"/>
      <c r="GZ3" s="128"/>
      <c r="HA3" s="128"/>
      <c r="HB3" s="128"/>
      <c r="HC3" s="128"/>
      <c r="HD3" s="128"/>
      <c r="HE3" s="128"/>
      <c r="HF3" s="128"/>
      <c r="HG3" s="128"/>
      <c r="HH3" s="128"/>
      <c r="HI3" s="128"/>
      <c r="HJ3" s="128"/>
      <c r="HK3" s="128"/>
      <c r="HL3" s="128"/>
      <c r="HM3" s="128"/>
      <c r="HN3" s="128"/>
      <c r="HO3" s="128"/>
      <c r="HP3" s="128"/>
      <c r="HQ3" s="128"/>
      <c r="HR3" s="128"/>
      <c r="HS3" s="128"/>
      <c r="HT3" s="128"/>
      <c r="HU3" s="128"/>
      <c r="HV3" s="128"/>
      <c r="HW3" s="128"/>
      <c r="HX3" s="128"/>
      <c r="HY3" s="128"/>
      <c r="HZ3" s="128"/>
      <c r="IA3" s="128"/>
      <c r="IB3" s="128"/>
      <c r="IC3" s="128"/>
      <c r="ID3" s="128"/>
      <c r="IE3" s="128"/>
      <c r="IF3" s="128"/>
      <c r="IG3" s="128"/>
      <c r="IH3" s="128"/>
      <c r="II3" s="128"/>
      <c r="IJ3" s="128"/>
      <c r="IK3" s="128"/>
      <c r="IL3" s="128"/>
      <c r="IM3" s="128"/>
      <c r="IN3" s="128"/>
      <c r="IO3" s="128"/>
      <c r="IP3" s="128"/>
      <c r="IQ3" s="128"/>
      <c r="IR3" s="128"/>
      <c r="IS3" s="128"/>
      <c r="IT3" s="128"/>
      <c r="IU3" s="128"/>
      <c r="IV3" s="128"/>
      <c r="IW3" s="128"/>
      <c r="IX3" s="128"/>
      <c r="IY3" s="128"/>
      <c r="IZ3" s="128"/>
      <c r="JA3" s="128"/>
      <c r="JB3" s="128"/>
      <c r="JC3" s="128"/>
      <c r="JD3" s="128"/>
      <c r="JE3" s="128"/>
      <c r="JF3" s="128"/>
      <c r="JG3" s="128"/>
      <c r="JH3" s="128"/>
      <c r="JI3" s="128"/>
      <c r="JJ3" s="128"/>
      <c r="JK3" s="128"/>
      <c r="JL3" s="128"/>
      <c r="JM3" s="128"/>
      <c r="JN3" s="128"/>
      <c r="JO3" s="128"/>
      <c r="JP3" s="128"/>
      <c r="JQ3" s="128"/>
      <c r="JR3" s="128"/>
      <c r="JS3" s="128"/>
      <c r="JT3" s="128"/>
      <c r="JU3" s="128"/>
      <c r="JV3" s="128"/>
      <c r="JW3" s="128"/>
      <c r="JX3" s="128"/>
      <c r="JY3" s="128"/>
      <c r="JZ3" s="128"/>
      <c r="KA3" s="128"/>
      <c r="KB3" s="128"/>
      <c r="KC3" s="128"/>
      <c r="KD3" s="128"/>
      <c r="KE3" s="128"/>
      <c r="KF3" s="128"/>
      <c r="KG3" s="128"/>
      <c r="KH3" s="128"/>
      <c r="KI3" s="128"/>
      <c r="KJ3" s="128"/>
      <c r="KK3" s="128"/>
      <c r="KL3" s="128"/>
      <c r="KM3" s="128"/>
      <c r="KN3" s="128"/>
      <c r="KO3" s="128"/>
      <c r="KP3" s="128"/>
      <c r="KQ3" s="128"/>
      <c r="KR3" s="128"/>
      <c r="KS3" s="128"/>
      <c r="KT3" s="128"/>
      <c r="KU3" s="128"/>
      <c r="KV3" s="128"/>
      <c r="KW3" s="128"/>
      <c r="KX3" s="128"/>
      <c r="KY3" s="128"/>
      <c r="KZ3" s="128"/>
      <c r="LA3" s="128"/>
      <c r="LB3" s="128"/>
      <c r="LC3" s="128"/>
      <c r="LD3" s="128"/>
      <c r="LE3" s="128"/>
      <c r="LF3" s="128"/>
      <c r="LG3" s="128"/>
      <c r="LH3" s="128"/>
      <c r="LI3" s="128"/>
      <c r="LJ3" s="128"/>
      <c r="LK3" s="128"/>
      <c r="LL3" s="128"/>
      <c r="LM3" s="128"/>
      <c r="LN3" s="128"/>
      <c r="LO3" s="128"/>
      <c r="LP3" s="128"/>
      <c r="LQ3" s="128"/>
      <c r="LR3" s="128"/>
      <c r="LS3" s="128"/>
      <c r="LT3" s="128"/>
      <c r="LU3" s="128"/>
      <c r="LV3" s="128"/>
      <c r="LW3" s="128"/>
      <c r="LX3" s="128"/>
      <c r="LY3" s="128"/>
      <c r="LZ3" s="128"/>
      <c r="MA3" s="128"/>
      <c r="MB3" s="128"/>
      <c r="MC3" s="128"/>
      <c r="MD3" s="128"/>
      <c r="ME3" s="128"/>
      <c r="MF3" s="128"/>
      <c r="MG3" s="128"/>
      <c r="MH3" s="128"/>
      <c r="MI3" s="128"/>
      <c r="MJ3" s="128"/>
      <c r="MK3" s="128"/>
      <c r="ML3" s="128"/>
      <c r="MM3" s="128"/>
      <c r="MN3" s="128"/>
      <c r="MO3" s="128"/>
      <c r="MP3" s="128"/>
      <c r="MQ3" s="128"/>
      <c r="MR3" s="128"/>
      <c r="MS3" s="128"/>
      <c r="MT3" s="128"/>
      <c r="MU3" s="128"/>
      <c r="MV3" s="128"/>
      <c r="MW3" s="128"/>
      <c r="MX3" s="128"/>
      <c r="MY3" s="128"/>
      <c r="MZ3" s="128"/>
      <c r="NA3" s="128"/>
      <c r="NB3" s="128"/>
      <c r="NC3" s="128"/>
      <c r="ND3" s="128"/>
      <c r="NE3" s="128"/>
      <c r="NF3" s="128"/>
      <c r="NG3" s="128"/>
      <c r="NH3" s="128"/>
      <c r="NI3" s="128"/>
      <c r="NJ3" s="128"/>
      <c r="NK3" s="128"/>
      <c r="NL3" s="128"/>
      <c r="NM3" s="128"/>
      <c r="NN3" s="128"/>
      <c r="NO3" s="128"/>
      <c r="NP3" s="128"/>
      <c r="NQ3" s="128"/>
      <c r="NR3" s="128"/>
      <c r="NS3" s="128"/>
      <c r="NT3" s="128"/>
      <c r="NU3" s="128"/>
      <c r="NV3" s="128"/>
      <c r="NW3" s="128"/>
      <c r="NX3" s="128"/>
      <c r="NY3" s="128"/>
      <c r="NZ3" s="128"/>
      <c r="OA3" s="128"/>
      <c r="OB3" s="128"/>
      <c r="OC3" s="128"/>
      <c r="OD3" s="128"/>
      <c r="OE3" s="128"/>
      <c r="OF3" s="128"/>
      <c r="OG3" s="128"/>
      <c r="OH3" s="128"/>
      <c r="OI3" s="128"/>
      <c r="OJ3" s="128"/>
      <c r="OK3" s="128"/>
      <c r="OL3" s="128"/>
      <c r="OM3" s="128"/>
      <c r="ON3" s="128"/>
      <c r="OO3" s="128"/>
      <c r="OP3" s="128"/>
      <c r="OQ3" s="128"/>
      <c r="OR3" s="128"/>
      <c r="OS3" s="128"/>
      <c r="OT3" s="128"/>
      <c r="OU3" s="128"/>
      <c r="OV3" s="128"/>
      <c r="OW3" s="128"/>
      <c r="OX3" s="128"/>
      <c r="OY3" s="128"/>
      <c r="OZ3" s="128"/>
      <c r="PA3" s="128"/>
      <c r="PB3" s="128"/>
      <c r="PC3" s="128"/>
      <c r="PD3" s="128"/>
      <c r="PE3" s="128"/>
      <c r="PF3" s="128"/>
      <c r="PG3" s="128"/>
      <c r="PH3" s="128"/>
      <c r="PI3" s="128"/>
      <c r="PJ3" s="128"/>
      <c r="PK3" s="128"/>
      <c r="PL3" s="128"/>
      <c r="PM3" s="17"/>
      <c r="PN3" s="128"/>
      <c r="PO3" s="128"/>
      <c r="PP3" s="17"/>
      <c r="PQ3" s="128"/>
      <c r="PR3" s="128"/>
      <c r="PS3" s="17"/>
      <c r="PT3" s="128"/>
      <c r="PU3" s="128"/>
      <c r="PV3" s="17"/>
      <c r="PW3" s="128"/>
      <c r="PX3" s="128"/>
      <c r="PY3" s="17"/>
      <c r="PZ3" s="128"/>
      <c r="QA3" s="128"/>
      <c r="QB3" s="17"/>
      <c r="QC3" s="128"/>
      <c r="QD3" s="128"/>
      <c r="QE3" s="17"/>
      <c r="QF3" s="128"/>
      <c r="QG3" s="128"/>
      <c r="QH3" s="17"/>
      <c r="QI3" s="128"/>
      <c r="QJ3" s="128"/>
      <c r="QK3" s="17"/>
      <c r="QL3" s="128"/>
      <c r="QM3" s="128"/>
      <c r="QN3" s="17"/>
      <c r="QO3" s="128"/>
      <c r="QP3" s="128"/>
      <c r="QQ3" s="17"/>
      <c r="QR3" s="128"/>
      <c r="QS3" s="128"/>
      <c r="QT3" s="17"/>
      <c r="QU3" s="128"/>
      <c r="QV3" s="128"/>
      <c r="QW3" s="17"/>
      <c r="QX3" s="128"/>
      <c r="QY3" s="128"/>
      <c r="QZ3" s="17"/>
      <c r="RA3" s="128"/>
      <c r="RB3" s="128"/>
      <c r="RC3" s="17"/>
      <c r="RD3" s="128"/>
      <c r="RE3" s="128"/>
      <c r="RF3" s="17"/>
      <c r="RG3" s="128"/>
      <c r="RH3" s="128"/>
      <c r="RI3" s="17"/>
    </row>
    <row r="4" spans="1:483" s="12" customFormat="1" ht="16.5" thickBot="1" x14ac:dyDescent="0.3">
      <c r="C4" s="13"/>
      <c r="F4" s="16"/>
      <c r="I4" s="18"/>
      <c r="L4" s="19"/>
      <c r="O4" s="19" t="s">
        <v>237</v>
      </c>
      <c r="R4" s="18"/>
      <c r="U4" s="18"/>
      <c r="AA4" s="19" t="s">
        <v>237</v>
      </c>
      <c r="AD4" s="18"/>
      <c r="AE4" s="18"/>
      <c r="AF4" s="18"/>
      <c r="AG4" s="18"/>
      <c r="AH4" s="18"/>
      <c r="AI4" s="18"/>
      <c r="AM4" s="19" t="s">
        <v>237</v>
      </c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9" t="s">
        <v>237</v>
      </c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9" t="s">
        <v>237</v>
      </c>
      <c r="BL4" s="18"/>
      <c r="BM4" s="18"/>
      <c r="BO4" s="18"/>
      <c r="BP4" s="18"/>
      <c r="BQ4" s="18"/>
      <c r="BR4" s="18"/>
      <c r="BS4" s="18"/>
      <c r="BU4" s="18"/>
      <c r="BV4" s="18"/>
      <c r="BW4" s="19" t="s">
        <v>237</v>
      </c>
      <c r="BX4" s="18"/>
      <c r="BY4" s="18"/>
      <c r="BZ4" s="18"/>
      <c r="CA4" s="18"/>
      <c r="CB4" s="18"/>
      <c r="CC4" s="18"/>
      <c r="CD4" s="18"/>
      <c r="CE4" s="18"/>
      <c r="CG4" s="18"/>
      <c r="CH4" s="18"/>
      <c r="CI4" s="19" t="s">
        <v>237</v>
      </c>
      <c r="CJ4" s="18"/>
      <c r="CK4" s="18"/>
      <c r="CL4" s="18"/>
      <c r="CM4" s="18"/>
      <c r="CN4" s="18"/>
      <c r="CO4" s="18"/>
      <c r="CP4" s="18"/>
      <c r="CQ4" s="18"/>
      <c r="CS4" s="18"/>
      <c r="CT4" s="18"/>
      <c r="CU4" s="19" t="s">
        <v>237</v>
      </c>
      <c r="CV4" s="18"/>
      <c r="CW4" s="18"/>
      <c r="CX4" s="19"/>
      <c r="CY4" s="18"/>
      <c r="CZ4" s="18"/>
      <c r="DA4" s="18"/>
      <c r="DB4" s="18"/>
      <c r="DC4" s="18"/>
      <c r="DE4" s="18"/>
      <c r="DF4" s="18"/>
      <c r="DG4" s="19" t="s">
        <v>237</v>
      </c>
      <c r="DH4" s="18"/>
      <c r="DI4" s="18"/>
      <c r="DJ4" s="19"/>
      <c r="DK4" s="18"/>
      <c r="DL4" s="18"/>
      <c r="DN4" s="18"/>
      <c r="DO4" s="18"/>
      <c r="DP4" s="19"/>
      <c r="DQ4" s="18"/>
      <c r="DR4" s="18"/>
      <c r="DS4" s="19" t="s">
        <v>237</v>
      </c>
      <c r="DT4" s="18"/>
      <c r="DU4" s="18"/>
      <c r="DV4" s="19"/>
      <c r="DW4" s="18"/>
      <c r="DX4" s="18"/>
      <c r="DY4" s="18"/>
      <c r="DZ4" s="18"/>
      <c r="EA4" s="18"/>
      <c r="EB4" s="19"/>
      <c r="EC4" s="18"/>
      <c r="ED4" s="18"/>
      <c r="EE4" s="19" t="s">
        <v>237</v>
      </c>
      <c r="EF4" s="18"/>
      <c r="EG4" s="18"/>
      <c r="EH4" s="19"/>
      <c r="EI4" s="18"/>
      <c r="EJ4" s="18"/>
      <c r="EK4" s="18"/>
      <c r="EN4" s="19"/>
      <c r="EQ4" s="19" t="s">
        <v>237</v>
      </c>
      <c r="ET4" s="19"/>
      <c r="EW4" s="18"/>
      <c r="EZ4" s="19"/>
      <c r="FC4" s="19" t="s">
        <v>237</v>
      </c>
      <c r="FF4" s="19"/>
      <c r="FI4" s="19"/>
      <c r="FL4" s="18"/>
      <c r="FO4" s="19" t="s">
        <v>237</v>
      </c>
      <c r="FR4" s="19"/>
      <c r="FU4" s="19"/>
      <c r="GA4" s="19" t="s">
        <v>237</v>
      </c>
      <c r="GD4" s="19"/>
      <c r="GG4" s="19"/>
      <c r="GJ4" s="18"/>
      <c r="GM4" s="19" t="s">
        <v>237</v>
      </c>
      <c r="GP4" s="19"/>
      <c r="GS4" s="19"/>
      <c r="GV4" s="18"/>
      <c r="GY4" s="14" t="s">
        <v>237</v>
      </c>
      <c r="HB4" s="14"/>
      <c r="HE4" s="14"/>
      <c r="HH4" s="18"/>
      <c r="HK4" s="14" t="s">
        <v>237</v>
      </c>
      <c r="HN4" s="14"/>
      <c r="HQ4" s="14"/>
      <c r="HT4" s="19"/>
      <c r="HW4" s="14" t="s">
        <v>237</v>
      </c>
      <c r="HZ4" s="14"/>
      <c r="IC4" s="14"/>
      <c r="IF4" s="19"/>
      <c r="II4" s="14" t="s">
        <v>237</v>
      </c>
      <c r="IL4" s="14" t="s">
        <v>237</v>
      </c>
      <c r="IO4" s="14"/>
      <c r="IR4" s="19"/>
      <c r="IX4" s="14" t="s">
        <v>237</v>
      </c>
      <c r="JA4" s="14"/>
      <c r="JD4" s="14"/>
      <c r="JJ4" s="14" t="s">
        <v>237</v>
      </c>
      <c r="JM4" s="14"/>
      <c r="JP4" s="18"/>
      <c r="JV4" s="14" t="s">
        <v>237</v>
      </c>
      <c r="JY4" s="14"/>
      <c r="KB4" s="18"/>
      <c r="KH4" s="14" t="s">
        <v>237</v>
      </c>
      <c r="KK4" s="14"/>
      <c r="KN4" s="18"/>
      <c r="KT4" s="14" t="s">
        <v>237</v>
      </c>
      <c r="KW4" s="14"/>
      <c r="KZ4" s="14"/>
      <c r="LF4" s="14" t="s">
        <v>237</v>
      </c>
      <c r="LI4" s="14"/>
      <c r="LL4" s="19"/>
      <c r="LR4" s="14" t="s">
        <v>237</v>
      </c>
      <c r="LU4" s="14"/>
      <c r="LX4" s="19"/>
      <c r="MD4" s="14" t="s">
        <v>237</v>
      </c>
      <c r="MG4" s="14"/>
      <c r="MJ4" s="19"/>
      <c r="MP4" s="14" t="s">
        <v>237</v>
      </c>
      <c r="MS4" s="14"/>
      <c r="MV4" s="19"/>
      <c r="NB4" s="14" t="s">
        <v>237</v>
      </c>
      <c r="NE4" s="14"/>
      <c r="NH4" s="19"/>
      <c r="NN4" s="14" t="s">
        <v>237</v>
      </c>
      <c r="NQ4" s="19"/>
      <c r="NT4" s="19"/>
      <c r="NW4" s="19" t="s">
        <v>237</v>
      </c>
      <c r="NZ4" s="19"/>
      <c r="OC4" s="19"/>
      <c r="OF4" s="19"/>
      <c r="OI4" s="19" t="s">
        <v>237</v>
      </c>
      <c r="OL4" s="19"/>
      <c r="OM4" s="18"/>
      <c r="ON4" s="18"/>
      <c r="OO4" s="19"/>
      <c r="OP4" s="18"/>
      <c r="OQ4" s="18"/>
      <c r="OR4" s="19"/>
      <c r="OS4" s="18"/>
      <c r="OT4" s="18"/>
      <c r="OU4" s="19" t="s">
        <v>237</v>
      </c>
      <c r="OV4" s="18"/>
      <c r="OW4" s="18"/>
      <c r="OX4" s="19"/>
      <c r="OY4" s="18"/>
      <c r="OZ4" s="18"/>
      <c r="PA4" s="19"/>
      <c r="PB4" s="18"/>
      <c r="PC4" s="18"/>
      <c r="PD4" s="14"/>
      <c r="PG4" s="19" t="s">
        <v>237</v>
      </c>
      <c r="PJ4" s="14"/>
      <c r="PM4" s="15"/>
      <c r="PP4" s="16"/>
      <c r="PS4" s="15" t="s">
        <v>237</v>
      </c>
      <c r="PV4" s="15"/>
      <c r="PY4" s="15"/>
      <c r="QB4" s="19" t="s">
        <v>237</v>
      </c>
      <c r="QH4" s="15"/>
      <c r="QK4" s="15"/>
      <c r="QN4" s="15"/>
      <c r="QQ4" s="15" t="s">
        <v>237</v>
      </c>
      <c r="QT4" s="15" t="s">
        <v>237</v>
      </c>
      <c r="QW4" s="15"/>
      <c r="QZ4" s="15"/>
      <c r="RF4" s="15" t="s">
        <v>237</v>
      </c>
      <c r="RI4" s="15" t="s">
        <v>237</v>
      </c>
    </row>
    <row r="5" spans="1:483" s="20" customFormat="1" ht="16.5" thickBot="1" x14ac:dyDescent="0.3">
      <c r="A5" s="140" t="s">
        <v>0</v>
      </c>
      <c r="B5" s="164" t="s">
        <v>343</v>
      </c>
      <c r="C5" s="157" t="s">
        <v>1</v>
      </c>
      <c r="D5" s="146" t="s">
        <v>4</v>
      </c>
      <c r="E5" s="147"/>
      <c r="F5" s="148"/>
      <c r="G5" s="146" t="s">
        <v>164</v>
      </c>
      <c r="H5" s="147"/>
      <c r="I5" s="148"/>
      <c r="J5" s="146" t="s">
        <v>163</v>
      </c>
      <c r="K5" s="147"/>
      <c r="L5" s="148"/>
      <c r="M5" s="146" t="s">
        <v>162</v>
      </c>
      <c r="N5" s="147"/>
      <c r="O5" s="148"/>
      <c r="P5" s="146" t="s">
        <v>161</v>
      </c>
      <c r="Q5" s="147"/>
      <c r="R5" s="148"/>
      <c r="S5" s="146" t="s">
        <v>160</v>
      </c>
      <c r="T5" s="147"/>
      <c r="U5" s="148"/>
      <c r="V5" s="146" t="s">
        <v>159</v>
      </c>
      <c r="W5" s="147"/>
      <c r="X5" s="148"/>
      <c r="Y5" s="146" t="s">
        <v>158</v>
      </c>
      <c r="Z5" s="147"/>
      <c r="AA5" s="148"/>
      <c r="AB5" s="146"/>
      <c r="AC5" s="147"/>
      <c r="AD5" s="148"/>
      <c r="AE5" s="146" t="s">
        <v>5</v>
      </c>
      <c r="AF5" s="147"/>
      <c r="AG5" s="148"/>
      <c r="AH5" s="146" t="s">
        <v>6</v>
      </c>
      <c r="AI5" s="147"/>
      <c r="AJ5" s="148"/>
      <c r="AK5" s="146" t="s">
        <v>7</v>
      </c>
      <c r="AL5" s="147"/>
      <c r="AM5" s="148"/>
      <c r="AN5" s="146" t="s">
        <v>8</v>
      </c>
      <c r="AO5" s="147"/>
      <c r="AP5" s="148"/>
      <c r="AQ5" s="146" t="s">
        <v>10</v>
      </c>
      <c r="AR5" s="147"/>
      <c r="AS5" s="148"/>
      <c r="AT5" s="146" t="s">
        <v>353</v>
      </c>
      <c r="AU5" s="147"/>
      <c r="AV5" s="148"/>
      <c r="AW5" s="146" t="s">
        <v>354</v>
      </c>
      <c r="AX5" s="147"/>
      <c r="AY5" s="148"/>
      <c r="AZ5" s="146" t="s">
        <v>355</v>
      </c>
      <c r="BA5" s="147"/>
      <c r="BB5" s="148"/>
      <c r="BC5" s="146" t="s">
        <v>356</v>
      </c>
      <c r="BD5" s="147"/>
      <c r="BE5" s="148"/>
      <c r="BF5" s="146" t="s">
        <v>357</v>
      </c>
      <c r="BG5" s="147"/>
      <c r="BH5" s="148"/>
      <c r="BI5" s="146" t="s">
        <v>358</v>
      </c>
      <c r="BJ5" s="147"/>
      <c r="BK5" s="148"/>
      <c r="BL5" s="146" t="s">
        <v>359</v>
      </c>
      <c r="BM5" s="147"/>
      <c r="BN5" s="148"/>
      <c r="BO5" s="146" t="s">
        <v>360</v>
      </c>
      <c r="BP5" s="147"/>
      <c r="BQ5" s="148"/>
      <c r="BR5" s="146" t="s">
        <v>168</v>
      </c>
      <c r="BS5" s="147"/>
      <c r="BT5" s="148"/>
      <c r="BU5" s="146" t="s">
        <v>169</v>
      </c>
      <c r="BV5" s="147"/>
      <c r="BW5" s="148"/>
      <c r="BX5" s="146" t="s">
        <v>172</v>
      </c>
      <c r="BY5" s="147"/>
      <c r="BZ5" s="148"/>
      <c r="CA5" s="146" t="s">
        <v>174</v>
      </c>
      <c r="CB5" s="147"/>
      <c r="CC5" s="148"/>
      <c r="CD5" s="146" t="s">
        <v>175</v>
      </c>
      <c r="CE5" s="147"/>
      <c r="CF5" s="148"/>
      <c r="CG5" s="146" t="s">
        <v>177</v>
      </c>
      <c r="CH5" s="147"/>
      <c r="CI5" s="148"/>
      <c r="CJ5" s="146" t="s">
        <v>179</v>
      </c>
      <c r="CK5" s="147"/>
      <c r="CL5" s="148"/>
      <c r="CM5" s="146" t="s">
        <v>181</v>
      </c>
      <c r="CN5" s="147"/>
      <c r="CO5" s="148"/>
      <c r="CP5" s="146" t="s">
        <v>182</v>
      </c>
      <c r="CQ5" s="147"/>
      <c r="CR5" s="148"/>
      <c r="CS5" s="146" t="s">
        <v>413</v>
      </c>
      <c r="CT5" s="147"/>
      <c r="CU5" s="148"/>
      <c r="CV5" s="146" t="s">
        <v>12</v>
      </c>
      <c r="CW5" s="147"/>
      <c r="CX5" s="148"/>
      <c r="CY5" s="146" t="s">
        <v>13</v>
      </c>
      <c r="CZ5" s="147"/>
      <c r="DA5" s="148"/>
      <c r="DB5" s="146" t="s">
        <v>15</v>
      </c>
      <c r="DC5" s="147"/>
      <c r="DD5" s="148"/>
      <c r="DE5" s="146" t="s">
        <v>17</v>
      </c>
      <c r="DF5" s="147"/>
      <c r="DG5" s="148"/>
      <c r="DH5" s="146" t="s">
        <v>18</v>
      </c>
      <c r="DI5" s="147"/>
      <c r="DJ5" s="148"/>
      <c r="DK5" s="146" t="s">
        <v>19</v>
      </c>
      <c r="DL5" s="147"/>
      <c r="DM5" s="148"/>
      <c r="DN5" s="146" t="s">
        <v>21</v>
      </c>
      <c r="DO5" s="147"/>
      <c r="DP5" s="148"/>
      <c r="DQ5" s="146" t="s">
        <v>242</v>
      </c>
      <c r="DR5" s="147"/>
      <c r="DS5" s="148"/>
      <c r="DT5" s="146" t="s">
        <v>23</v>
      </c>
      <c r="DU5" s="147"/>
      <c r="DV5" s="148"/>
      <c r="DW5" s="146" t="s">
        <v>24</v>
      </c>
      <c r="DX5" s="147"/>
      <c r="DY5" s="148"/>
      <c r="DZ5" s="146" t="s">
        <v>26</v>
      </c>
      <c r="EA5" s="147"/>
      <c r="EB5" s="148"/>
      <c r="EC5" s="146" t="s">
        <v>28</v>
      </c>
      <c r="ED5" s="147"/>
      <c r="EE5" s="148"/>
      <c r="EF5" s="146" t="s">
        <v>186</v>
      </c>
      <c r="EG5" s="147"/>
      <c r="EH5" s="148"/>
      <c r="EI5" s="146" t="s">
        <v>188</v>
      </c>
      <c r="EJ5" s="147"/>
      <c r="EK5" s="148"/>
      <c r="EL5" s="146" t="s">
        <v>30</v>
      </c>
      <c r="EM5" s="147"/>
      <c r="EN5" s="148"/>
      <c r="EO5" s="146" t="s">
        <v>31</v>
      </c>
      <c r="EP5" s="147"/>
      <c r="EQ5" s="148"/>
      <c r="ER5" s="146" t="s">
        <v>33</v>
      </c>
      <c r="ES5" s="147"/>
      <c r="ET5" s="148"/>
      <c r="EU5" s="146" t="s">
        <v>35</v>
      </c>
      <c r="EV5" s="147"/>
      <c r="EW5" s="148"/>
      <c r="EX5" s="146" t="s">
        <v>37</v>
      </c>
      <c r="EY5" s="147"/>
      <c r="EZ5" s="148"/>
      <c r="FA5" s="146" t="s">
        <v>419</v>
      </c>
      <c r="FB5" s="147"/>
      <c r="FC5" s="148"/>
      <c r="FD5" s="146" t="s">
        <v>39</v>
      </c>
      <c r="FE5" s="147"/>
      <c r="FF5" s="148"/>
      <c r="FG5" s="146" t="s">
        <v>189</v>
      </c>
      <c r="FH5" s="147"/>
      <c r="FI5" s="148"/>
      <c r="FJ5" s="146" t="s">
        <v>191</v>
      </c>
      <c r="FK5" s="147"/>
      <c r="FL5" s="148"/>
      <c r="FM5" s="146" t="s">
        <v>240</v>
      </c>
      <c r="FN5" s="147"/>
      <c r="FO5" s="148"/>
      <c r="FP5" s="146" t="s">
        <v>193</v>
      </c>
      <c r="FQ5" s="147"/>
      <c r="FR5" s="148"/>
      <c r="FS5" s="146" t="s">
        <v>41</v>
      </c>
      <c r="FT5" s="147"/>
      <c r="FU5" s="148"/>
      <c r="FV5" s="146" t="s">
        <v>43</v>
      </c>
      <c r="FW5" s="147"/>
      <c r="FX5" s="148"/>
      <c r="FY5" s="146" t="s">
        <v>45</v>
      </c>
      <c r="FZ5" s="147"/>
      <c r="GA5" s="148"/>
      <c r="GB5" s="146" t="s">
        <v>46</v>
      </c>
      <c r="GC5" s="147"/>
      <c r="GD5" s="148"/>
      <c r="GE5" s="146" t="s">
        <v>48</v>
      </c>
      <c r="GF5" s="147"/>
      <c r="GG5" s="148"/>
      <c r="GH5" s="146" t="s">
        <v>238</v>
      </c>
      <c r="GI5" s="147"/>
      <c r="GJ5" s="148"/>
      <c r="GK5" s="146" t="s">
        <v>50</v>
      </c>
      <c r="GL5" s="147"/>
      <c r="GM5" s="148"/>
      <c r="GN5" s="146" t="s">
        <v>51</v>
      </c>
      <c r="GO5" s="147"/>
      <c r="GP5" s="148"/>
      <c r="GQ5" s="146" t="s">
        <v>53</v>
      </c>
      <c r="GR5" s="147"/>
      <c r="GS5" s="148"/>
      <c r="GT5" s="146" t="s">
        <v>54</v>
      </c>
      <c r="GU5" s="147"/>
      <c r="GV5" s="148"/>
      <c r="GW5" s="146" t="s">
        <v>56</v>
      </c>
      <c r="GX5" s="147"/>
      <c r="GY5" s="148"/>
      <c r="GZ5" s="146" t="s">
        <v>58</v>
      </c>
      <c r="HA5" s="147"/>
      <c r="HB5" s="148"/>
      <c r="HC5" s="146" t="s">
        <v>60</v>
      </c>
      <c r="HD5" s="147"/>
      <c r="HE5" s="148"/>
      <c r="HF5" s="146" t="s">
        <v>194</v>
      </c>
      <c r="HG5" s="147"/>
      <c r="HH5" s="148"/>
      <c r="HI5" s="146" t="s">
        <v>62</v>
      </c>
      <c r="HJ5" s="147"/>
      <c r="HK5" s="148"/>
      <c r="HL5" s="146" t="s">
        <v>63</v>
      </c>
      <c r="HM5" s="147"/>
      <c r="HN5" s="148"/>
      <c r="HO5" s="146" t="s">
        <v>65</v>
      </c>
      <c r="HP5" s="147"/>
      <c r="HQ5" s="148"/>
      <c r="HR5" s="146" t="s">
        <v>67</v>
      </c>
      <c r="HS5" s="147"/>
      <c r="HT5" s="148"/>
      <c r="HU5" s="146" t="s">
        <v>69</v>
      </c>
      <c r="HV5" s="147"/>
      <c r="HW5" s="148"/>
      <c r="HX5" s="146" t="s">
        <v>70</v>
      </c>
      <c r="HY5" s="147"/>
      <c r="HZ5" s="148"/>
      <c r="IA5" s="146" t="s">
        <v>72</v>
      </c>
      <c r="IB5" s="147"/>
      <c r="IC5" s="148"/>
      <c r="ID5" s="146" t="s">
        <v>167</v>
      </c>
      <c r="IE5" s="147"/>
      <c r="IF5" s="148"/>
      <c r="IG5" s="146" t="s">
        <v>398</v>
      </c>
      <c r="IH5" s="147"/>
      <c r="II5" s="148"/>
      <c r="IJ5" s="146" t="s">
        <v>74</v>
      </c>
      <c r="IK5" s="147"/>
      <c r="IL5" s="148"/>
      <c r="IM5" s="146" t="s">
        <v>76</v>
      </c>
      <c r="IN5" s="147"/>
      <c r="IO5" s="148"/>
      <c r="IP5" s="146" t="s">
        <v>77</v>
      </c>
      <c r="IQ5" s="147"/>
      <c r="IR5" s="148"/>
      <c r="IS5" s="146" t="s">
        <v>78</v>
      </c>
      <c r="IT5" s="147"/>
      <c r="IU5" s="148"/>
      <c r="IV5" s="146" t="s">
        <v>195</v>
      </c>
      <c r="IW5" s="147"/>
      <c r="IX5" s="148"/>
      <c r="IY5" s="146" t="s">
        <v>196</v>
      </c>
      <c r="IZ5" s="147"/>
      <c r="JA5" s="148"/>
      <c r="JB5" s="146" t="s">
        <v>369</v>
      </c>
      <c r="JC5" s="147"/>
      <c r="JD5" s="148"/>
      <c r="JE5" s="146" t="s">
        <v>414</v>
      </c>
      <c r="JF5" s="147"/>
      <c r="JG5" s="148"/>
      <c r="JH5" s="146" t="s">
        <v>79</v>
      </c>
      <c r="JI5" s="147"/>
      <c r="JJ5" s="148"/>
      <c r="JK5" s="146" t="s">
        <v>80</v>
      </c>
      <c r="JL5" s="147"/>
      <c r="JM5" s="148"/>
      <c r="JN5" s="146" t="s">
        <v>81</v>
      </c>
      <c r="JO5" s="147"/>
      <c r="JP5" s="148"/>
      <c r="JQ5" s="146" t="s">
        <v>82</v>
      </c>
      <c r="JR5" s="147"/>
      <c r="JS5" s="148"/>
      <c r="JT5" s="146" t="s">
        <v>84</v>
      </c>
      <c r="JU5" s="147"/>
      <c r="JV5" s="148"/>
      <c r="JW5" s="146" t="s">
        <v>86</v>
      </c>
      <c r="JX5" s="147"/>
      <c r="JY5" s="148"/>
      <c r="JZ5" s="146" t="s">
        <v>87</v>
      </c>
      <c r="KA5" s="147"/>
      <c r="KB5" s="148"/>
      <c r="KC5" s="146" t="s">
        <v>88</v>
      </c>
      <c r="KD5" s="147"/>
      <c r="KE5" s="148"/>
      <c r="KF5" s="146" t="s">
        <v>90</v>
      </c>
      <c r="KG5" s="147"/>
      <c r="KH5" s="148"/>
      <c r="KI5" s="146" t="s">
        <v>92</v>
      </c>
      <c r="KJ5" s="147"/>
      <c r="KK5" s="148"/>
      <c r="KL5" s="146" t="s">
        <v>93</v>
      </c>
      <c r="KM5" s="147"/>
      <c r="KN5" s="148"/>
      <c r="KO5" s="146" t="s">
        <v>95</v>
      </c>
      <c r="KP5" s="147"/>
      <c r="KQ5" s="148"/>
      <c r="KR5" s="146" t="s">
        <v>96</v>
      </c>
      <c r="KS5" s="147"/>
      <c r="KT5" s="148"/>
      <c r="KU5" s="146" t="s">
        <v>97</v>
      </c>
      <c r="KV5" s="147"/>
      <c r="KW5" s="148"/>
      <c r="KX5" s="146" t="s">
        <v>99</v>
      </c>
      <c r="KY5" s="147"/>
      <c r="KZ5" s="148"/>
      <c r="LA5" s="146" t="s">
        <v>100</v>
      </c>
      <c r="LB5" s="147"/>
      <c r="LC5" s="148"/>
      <c r="LD5" s="146" t="s">
        <v>101</v>
      </c>
      <c r="LE5" s="147"/>
      <c r="LF5" s="148"/>
      <c r="LG5" s="146" t="s">
        <v>103</v>
      </c>
      <c r="LH5" s="147"/>
      <c r="LI5" s="148"/>
      <c r="LJ5" s="146" t="s">
        <v>105</v>
      </c>
      <c r="LK5" s="147"/>
      <c r="LL5" s="148"/>
      <c r="LM5" s="146" t="s">
        <v>107</v>
      </c>
      <c r="LN5" s="147"/>
      <c r="LO5" s="148"/>
      <c r="LP5" s="146" t="s">
        <v>109</v>
      </c>
      <c r="LQ5" s="147"/>
      <c r="LR5" s="148"/>
      <c r="LS5" s="146" t="s">
        <v>110</v>
      </c>
      <c r="LT5" s="147"/>
      <c r="LU5" s="148"/>
      <c r="LV5" s="146" t="s">
        <v>112</v>
      </c>
      <c r="LW5" s="147"/>
      <c r="LX5" s="148"/>
      <c r="LY5" s="146" t="s">
        <v>113</v>
      </c>
      <c r="LZ5" s="147"/>
      <c r="MA5" s="148"/>
      <c r="MB5" s="146" t="s">
        <v>115</v>
      </c>
      <c r="MC5" s="147"/>
      <c r="MD5" s="148"/>
      <c r="ME5" s="146" t="s">
        <v>116</v>
      </c>
      <c r="MF5" s="147"/>
      <c r="MG5" s="148"/>
      <c r="MH5" s="146" t="s">
        <v>117</v>
      </c>
      <c r="MI5" s="147"/>
      <c r="MJ5" s="148"/>
      <c r="MK5" s="146" t="s">
        <v>119</v>
      </c>
      <c r="ML5" s="147"/>
      <c r="MM5" s="148"/>
      <c r="MN5" s="146" t="s">
        <v>121</v>
      </c>
      <c r="MO5" s="147"/>
      <c r="MP5" s="148"/>
      <c r="MQ5" s="146" t="s">
        <v>123</v>
      </c>
      <c r="MR5" s="147"/>
      <c r="MS5" s="148"/>
      <c r="MT5" s="146" t="s">
        <v>125</v>
      </c>
      <c r="MU5" s="147"/>
      <c r="MV5" s="148"/>
      <c r="MW5" s="146" t="s">
        <v>199</v>
      </c>
      <c r="MX5" s="147"/>
      <c r="MY5" s="148"/>
      <c r="MZ5" s="146" t="s">
        <v>126</v>
      </c>
      <c r="NA5" s="147"/>
      <c r="NB5" s="148"/>
      <c r="NC5" s="146" t="s">
        <v>405</v>
      </c>
      <c r="ND5" s="147"/>
      <c r="NE5" s="148"/>
      <c r="NF5" s="146" t="s">
        <v>127</v>
      </c>
      <c r="NG5" s="147"/>
      <c r="NH5" s="148"/>
      <c r="NI5" s="146" t="s">
        <v>129</v>
      </c>
      <c r="NJ5" s="147"/>
      <c r="NK5" s="148"/>
      <c r="NL5" s="146" t="s">
        <v>130</v>
      </c>
      <c r="NM5" s="147"/>
      <c r="NN5" s="148"/>
      <c r="NO5" s="146" t="s">
        <v>131</v>
      </c>
      <c r="NP5" s="147"/>
      <c r="NQ5" s="148"/>
      <c r="NR5" s="146" t="s">
        <v>132</v>
      </c>
      <c r="NS5" s="147"/>
      <c r="NT5" s="148"/>
      <c r="NU5" s="146" t="s">
        <v>133</v>
      </c>
      <c r="NV5" s="147"/>
      <c r="NW5" s="148"/>
      <c r="NX5" s="146" t="s">
        <v>134</v>
      </c>
      <c r="NY5" s="147"/>
      <c r="NZ5" s="148"/>
      <c r="OA5" s="146" t="s">
        <v>136</v>
      </c>
      <c r="OB5" s="147"/>
      <c r="OC5" s="148"/>
      <c r="OD5" s="146" t="s">
        <v>137</v>
      </c>
      <c r="OE5" s="147"/>
      <c r="OF5" s="148"/>
      <c r="OG5" s="146" t="s">
        <v>138</v>
      </c>
      <c r="OH5" s="147"/>
      <c r="OI5" s="148"/>
      <c r="OJ5" s="146" t="s">
        <v>231</v>
      </c>
      <c r="OK5" s="147"/>
      <c r="OL5" s="148"/>
      <c r="OM5" s="146" t="s">
        <v>223</v>
      </c>
      <c r="ON5" s="147"/>
      <c r="OO5" s="148"/>
      <c r="OP5" s="146" t="s">
        <v>224</v>
      </c>
      <c r="OQ5" s="147"/>
      <c r="OR5" s="148"/>
      <c r="OS5" s="146" t="s">
        <v>225</v>
      </c>
      <c r="OT5" s="147"/>
      <c r="OU5" s="148"/>
      <c r="OV5" s="146" t="s">
        <v>226</v>
      </c>
      <c r="OW5" s="147"/>
      <c r="OX5" s="148"/>
      <c r="OY5" s="146" t="s">
        <v>229</v>
      </c>
      <c r="OZ5" s="147"/>
      <c r="PA5" s="148"/>
      <c r="PB5" s="146" t="s">
        <v>232</v>
      </c>
      <c r="PC5" s="147"/>
      <c r="PD5" s="148"/>
      <c r="PE5" s="146" t="s">
        <v>141</v>
      </c>
      <c r="PF5" s="147"/>
      <c r="PG5" s="148"/>
      <c r="PH5" s="146" t="s">
        <v>402</v>
      </c>
      <c r="PI5" s="147"/>
      <c r="PJ5" s="148"/>
      <c r="PK5" s="146" t="s">
        <v>142</v>
      </c>
      <c r="PL5" s="147"/>
      <c r="PM5" s="148"/>
      <c r="PN5" s="146" t="s">
        <v>143</v>
      </c>
      <c r="PO5" s="147"/>
      <c r="PP5" s="148"/>
      <c r="PQ5" s="146" t="s">
        <v>202</v>
      </c>
      <c r="PR5" s="147"/>
      <c r="PS5" s="148"/>
      <c r="PT5" s="146" t="s">
        <v>401</v>
      </c>
      <c r="PU5" s="147"/>
      <c r="PV5" s="148"/>
      <c r="PW5" s="146" t="s">
        <v>391</v>
      </c>
      <c r="PX5" s="147"/>
      <c r="PY5" s="148"/>
      <c r="PZ5" s="146" t="s">
        <v>421</v>
      </c>
      <c r="QA5" s="147"/>
      <c r="QB5" s="148"/>
      <c r="QC5" s="146" t="s">
        <v>144</v>
      </c>
      <c r="QD5" s="147"/>
      <c r="QE5" s="148"/>
      <c r="QF5" s="146" t="s">
        <v>393</v>
      </c>
      <c r="QG5" s="147"/>
      <c r="QH5" s="148"/>
      <c r="QI5" s="146" t="s">
        <v>244</v>
      </c>
      <c r="QJ5" s="147"/>
      <c r="QK5" s="148"/>
      <c r="QL5" s="146" t="s">
        <v>146</v>
      </c>
      <c r="QM5" s="147"/>
      <c r="QN5" s="148"/>
      <c r="QO5" s="146" t="s">
        <v>246</v>
      </c>
      <c r="QP5" s="147"/>
      <c r="QQ5" s="148"/>
      <c r="QR5" s="146" t="s">
        <v>249</v>
      </c>
      <c r="QS5" s="147"/>
      <c r="QT5" s="148"/>
      <c r="QU5" s="146" t="s">
        <v>423</v>
      </c>
      <c r="QV5" s="147"/>
      <c r="QW5" s="148"/>
      <c r="QX5" s="146" t="s">
        <v>147</v>
      </c>
      <c r="QY5" s="147"/>
      <c r="QZ5" s="148"/>
      <c r="RA5" s="146" t="s">
        <v>149</v>
      </c>
      <c r="RB5" s="147"/>
      <c r="RC5" s="148"/>
      <c r="RD5" s="146" t="s">
        <v>248</v>
      </c>
      <c r="RE5" s="147"/>
      <c r="RF5" s="148"/>
      <c r="RG5" s="146" t="s">
        <v>397</v>
      </c>
      <c r="RH5" s="147"/>
      <c r="RI5" s="148"/>
    </row>
    <row r="6" spans="1:483" s="12" customFormat="1" ht="13.5" customHeight="1" x14ac:dyDescent="0.25">
      <c r="A6" s="156"/>
      <c r="B6" s="165"/>
      <c r="C6" s="158"/>
      <c r="D6" s="140" t="s">
        <v>206</v>
      </c>
      <c r="E6" s="149"/>
      <c r="F6" s="150"/>
      <c r="G6" s="140" t="s">
        <v>157</v>
      </c>
      <c r="H6" s="149"/>
      <c r="I6" s="150"/>
      <c r="J6" s="140" t="s">
        <v>156</v>
      </c>
      <c r="K6" s="149"/>
      <c r="L6" s="150"/>
      <c r="M6" s="140" t="s">
        <v>207</v>
      </c>
      <c r="N6" s="141"/>
      <c r="O6" s="142"/>
      <c r="P6" s="140" t="s">
        <v>208</v>
      </c>
      <c r="Q6" s="141"/>
      <c r="R6" s="142"/>
      <c r="S6" s="140" t="s">
        <v>155</v>
      </c>
      <c r="T6" s="141"/>
      <c r="U6" s="142"/>
      <c r="V6" s="140" t="s">
        <v>154</v>
      </c>
      <c r="W6" s="141"/>
      <c r="X6" s="142"/>
      <c r="Y6" s="140" t="s">
        <v>153</v>
      </c>
      <c r="Z6" s="141"/>
      <c r="AA6" s="142"/>
      <c r="AB6" s="140" t="s">
        <v>152</v>
      </c>
      <c r="AC6" s="141"/>
      <c r="AD6" s="142"/>
      <c r="AE6" s="140" t="s">
        <v>165</v>
      </c>
      <c r="AF6" s="141"/>
      <c r="AG6" s="142"/>
      <c r="AH6" s="140" t="s">
        <v>209</v>
      </c>
      <c r="AI6" s="149"/>
      <c r="AJ6" s="150"/>
      <c r="AK6" s="140" t="s">
        <v>212</v>
      </c>
      <c r="AL6" s="149"/>
      <c r="AM6" s="150"/>
      <c r="AN6" s="140" t="s">
        <v>9</v>
      </c>
      <c r="AO6" s="149"/>
      <c r="AP6" s="150"/>
      <c r="AQ6" s="140" t="s">
        <v>11</v>
      </c>
      <c r="AR6" s="149"/>
      <c r="AS6" s="150"/>
      <c r="AT6" s="140" t="s">
        <v>361</v>
      </c>
      <c r="AU6" s="149"/>
      <c r="AV6" s="150"/>
      <c r="AW6" s="140" t="s">
        <v>362</v>
      </c>
      <c r="AX6" s="149"/>
      <c r="AY6" s="150"/>
      <c r="AZ6" s="140" t="s">
        <v>363</v>
      </c>
      <c r="BA6" s="149"/>
      <c r="BB6" s="150"/>
      <c r="BC6" s="140" t="s">
        <v>364</v>
      </c>
      <c r="BD6" s="149"/>
      <c r="BE6" s="150"/>
      <c r="BF6" s="140" t="s">
        <v>365</v>
      </c>
      <c r="BG6" s="149"/>
      <c r="BH6" s="150"/>
      <c r="BI6" s="140" t="s">
        <v>366</v>
      </c>
      <c r="BJ6" s="149"/>
      <c r="BK6" s="150"/>
      <c r="BL6" s="140" t="s">
        <v>372</v>
      </c>
      <c r="BM6" s="149"/>
      <c r="BN6" s="150"/>
      <c r="BO6" s="140" t="s">
        <v>373</v>
      </c>
      <c r="BP6" s="149"/>
      <c r="BQ6" s="150"/>
      <c r="BR6" s="140" t="s">
        <v>49</v>
      </c>
      <c r="BS6" s="149"/>
      <c r="BT6" s="150"/>
      <c r="BU6" s="140" t="s">
        <v>170</v>
      </c>
      <c r="BV6" s="149"/>
      <c r="BW6" s="150"/>
      <c r="BX6" s="140" t="s">
        <v>171</v>
      </c>
      <c r="BY6" s="149"/>
      <c r="BZ6" s="150"/>
      <c r="CA6" s="140" t="s">
        <v>173</v>
      </c>
      <c r="CB6" s="149"/>
      <c r="CC6" s="150"/>
      <c r="CD6" s="140" t="s">
        <v>176</v>
      </c>
      <c r="CE6" s="149"/>
      <c r="CF6" s="150"/>
      <c r="CG6" s="140" t="s">
        <v>178</v>
      </c>
      <c r="CH6" s="149"/>
      <c r="CI6" s="150"/>
      <c r="CJ6" s="140" t="s">
        <v>180</v>
      </c>
      <c r="CK6" s="149"/>
      <c r="CL6" s="150"/>
      <c r="CM6" s="140" t="s">
        <v>374</v>
      </c>
      <c r="CN6" s="149"/>
      <c r="CO6" s="150"/>
      <c r="CP6" s="140" t="s">
        <v>183</v>
      </c>
      <c r="CQ6" s="149"/>
      <c r="CR6" s="150"/>
      <c r="CS6" s="140" t="s">
        <v>64</v>
      </c>
      <c r="CT6" s="149"/>
      <c r="CU6" s="150"/>
      <c r="CV6" s="140" t="s">
        <v>213</v>
      </c>
      <c r="CW6" s="149"/>
      <c r="CX6" s="150"/>
      <c r="CY6" s="140" t="s">
        <v>14</v>
      </c>
      <c r="CZ6" s="149"/>
      <c r="DA6" s="150"/>
      <c r="DB6" s="140" t="s">
        <v>16</v>
      </c>
      <c r="DC6" s="149"/>
      <c r="DD6" s="150"/>
      <c r="DE6" s="140" t="s">
        <v>184</v>
      </c>
      <c r="DF6" s="149"/>
      <c r="DG6" s="150"/>
      <c r="DH6" s="140" t="s">
        <v>185</v>
      </c>
      <c r="DI6" s="149"/>
      <c r="DJ6" s="150"/>
      <c r="DK6" s="140" t="s">
        <v>20</v>
      </c>
      <c r="DL6" s="149"/>
      <c r="DM6" s="150"/>
      <c r="DN6" s="140" t="s">
        <v>22</v>
      </c>
      <c r="DO6" s="149"/>
      <c r="DP6" s="150"/>
      <c r="DQ6" s="140" t="s">
        <v>243</v>
      </c>
      <c r="DR6" s="149"/>
      <c r="DS6" s="150"/>
      <c r="DT6" s="140" t="s">
        <v>235</v>
      </c>
      <c r="DU6" s="149"/>
      <c r="DV6" s="150"/>
      <c r="DW6" s="140" t="s">
        <v>25</v>
      </c>
      <c r="DX6" s="149"/>
      <c r="DY6" s="150"/>
      <c r="DZ6" s="140" t="s">
        <v>27</v>
      </c>
      <c r="EA6" s="149"/>
      <c r="EB6" s="150"/>
      <c r="EC6" s="140" t="s">
        <v>29</v>
      </c>
      <c r="ED6" s="149"/>
      <c r="EE6" s="150"/>
      <c r="EF6" s="140" t="s">
        <v>187</v>
      </c>
      <c r="EG6" s="149"/>
      <c r="EH6" s="150"/>
      <c r="EI6" s="140" t="s">
        <v>396</v>
      </c>
      <c r="EJ6" s="149"/>
      <c r="EK6" s="150"/>
      <c r="EL6" s="140" t="s">
        <v>214</v>
      </c>
      <c r="EM6" s="141"/>
      <c r="EN6" s="142"/>
      <c r="EO6" s="140" t="s">
        <v>32</v>
      </c>
      <c r="EP6" s="141"/>
      <c r="EQ6" s="142"/>
      <c r="ER6" s="140" t="s">
        <v>34</v>
      </c>
      <c r="ES6" s="141"/>
      <c r="ET6" s="142"/>
      <c r="EU6" s="140" t="s">
        <v>36</v>
      </c>
      <c r="EV6" s="141"/>
      <c r="EW6" s="142"/>
      <c r="EX6" s="140" t="s">
        <v>38</v>
      </c>
      <c r="EY6" s="141"/>
      <c r="EZ6" s="142"/>
      <c r="FA6" s="140" t="s">
        <v>420</v>
      </c>
      <c r="FB6" s="141"/>
      <c r="FC6" s="142"/>
      <c r="FD6" s="140" t="s">
        <v>40</v>
      </c>
      <c r="FE6" s="141"/>
      <c r="FF6" s="142"/>
      <c r="FG6" s="140" t="s">
        <v>190</v>
      </c>
      <c r="FH6" s="141"/>
      <c r="FI6" s="142"/>
      <c r="FJ6" s="140" t="s">
        <v>192</v>
      </c>
      <c r="FK6" s="141"/>
      <c r="FL6" s="142"/>
      <c r="FM6" s="140" t="s">
        <v>241</v>
      </c>
      <c r="FN6" s="141"/>
      <c r="FO6" s="142"/>
      <c r="FP6" s="140" t="s">
        <v>211</v>
      </c>
      <c r="FQ6" s="141"/>
      <c r="FR6" s="142"/>
      <c r="FS6" s="140" t="s">
        <v>42</v>
      </c>
      <c r="FT6" s="141"/>
      <c r="FU6" s="142"/>
      <c r="FV6" s="140" t="s">
        <v>44</v>
      </c>
      <c r="FW6" s="141"/>
      <c r="FX6" s="142"/>
      <c r="FY6" s="140" t="s">
        <v>166</v>
      </c>
      <c r="FZ6" s="141"/>
      <c r="GA6" s="142"/>
      <c r="GB6" s="140" t="s">
        <v>47</v>
      </c>
      <c r="GC6" s="141"/>
      <c r="GD6" s="142"/>
      <c r="GE6" s="140" t="s">
        <v>49</v>
      </c>
      <c r="GF6" s="141"/>
      <c r="GG6" s="142"/>
      <c r="GH6" s="140" t="s">
        <v>239</v>
      </c>
      <c r="GI6" s="141"/>
      <c r="GJ6" s="142"/>
      <c r="GK6" s="140" t="s">
        <v>236</v>
      </c>
      <c r="GL6" s="141"/>
      <c r="GM6" s="142"/>
      <c r="GN6" s="140" t="s">
        <v>52</v>
      </c>
      <c r="GO6" s="141"/>
      <c r="GP6" s="142"/>
      <c r="GQ6" s="140" t="s">
        <v>217</v>
      </c>
      <c r="GR6" s="141"/>
      <c r="GS6" s="142"/>
      <c r="GT6" s="140" t="s">
        <v>55</v>
      </c>
      <c r="GU6" s="141"/>
      <c r="GV6" s="142"/>
      <c r="GW6" s="140" t="s">
        <v>57</v>
      </c>
      <c r="GX6" s="141"/>
      <c r="GY6" s="142"/>
      <c r="GZ6" s="140" t="s">
        <v>59</v>
      </c>
      <c r="HA6" s="141"/>
      <c r="HB6" s="142"/>
      <c r="HC6" s="140" t="s">
        <v>61</v>
      </c>
      <c r="HD6" s="141"/>
      <c r="HE6" s="142"/>
      <c r="HF6" s="140" t="s">
        <v>215</v>
      </c>
      <c r="HG6" s="141"/>
      <c r="HH6" s="142"/>
      <c r="HI6" s="140" t="s">
        <v>216</v>
      </c>
      <c r="HJ6" s="141"/>
      <c r="HK6" s="142"/>
      <c r="HL6" s="140" t="s">
        <v>64</v>
      </c>
      <c r="HM6" s="141"/>
      <c r="HN6" s="142"/>
      <c r="HO6" s="140" t="s">
        <v>66</v>
      </c>
      <c r="HP6" s="141"/>
      <c r="HQ6" s="142"/>
      <c r="HR6" s="140" t="s">
        <v>68</v>
      </c>
      <c r="HS6" s="141"/>
      <c r="HT6" s="142"/>
      <c r="HU6" s="140" t="s">
        <v>367</v>
      </c>
      <c r="HV6" s="141"/>
      <c r="HW6" s="142"/>
      <c r="HX6" s="140" t="s">
        <v>71</v>
      </c>
      <c r="HY6" s="141"/>
      <c r="HZ6" s="142"/>
      <c r="IA6" s="140" t="s">
        <v>73</v>
      </c>
      <c r="IB6" s="141"/>
      <c r="IC6" s="142"/>
      <c r="ID6" s="140" t="s">
        <v>375</v>
      </c>
      <c r="IE6" s="141"/>
      <c r="IF6" s="142"/>
      <c r="IG6" s="140" t="s">
        <v>399</v>
      </c>
      <c r="IH6" s="149"/>
      <c r="II6" s="150"/>
      <c r="IJ6" s="140" t="s">
        <v>75</v>
      </c>
      <c r="IK6" s="141"/>
      <c r="IL6" s="142"/>
      <c r="IM6" s="140" t="s">
        <v>376</v>
      </c>
      <c r="IN6" s="141"/>
      <c r="IO6" s="142"/>
      <c r="IP6" s="140" t="s">
        <v>377</v>
      </c>
      <c r="IQ6" s="141"/>
      <c r="IR6" s="142"/>
      <c r="IS6" s="140" t="s">
        <v>260</v>
      </c>
      <c r="IT6" s="141"/>
      <c r="IU6" s="142"/>
      <c r="IV6" s="140" t="s">
        <v>368</v>
      </c>
      <c r="IW6" s="141"/>
      <c r="IX6" s="142"/>
      <c r="IY6" s="140" t="s">
        <v>197</v>
      </c>
      <c r="IZ6" s="141"/>
      <c r="JA6" s="142"/>
      <c r="JB6" s="140" t="s">
        <v>262</v>
      </c>
      <c r="JC6" s="141"/>
      <c r="JD6" s="142"/>
      <c r="JE6" s="140" t="s">
        <v>415</v>
      </c>
      <c r="JF6" s="141"/>
      <c r="JG6" s="142"/>
      <c r="JH6" s="140" t="s">
        <v>370</v>
      </c>
      <c r="JI6" s="141"/>
      <c r="JJ6" s="142"/>
      <c r="JK6" s="140" t="s">
        <v>378</v>
      </c>
      <c r="JL6" s="141"/>
      <c r="JM6" s="142"/>
      <c r="JN6" s="140" t="s">
        <v>403</v>
      </c>
      <c r="JO6" s="141"/>
      <c r="JP6" s="142"/>
      <c r="JQ6" s="140" t="s">
        <v>83</v>
      </c>
      <c r="JR6" s="141"/>
      <c r="JS6" s="142"/>
      <c r="JT6" s="140" t="s">
        <v>85</v>
      </c>
      <c r="JU6" s="141"/>
      <c r="JV6" s="142"/>
      <c r="JW6" s="140" t="s">
        <v>234</v>
      </c>
      <c r="JX6" s="141"/>
      <c r="JY6" s="142"/>
      <c r="JZ6" s="140" t="s">
        <v>218</v>
      </c>
      <c r="KA6" s="141"/>
      <c r="KB6" s="142"/>
      <c r="KC6" s="140" t="s">
        <v>89</v>
      </c>
      <c r="KD6" s="141"/>
      <c r="KE6" s="142"/>
      <c r="KF6" s="140" t="s">
        <v>91</v>
      </c>
      <c r="KG6" s="141"/>
      <c r="KH6" s="142"/>
      <c r="KI6" s="140" t="s">
        <v>371</v>
      </c>
      <c r="KJ6" s="141"/>
      <c r="KK6" s="142"/>
      <c r="KL6" s="140" t="s">
        <v>94</v>
      </c>
      <c r="KM6" s="141"/>
      <c r="KN6" s="142"/>
      <c r="KO6" s="140" t="s">
        <v>379</v>
      </c>
      <c r="KP6" s="141"/>
      <c r="KQ6" s="142"/>
      <c r="KR6" s="140" t="s">
        <v>380</v>
      </c>
      <c r="KS6" s="141"/>
      <c r="KT6" s="142"/>
      <c r="KU6" s="140" t="s">
        <v>98</v>
      </c>
      <c r="KV6" s="141"/>
      <c r="KW6" s="142"/>
      <c r="KX6" s="140" t="s">
        <v>219</v>
      </c>
      <c r="KY6" s="141"/>
      <c r="KZ6" s="142"/>
      <c r="LA6" s="140" t="s">
        <v>220</v>
      </c>
      <c r="LB6" s="141"/>
      <c r="LC6" s="142"/>
      <c r="LD6" s="140" t="s">
        <v>102</v>
      </c>
      <c r="LE6" s="141"/>
      <c r="LF6" s="142"/>
      <c r="LG6" s="140" t="s">
        <v>104</v>
      </c>
      <c r="LH6" s="141"/>
      <c r="LI6" s="142"/>
      <c r="LJ6" s="140" t="s">
        <v>106</v>
      </c>
      <c r="LK6" s="141"/>
      <c r="LL6" s="142"/>
      <c r="LM6" s="140" t="s">
        <v>108</v>
      </c>
      <c r="LN6" s="141"/>
      <c r="LO6" s="142"/>
      <c r="LP6" s="140" t="s">
        <v>411</v>
      </c>
      <c r="LQ6" s="141"/>
      <c r="LR6" s="142"/>
      <c r="LS6" s="140" t="s">
        <v>111</v>
      </c>
      <c r="LT6" s="141"/>
      <c r="LU6" s="142"/>
      <c r="LV6" s="140" t="s">
        <v>381</v>
      </c>
      <c r="LW6" s="141"/>
      <c r="LX6" s="142"/>
      <c r="LY6" s="140" t="s">
        <v>114</v>
      </c>
      <c r="LZ6" s="141"/>
      <c r="MA6" s="142"/>
      <c r="MB6" s="140" t="s">
        <v>408</v>
      </c>
      <c r="MC6" s="141"/>
      <c r="MD6" s="142"/>
      <c r="ME6" s="140" t="s">
        <v>407</v>
      </c>
      <c r="MF6" s="141"/>
      <c r="MG6" s="142"/>
      <c r="MH6" s="140" t="s">
        <v>118</v>
      </c>
      <c r="MI6" s="141"/>
      <c r="MJ6" s="142"/>
      <c r="MK6" s="140" t="s">
        <v>120</v>
      </c>
      <c r="ML6" s="141"/>
      <c r="MM6" s="142"/>
      <c r="MN6" s="140" t="s">
        <v>122</v>
      </c>
      <c r="MO6" s="141"/>
      <c r="MP6" s="142"/>
      <c r="MQ6" s="140" t="s">
        <v>124</v>
      </c>
      <c r="MR6" s="141"/>
      <c r="MS6" s="142"/>
      <c r="MT6" s="140" t="s">
        <v>382</v>
      </c>
      <c r="MU6" s="141"/>
      <c r="MV6" s="142"/>
      <c r="MW6" s="140" t="s">
        <v>198</v>
      </c>
      <c r="MX6" s="141"/>
      <c r="MY6" s="142"/>
      <c r="MZ6" s="140" t="s">
        <v>404</v>
      </c>
      <c r="NA6" s="141"/>
      <c r="NB6" s="142"/>
      <c r="NC6" s="140" t="s">
        <v>406</v>
      </c>
      <c r="ND6" s="141"/>
      <c r="NE6" s="142"/>
      <c r="NF6" s="140" t="s">
        <v>128</v>
      </c>
      <c r="NG6" s="141"/>
      <c r="NH6" s="142"/>
      <c r="NI6" s="140" t="s">
        <v>221</v>
      </c>
      <c r="NJ6" s="141"/>
      <c r="NK6" s="142"/>
      <c r="NL6" s="140" t="s">
        <v>222</v>
      </c>
      <c r="NM6" s="141"/>
      <c r="NN6" s="142"/>
      <c r="NO6" s="140" t="s">
        <v>383</v>
      </c>
      <c r="NP6" s="141"/>
      <c r="NQ6" s="142"/>
      <c r="NR6" s="140" t="s">
        <v>384</v>
      </c>
      <c r="NS6" s="141"/>
      <c r="NT6" s="142"/>
      <c r="NU6" s="140" t="s">
        <v>385</v>
      </c>
      <c r="NV6" s="141"/>
      <c r="NW6" s="142"/>
      <c r="NX6" s="140" t="s">
        <v>135</v>
      </c>
      <c r="NY6" s="141"/>
      <c r="NZ6" s="142"/>
      <c r="OA6" s="140" t="s">
        <v>386</v>
      </c>
      <c r="OB6" s="141"/>
      <c r="OC6" s="142"/>
      <c r="OD6" s="140" t="s">
        <v>210</v>
      </c>
      <c r="OE6" s="141"/>
      <c r="OF6" s="142"/>
      <c r="OG6" s="140" t="s">
        <v>139</v>
      </c>
      <c r="OH6" s="141"/>
      <c r="OI6" s="142"/>
      <c r="OJ6" s="140" t="s">
        <v>140</v>
      </c>
      <c r="OK6" s="141"/>
      <c r="OL6" s="142"/>
      <c r="OM6" s="140" t="s">
        <v>227</v>
      </c>
      <c r="ON6" s="141"/>
      <c r="OO6" s="142"/>
      <c r="OP6" s="140" t="s">
        <v>228</v>
      </c>
      <c r="OQ6" s="141"/>
      <c r="OR6" s="142"/>
      <c r="OS6" s="140" t="s">
        <v>387</v>
      </c>
      <c r="OT6" s="141"/>
      <c r="OU6" s="142"/>
      <c r="OV6" s="140" t="s">
        <v>233</v>
      </c>
      <c r="OW6" s="141"/>
      <c r="OX6" s="142"/>
      <c r="OY6" s="140" t="s">
        <v>230</v>
      </c>
      <c r="OZ6" s="141"/>
      <c r="PA6" s="142"/>
      <c r="PB6" s="140" t="s">
        <v>388</v>
      </c>
      <c r="PC6" s="141"/>
      <c r="PD6" s="142"/>
      <c r="PE6" s="140" t="s">
        <v>201</v>
      </c>
      <c r="PF6" s="141"/>
      <c r="PG6" s="142"/>
      <c r="PH6" s="140" t="s">
        <v>409</v>
      </c>
      <c r="PI6" s="141"/>
      <c r="PJ6" s="142"/>
      <c r="PK6" s="140" t="s">
        <v>389</v>
      </c>
      <c r="PL6" s="141"/>
      <c r="PM6" s="142"/>
      <c r="PN6" s="140" t="s">
        <v>200</v>
      </c>
      <c r="PO6" s="141"/>
      <c r="PP6" s="142"/>
      <c r="PQ6" s="140" t="s">
        <v>390</v>
      </c>
      <c r="PR6" s="141"/>
      <c r="PS6" s="142"/>
      <c r="PT6" s="140" t="s">
        <v>400</v>
      </c>
      <c r="PU6" s="141"/>
      <c r="PV6" s="142"/>
      <c r="PW6" s="140" t="s">
        <v>392</v>
      </c>
      <c r="PX6" s="141"/>
      <c r="PY6" s="142"/>
      <c r="PZ6" s="140" t="s">
        <v>422</v>
      </c>
      <c r="QA6" s="141"/>
      <c r="QB6" s="142"/>
      <c r="QC6" s="140" t="s">
        <v>145</v>
      </c>
      <c r="QD6" s="141"/>
      <c r="QE6" s="142"/>
      <c r="QF6" s="140" t="s">
        <v>394</v>
      </c>
      <c r="QG6" s="141"/>
      <c r="QH6" s="142"/>
      <c r="QI6" s="140" t="s">
        <v>245</v>
      </c>
      <c r="QJ6" s="141"/>
      <c r="QK6" s="142"/>
      <c r="QL6" s="140" t="s">
        <v>395</v>
      </c>
      <c r="QM6" s="141"/>
      <c r="QN6" s="142"/>
      <c r="QO6" s="140" t="s">
        <v>247</v>
      </c>
      <c r="QP6" s="141"/>
      <c r="QQ6" s="142"/>
      <c r="QR6" s="140" t="s">
        <v>250</v>
      </c>
      <c r="QS6" s="141"/>
      <c r="QT6" s="142"/>
      <c r="QU6" s="140" t="s">
        <v>424</v>
      </c>
      <c r="QV6" s="141"/>
      <c r="QW6" s="142"/>
      <c r="QX6" s="140" t="s">
        <v>148</v>
      </c>
      <c r="QY6" s="141"/>
      <c r="QZ6" s="142"/>
      <c r="RA6" s="140" t="s">
        <v>150</v>
      </c>
      <c r="RB6" s="141"/>
      <c r="RC6" s="142"/>
      <c r="RD6" s="140" t="s">
        <v>410</v>
      </c>
      <c r="RE6" s="141"/>
      <c r="RF6" s="142"/>
      <c r="RG6" s="140" t="s">
        <v>151</v>
      </c>
      <c r="RH6" s="141"/>
      <c r="RI6" s="142"/>
    </row>
    <row r="7" spans="1:483" s="12" customFormat="1" ht="67.5" customHeight="1" thickBot="1" x14ac:dyDescent="0.3">
      <c r="A7" s="156"/>
      <c r="B7" s="165"/>
      <c r="C7" s="158"/>
      <c r="D7" s="151"/>
      <c r="E7" s="152"/>
      <c r="F7" s="153"/>
      <c r="G7" s="151"/>
      <c r="H7" s="152"/>
      <c r="I7" s="153"/>
      <c r="J7" s="151"/>
      <c r="K7" s="152"/>
      <c r="L7" s="153"/>
      <c r="M7" s="143"/>
      <c r="N7" s="144"/>
      <c r="O7" s="145"/>
      <c r="P7" s="143"/>
      <c r="Q7" s="144"/>
      <c r="R7" s="145"/>
      <c r="S7" s="143"/>
      <c r="T7" s="144"/>
      <c r="U7" s="145"/>
      <c r="V7" s="143"/>
      <c r="W7" s="144"/>
      <c r="X7" s="145"/>
      <c r="Y7" s="143"/>
      <c r="Z7" s="144"/>
      <c r="AA7" s="145"/>
      <c r="AB7" s="143"/>
      <c r="AC7" s="144"/>
      <c r="AD7" s="145"/>
      <c r="AE7" s="143"/>
      <c r="AF7" s="144"/>
      <c r="AG7" s="145"/>
      <c r="AH7" s="151"/>
      <c r="AI7" s="152"/>
      <c r="AJ7" s="153"/>
      <c r="AK7" s="151"/>
      <c r="AL7" s="152"/>
      <c r="AM7" s="153"/>
      <c r="AN7" s="151"/>
      <c r="AO7" s="152"/>
      <c r="AP7" s="153"/>
      <c r="AQ7" s="151"/>
      <c r="AR7" s="152"/>
      <c r="AS7" s="153"/>
      <c r="AT7" s="151"/>
      <c r="AU7" s="152"/>
      <c r="AV7" s="153"/>
      <c r="AW7" s="151"/>
      <c r="AX7" s="152"/>
      <c r="AY7" s="153"/>
      <c r="AZ7" s="151"/>
      <c r="BA7" s="152"/>
      <c r="BB7" s="153"/>
      <c r="BC7" s="151"/>
      <c r="BD7" s="152"/>
      <c r="BE7" s="153"/>
      <c r="BF7" s="151"/>
      <c r="BG7" s="152"/>
      <c r="BH7" s="153"/>
      <c r="BI7" s="151"/>
      <c r="BJ7" s="152"/>
      <c r="BK7" s="153"/>
      <c r="BL7" s="151"/>
      <c r="BM7" s="152"/>
      <c r="BN7" s="153"/>
      <c r="BO7" s="151"/>
      <c r="BP7" s="152"/>
      <c r="BQ7" s="153"/>
      <c r="BR7" s="151"/>
      <c r="BS7" s="152"/>
      <c r="BT7" s="153"/>
      <c r="BU7" s="151"/>
      <c r="BV7" s="152"/>
      <c r="BW7" s="153"/>
      <c r="BX7" s="151"/>
      <c r="BY7" s="152"/>
      <c r="BZ7" s="153"/>
      <c r="CA7" s="151"/>
      <c r="CB7" s="152"/>
      <c r="CC7" s="153"/>
      <c r="CD7" s="151"/>
      <c r="CE7" s="152"/>
      <c r="CF7" s="153"/>
      <c r="CG7" s="151"/>
      <c r="CH7" s="152"/>
      <c r="CI7" s="153"/>
      <c r="CJ7" s="151"/>
      <c r="CK7" s="152"/>
      <c r="CL7" s="153"/>
      <c r="CM7" s="151"/>
      <c r="CN7" s="152"/>
      <c r="CO7" s="153"/>
      <c r="CP7" s="151"/>
      <c r="CQ7" s="152"/>
      <c r="CR7" s="153"/>
      <c r="CS7" s="151"/>
      <c r="CT7" s="152"/>
      <c r="CU7" s="153"/>
      <c r="CV7" s="151"/>
      <c r="CW7" s="152"/>
      <c r="CX7" s="153"/>
      <c r="CY7" s="151"/>
      <c r="CZ7" s="152"/>
      <c r="DA7" s="153"/>
      <c r="DB7" s="151"/>
      <c r="DC7" s="152"/>
      <c r="DD7" s="153"/>
      <c r="DE7" s="151"/>
      <c r="DF7" s="152"/>
      <c r="DG7" s="153"/>
      <c r="DH7" s="151"/>
      <c r="DI7" s="152"/>
      <c r="DJ7" s="153"/>
      <c r="DK7" s="151"/>
      <c r="DL7" s="152"/>
      <c r="DM7" s="153"/>
      <c r="DN7" s="151"/>
      <c r="DO7" s="152"/>
      <c r="DP7" s="153"/>
      <c r="DQ7" s="151"/>
      <c r="DR7" s="152"/>
      <c r="DS7" s="153"/>
      <c r="DT7" s="151"/>
      <c r="DU7" s="152"/>
      <c r="DV7" s="153"/>
      <c r="DW7" s="151"/>
      <c r="DX7" s="152"/>
      <c r="DY7" s="153"/>
      <c r="DZ7" s="151"/>
      <c r="EA7" s="152"/>
      <c r="EB7" s="153"/>
      <c r="EC7" s="151"/>
      <c r="ED7" s="152"/>
      <c r="EE7" s="153"/>
      <c r="EF7" s="151"/>
      <c r="EG7" s="152"/>
      <c r="EH7" s="153"/>
      <c r="EI7" s="151"/>
      <c r="EJ7" s="152"/>
      <c r="EK7" s="153"/>
      <c r="EL7" s="143"/>
      <c r="EM7" s="144"/>
      <c r="EN7" s="145"/>
      <c r="EO7" s="143"/>
      <c r="EP7" s="144"/>
      <c r="EQ7" s="145"/>
      <c r="ER7" s="143"/>
      <c r="ES7" s="144"/>
      <c r="ET7" s="145"/>
      <c r="EU7" s="143"/>
      <c r="EV7" s="144"/>
      <c r="EW7" s="145"/>
      <c r="EX7" s="143"/>
      <c r="EY7" s="144"/>
      <c r="EZ7" s="145"/>
      <c r="FA7" s="143"/>
      <c r="FB7" s="144"/>
      <c r="FC7" s="145"/>
      <c r="FD7" s="143"/>
      <c r="FE7" s="144"/>
      <c r="FF7" s="145"/>
      <c r="FG7" s="143"/>
      <c r="FH7" s="144"/>
      <c r="FI7" s="145"/>
      <c r="FJ7" s="143"/>
      <c r="FK7" s="144"/>
      <c r="FL7" s="145"/>
      <c r="FM7" s="143"/>
      <c r="FN7" s="144"/>
      <c r="FO7" s="145"/>
      <c r="FP7" s="143"/>
      <c r="FQ7" s="144"/>
      <c r="FR7" s="145"/>
      <c r="FS7" s="143"/>
      <c r="FT7" s="144"/>
      <c r="FU7" s="145"/>
      <c r="FV7" s="143"/>
      <c r="FW7" s="144"/>
      <c r="FX7" s="145"/>
      <c r="FY7" s="143"/>
      <c r="FZ7" s="144"/>
      <c r="GA7" s="145"/>
      <c r="GB7" s="143"/>
      <c r="GC7" s="144"/>
      <c r="GD7" s="145"/>
      <c r="GE7" s="143"/>
      <c r="GF7" s="144"/>
      <c r="GG7" s="145"/>
      <c r="GH7" s="143"/>
      <c r="GI7" s="144"/>
      <c r="GJ7" s="145"/>
      <c r="GK7" s="143"/>
      <c r="GL7" s="144"/>
      <c r="GM7" s="145"/>
      <c r="GN7" s="143"/>
      <c r="GO7" s="144"/>
      <c r="GP7" s="145"/>
      <c r="GQ7" s="143"/>
      <c r="GR7" s="144"/>
      <c r="GS7" s="145"/>
      <c r="GT7" s="143"/>
      <c r="GU7" s="144"/>
      <c r="GV7" s="145"/>
      <c r="GW7" s="143"/>
      <c r="GX7" s="144"/>
      <c r="GY7" s="145"/>
      <c r="GZ7" s="143"/>
      <c r="HA7" s="144"/>
      <c r="HB7" s="145"/>
      <c r="HC7" s="143"/>
      <c r="HD7" s="144"/>
      <c r="HE7" s="145"/>
      <c r="HF7" s="143"/>
      <c r="HG7" s="144"/>
      <c r="HH7" s="145"/>
      <c r="HI7" s="143"/>
      <c r="HJ7" s="144"/>
      <c r="HK7" s="145"/>
      <c r="HL7" s="143"/>
      <c r="HM7" s="144"/>
      <c r="HN7" s="145"/>
      <c r="HO7" s="143"/>
      <c r="HP7" s="144"/>
      <c r="HQ7" s="145"/>
      <c r="HR7" s="143"/>
      <c r="HS7" s="144"/>
      <c r="HT7" s="145"/>
      <c r="HU7" s="143"/>
      <c r="HV7" s="144"/>
      <c r="HW7" s="145"/>
      <c r="HX7" s="143"/>
      <c r="HY7" s="144"/>
      <c r="HZ7" s="145"/>
      <c r="IA7" s="143"/>
      <c r="IB7" s="144"/>
      <c r="IC7" s="145"/>
      <c r="ID7" s="143"/>
      <c r="IE7" s="144"/>
      <c r="IF7" s="145"/>
      <c r="IG7" s="151"/>
      <c r="IH7" s="152"/>
      <c r="II7" s="153"/>
      <c r="IJ7" s="143"/>
      <c r="IK7" s="144"/>
      <c r="IL7" s="145"/>
      <c r="IM7" s="143"/>
      <c r="IN7" s="144"/>
      <c r="IO7" s="145"/>
      <c r="IP7" s="143"/>
      <c r="IQ7" s="144"/>
      <c r="IR7" s="145"/>
      <c r="IS7" s="143"/>
      <c r="IT7" s="144"/>
      <c r="IU7" s="145"/>
      <c r="IV7" s="143"/>
      <c r="IW7" s="144"/>
      <c r="IX7" s="145"/>
      <c r="IY7" s="143"/>
      <c r="IZ7" s="144"/>
      <c r="JA7" s="145"/>
      <c r="JB7" s="143"/>
      <c r="JC7" s="144"/>
      <c r="JD7" s="145"/>
      <c r="JE7" s="143"/>
      <c r="JF7" s="144"/>
      <c r="JG7" s="145"/>
      <c r="JH7" s="143"/>
      <c r="JI7" s="144"/>
      <c r="JJ7" s="145"/>
      <c r="JK7" s="143"/>
      <c r="JL7" s="144"/>
      <c r="JM7" s="145"/>
      <c r="JN7" s="143"/>
      <c r="JO7" s="144"/>
      <c r="JP7" s="145"/>
      <c r="JQ7" s="143"/>
      <c r="JR7" s="144"/>
      <c r="JS7" s="145"/>
      <c r="JT7" s="143"/>
      <c r="JU7" s="144"/>
      <c r="JV7" s="145"/>
      <c r="JW7" s="143"/>
      <c r="JX7" s="144"/>
      <c r="JY7" s="145"/>
      <c r="JZ7" s="143"/>
      <c r="KA7" s="144"/>
      <c r="KB7" s="145"/>
      <c r="KC7" s="143"/>
      <c r="KD7" s="144"/>
      <c r="KE7" s="145"/>
      <c r="KF7" s="143"/>
      <c r="KG7" s="144"/>
      <c r="KH7" s="145"/>
      <c r="KI7" s="143"/>
      <c r="KJ7" s="144"/>
      <c r="KK7" s="145"/>
      <c r="KL7" s="143"/>
      <c r="KM7" s="144"/>
      <c r="KN7" s="145"/>
      <c r="KO7" s="143"/>
      <c r="KP7" s="144"/>
      <c r="KQ7" s="145"/>
      <c r="KR7" s="143"/>
      <c r="KS7" s="144"/>
      <c r="KT7" s="145"/>
      <c r="KU7" s="143"/>
      <c r="KV7" s="144"/>
      <c r="KW7" s="145"/>
      <c r="KX7" s="143"/>
      <c r="KY7" s="144"/>
      <c r="KZ7" s="145"/>
      <c r="LA7" s="143"/>
      <c r="LB7" s="144"/>
      <c r="LC7" s="145"/>
      <c r="LD7" s="143"/>
      <c r="LE7" s="144"/>
      <c r="LF7" s="145"/>
      <c r="LG7" s="143"/>
      <c r="LH7" s="144"/>
      <c r="LI7" s="145"/>
      <c r="LJ7" s="143"/>
      <c r="LK7" s="144"/>
      <c r="LL7" s="145"/>
      <c r="LM7" s="143"/>
      <c r="LN7" s="144"/>
      <c r="LO7" s="145"/>
      <c r="LP7" s="143"/>
      <c r="LQ7" s="144"/>
      <c r="LR7" s="145"/>
      <c r="LS7" s="143"/>
      <c r="LT7" s="144"/>
      <c r="LU7" s="145"/>
      <c r="LV7" s="143"/>
      <c r="LW7" s="144"/>
      <c r="LX7" s="145"/>
      <c r="LY7" s="143"/>
      <c r="LZ7" s="144"/>
      <c r="MA7" s="145"/>
      <c r="MB7" s="143"/>
      <c r="MC7" s="144"/>
      <c r="MD7" s="145"/>
      <c r="ME7" s="143"/>
      <c r="MF7" s="144"/>
      <c r="MG7" s="145"/>
      <c r="MH7" s="143"/>
      <c r="MI7" s="144"/>
      <c r="MJ7" s="145"/>
      <c r="MK7" s="143"/>
      <c r="ML7" s="144"/>
      <c r="MM7" s="145"/>
      <c r="MN7" s="143"/>
      <c r="MO7" s="144"/>
      <c r="MP7" s="145"/>
      <c r="MQ7" s="143"/>
      <c r="MR7" s="144"/>
      <c r="MS7" s="145"/>
      <c r="MT7" s="143"/>
      <c r="MU7" s="144"/>
      <c r="MV7" s="145"/>
      <c r="MW7" s="143"/>
      <c r="MX7" s="144"/>
      <c r="MY7" s="145"/>
      <c r="MZ7" s="143"/>
      <c r="NA7" s="144"/>
      <c r="NB7" s="145"/>
      <c r="NC7" s="143"/>
      <c r="ND7" s="144"/>
      <c r="NE7" s="145"/>
      <c r="NF7" s="143"/>
      <c r="NG7" s="144"/>
      <c r="NH7" s="145"/>
      <c r="NI7" s="143"/>
      <c r="NJ7" s="144"/>
      <c r="NK7" s="145"/>
      <c r="NL7" s="143"/>
      <c r="NM7" s="144"/>
      <c r="NN7" s="145"/>
      <c r="NO7" s="143"/>
      <c r="NP7" s="144"/>
      <c r="NQ7" s="145"/>
      <c r="NR7" s="143"/>
      <c r="NS7" s="144"/>
      <c r="NT7" s="145"/>
      <c r="NU7" s="143"/>
      <c r="NV7" s="144"/>
      <c r="NW7" s="145"/>
      <c r="NX7" s="143"/>
      <c r="NY7" s="144"/>
      <c r="NZ7" s="145"/>
      <c r="OA7" s="143"/>
      <c r="OB7" s="144"/>
      <c r="OC7" s="145"/>
      <c r="OD7" s="143"/>
      <c r="OE7" s="144"/>
      <c r="OF7" s="145"/>
      <c r="OG7" s="143"/>
      <c r="OH7" s="144"/>
      <c r="OI7" s="145"/>
      <c r="OJ7" s="143"/>
      <c r="OK7" s="144"/>
      <c r="OL7" s="145"/>
      <c r="OM7" s="143"/>
      <c r="ON7" s="144"/>
      <c r="OO7" s="145"/>
      <c r="OP7" s="143"/>
      <c r="OQ7" s="144"/>
      <c r="OR7" s="145"/>
      <c r="OS7" s="143"/>
      <c r="OT7" s="144"/>
      <c r="OU7" s="145"/>
      <c r="OV7" s="143"/>
      <c r="OW7" s="144"/>
      <c r="OX7" s="145"/>
      <c r="OY7" s="143"/>
      <c r="OZ7" s="144"/>
      <c r="PA7" s="145"/>
      <c r="PB7" s="143"/>
      <c r="PC7" s="144"/>
      <c r="PD7" s="145"/>
      <c r="PE7" s="143"/>
      <c r="PF7" s="144"/>
      <c r="PG7" s="145"/>
      <c r="PH7" s="143"/>
      <c r="PI7" s="144"/>
      <c r="PJ7" s="145"/>
      <c r="PK7" s="143"/>
      <c r="PL7" s="144"/>
      <c r="PM7" s="145"/>
      <c r="PN7" s="143"/>
      <c r="PO7" s="144"/>
      <c r="PP7" s="145"/>
      <c r="PQ7" s="143"/>
      <c r="PR7" s="144"/>
      <c r="PS7" s="145"/>
      <c r="PT7" s="143"/>
      <c r="PU7" s="144"/>
      <c r="PV7" s="145"/>
      <c r="PW7" s="143"/>
      <c r="PX7" s="144"/>
      <c r="PY7" s="145"/>
      <c r="PZ7" s="143"/>
      <c r="QA7" s="144"/>
      <c r="QB7" s="145"/>
      <c r="QC7" s="143"/>
      <c r="QD7" s="144"/>
      <c r="QE7" s="145"/>
      <c r="QF7" s="143"/>
      <c r="QG7" s="144"/>
      <c r="QH7" s="145"/>
      <c r="QI7" s="143"/>
      <c r="QJ7" s="144"/>
      <c r="QK7" s="145"/>
      <c r="QL7" s="143"/>
      <c r="QM7" s="144"/>
      <c r="QN7" s="145"/>
      <c r="QO7" s="143"/>
      <c r="QP7" s="144"/>
      <c r="QQ7" s="145"/>
      <c r="QR7" s="143"/>
      <c r="QS7" s="144"/>
      <c r="QT7" s="145"/>
      <c r="QU7" s="143"/>
      <c r="QV7" s="144"/>
      <c r="QW7" s="145"/>
      <c r="QX7" s="143"/>
      <c r="QY7" s="144"/>
      <c r="QZ7" s="145"/>
      <c r="RA7" s="143"/>
      <c r="RB7" s="144"/>
      <c r="RC7" s="145"/>
      <c r="RD7" s="143"/>
      <c r="RE7" s="144"/>
      <c r="RF7" s="145"/>
      <c r="RG7" s="143"/>
      <c r="RH7" s="144"/>
      <c r="RI7" s="145"/>
    </row>
    <row r="8" spans="1:483" s="21" customFormat="1" ht="20.25" customHeight="1" x14ac:dyDescent="0.25">
      <c r="A8" s="156"/>
      <c r="B8" s="165"/>
      <c r="C8" s="158"/>
      <c r="D8" s="134" t="s">
        <v>416</v>
      </c>
      <c r="E8" s="136" t="s">
        <v>412</v>
      </c>
      <c r="F8" s="138" t="s">
        <v>429</v>
      </c>
      <c r="G8" s="160" t="s">
        <v>416</v>
      </c>
      <c r="H8" s="136" t="s">
        <v>412</v>
      </c>
      <c r="I8" s="162" t="s">
        <v>429</v>
      </c>
      <c r="J8" s="134" t="s">
        <v>416</v>
      </c>
      <c r="K8" s="136" t="s">
        <v>412</v>
      </c>
      <c r="L8" s="154" t="s">
        <v>429</v>
      </c>
      <c r="M8" s="134" t="s">
        <v>416</v>
      </c>
      <c r="N8" s="136" t="s">
        <v>412</v>
      </c>
      <c r="O8" s="154" t="s">
        <v>429</v>
      </c>
      <c r="P8" s="134" t="s">
        <v>416</v>
      </c>
      <c r="Q8" s="136" t="s">
        <v>412</v>
      </c>
      <c r="R8" s="154" t="s">
        <v>429</v>
      </c>
      <c r="S8" s="134" t="s">
        <v>416</v>
      </c>
      <c r="T8" s="136" t="s">
        <v>412</v>
      </c>
      <c r="U8" s="154" t="s">
        <v>429</v>
      </c>
      <c r="V8" s="134" t="s">
        <v>416</v>
      </c>
      <c r="W8" s="136" t="s">
        <v>412</v>
      </c>
      <c r="X8" s="154" t="s">
        <v>429</v>
      </c>
      <c r="Y8" s="134" t="s">
        <v>416</v>
      </c>
      <c r="Z8" s="136" t="s">
        <v>412</v>
      </c>
      <c r="AA8" s="154" t="s">
        <v>429</v>
      </c>
      <c r="AB8" s="134" t="s">
        <v>416</v>
      </c>
      <c r="AC8" s="136" t="s">
        <v>412</v>
      </c>
      <c r="AD8" s="154" t="s">
        <v>429</v>
      </c>
      <c r="AE8" s="134" t="s">
        <v>416</v>
      </c>
      <c r="AF8" s="136" t="s">
        <v>412</v>
      </c>
      <c r="AG8" s="154" t="s">
        <v>429</v>
      </c>
      <c r="AH8" s="134" t="s">
        <v>416</v>
      </c>
      <c r="AI8" s="136" t="s">
        <v>412</v>
      </c>
      <c r="AJ8" s="154" t="s">
        <v>429</v>
      </c>
      <c r="AK8" s="134" t="s">
        <v>416</v>
      </c>
      <c r="AL8" s="136" t="s">
        <v>412</v>
      </c>
      <c r="AM8" s="154" t="s">
        <v>429</v>
      </c>
      <c r="AN8" s="134" t="s">
        <v>416</v>
      </c>
      <c r="AO8" s="136" t="s">
        <v>412</v>
      </c>
      <c r="AP8" s="154" t="s">
        <v>429</v>
      </c>
      <c r="AQ8" s="134" t="s">
        <v>416</v>
      </c>
      <c r="AR8" s="136" t="s">
        <v>412</v>
      </c>
      <c r="AS8" s="154" t="s">
        <v>429</v>
      </c>
      <c r="AT8" s="134" t="s">
        <v>416</v>
      </c>
      <c r="AU8" s="136" t="s">
        <v>412</v>
      </c>
      <c r="AV8" s="154" t="s">
        <v>429</v>
      </c>
      <c r="AW8" s="134" t="s">
        <v>416</v>
      </c>
      <c r="AX8" s="136" t="s">
        <v>412</v>
      </c>
      <c r="AY8" s="154" t="s">
        <v>429</v>
      </c>
      <c r="AZ8" s="134" t="s">
        <v>416</v>
      </c>
      <c r="BA8" s="136" t="s">
        <v>412</v>
      </c>
      <c r="BB8" s="154" t="s">
        <v>429</v>
      </c>
      <c r="BC8" s="134" t="s">
        <v>416</v>
      </c>
      <c r="BD8" s="136" t="s">
        <v>412</v>
      </c>
      <c r="BE8" s="154" t="s">
        <v>429</v>
      </c>
      <c r="BF8" s="134" t="s">
        <v>416</v>
      </c>
      <c r="BG8" s="136" t="s">
        <v>412</v>
      </c>
      <c r="BH8" s="154" t="s">
        <v>429</v>
      </c>
      <c r="BI8" s="134" t="s">
        <v>416</v>
      </c>
      <c r="BJ8" s="136" t="s">
        <v>412</v>
      </c>
      <c r="BK8" s="154" t="s">
        <v>429</v>
      </c>
      <c r="BL8" s="134" t="s">
        <v>416</v>
      </c>
      <c r="BM8" s="136" t="s">
        <v>412</v>
      </c>
      <c r="BN8" s="154" t="s">
        <v>429</v>
      </c>
      <c r="BO8" s="134" t="s">
        <v>416</v>
      </c>
      <c r="BP8" s="136" t="s">
        <v>412</v>
      </c>
      <c r="BQ8" s="154" t="s">
        <v>429</v>
      </c>
      <c r="BR8" s="134" t="s">
        <v>416</v>
      </c>
      <c r="BS8" s="136" t="s">
        <v>412</v>
      </c>
      <c r="BT8" s="154" t="s">
        <v>429</v>
      </c>
      <c r="BU8" s="134" t="s">
        <v>416</v>
      </c>
      <c r="BV8" s="136" t="s">
        <v>412</v>
      </c>
      <c r="BW8" s="154" t="s">
        <v>429</v>
      </c>
      <c r="BX8" s="134" t="s">
        <v>416</v>
      </c>
      <c r="BY8" s="136" t="s">
        <v>412</v>
      </c>
      <c r="BZ8" s="154" t="s">
        <v>429</v>
      </c>
      <c r="CA8" s="134" t="s">
        <v>416</v>
      </c>
      <c r="CB8" s="136" t="s">
        <v>412</v>
      </c>
      <c r="CC8" s="154" t="s">
        <v>429</v>
      </c>
      <c r="CD8" s="134" t="s">
        <v>416</v>
      </c>
      <c r="CE8" s="136" t="s">
        <v>412</v>
      </c>
      <c r="CF8" s="154" t="s">
        <v>429</v>
      </c>
      <c r="CG8" s="134" t="s">
        <v>416</v>
      </c>
      <c r="CH8" s="136" t="s">
        <v>412</v>
      </c>
      <c r="CI8" s="154" t="s">
        <v>429</v>
      </c>
      <c r="CJ8" s="134" t="s">
        <v>416</v>
      </c>
      <c r="CK8" s="136" t="s">
        <v>412</v>
      </c>
      <c r="CL8" s="154" t="s">
        <v>429</v>
      </c>
      <c r="CM8" s="134" t="s">
        <v>416</v>
      </c>
      <c r="CN8" s="136" t="s">
        <v>412</v>
      </c>
      <c r="CO8" s="154" t="s">
        <v>429</v>
      </c>
      <c r="CP8" s="134" t="s">
        <v>416</v>
      </c>
      <c r="CQ8" s="136" t="s">
        <v>412</v>
      </c>
      <c r="CR8" s="154" t="s">
        <v>429</v>
      </c>
      <c r="CS8" s="134" t="s">
        <v>416</v>
      </c>
      <c r="CT8" s="136" t="s">
        <v>412</v>
      </c>
      <c r="CU8" s="154" t="s">
        <v>429</v>
      </c>
      <c r="CV8" s="134" t="s">
        <v>416</v>
      </c>
      <c r="CW8" s="136" t="s">
        <v>412</v>
      </c>
      <c r="CX8" s="154" t="s">
        <v>429</v>
      </c>
      <c r="CY8" s="134" t="s">
        <v>416</v>
      </c>
      <c r="CZ8" s="136" t="s">
        <v>412</v>
      </c>
      <c r="DA8" s="154" t="s">
        <v>429</v>
      </c>
      <c r="DB8" s="134" t="s">
        <v>416</v>
      </c>
      <c r="DC8" s="136" t="s">
        <v>412</v>
      </c>
      <c r="DD8" s="154" t="s">
        <v>429</v>
      </c>
      <c r="DE8" s="134" t="s">
        <v>416</v>
      </c>
      <c r="DF8" s="136" t="s">
        <v>412</v>
      </c>
      <c r="DG8" s="154" t="s">
        <v>429</v>
      </c>
      <c r="DH8" s="134" t="s">
        <v>416</v>
      </c>
      <c r="DI8" s="136" t="s">
        <v>412</v>
      </c>
      <c r="DJ8" s="154" t="s">
        <v>429</v>
      </c>
      <c r="DK8" s="134" t="s">
        <v>416</v>
      </c>
      <c r="DL8" s="136" t="s">
        <v>412</v>
      </c>
      <c r="DM8" s="154" t="s">
        <v>429</v>
      </c>
      <c r="DN8" s="134" t="s">
        <v>416</v>
      </c>
      <c r="DO8" s="136" t="s">
        <v>412</v>
      </c>
      <c r="DP8" s="154" t="s">
        <v>429</v>
      </c>
      <c r="DQ8" s="134" t="s">
        <v>416</v>
      </c>
      <c r="DR8" s="136" t="s">
        <v>412</v>
      </c>
      <c r="DS8" s="154" t="s">
        <v>429</v>
      </c>
      <c r="DT8" s="134" t="s">
        <v>416</v>
      </c>
      <c r="DU8" s="136" t="s">
        <v>412</v>
      </c>
      <c r="DV8" s="154" t="s">
        <v>429</v>
      </c>
      <c r="DW8" s="134" t="s">
        <v>416</v>
      </c>
      <c r="DX8" s="136" t="s">
        <v>412</v>
      </c>
      <c r="DY8" s="154" t="s">
        <v>429</v>
      </c>
      <c r="DZ8" s="134" t="s">
        <v>416</v>
      </c>
      <c r="EA8" s="136" t="s">
        <v>412</v>
      </c>
      <c r="EB8" s="154" t="s">
        <v>429</v>
      </c>
      <c r="EC8" s="134" t="s">
        <v>416</v>
      </c>
      <c r="ED8" s="136" t="s">
        <v>412</v>
      </c>
      <c r="EE8" s="154" t="s">
        <v>429</v>
      </c>
      <c r="EF8" s="134" t="s">
        <v>416</v>
      </c>
      <c r="EG8" s="136" t="s">
        <v>412</v>
      </c>
      <c r="EH8" s="154" t="s">
        <v>429</v>
      </c>
      <c r="EI8" s="134" t="s">
        <v>416</v>
      </c>
      <c r="EJ8" s="136" t="s">
        <v>412</v>
      </c>
      <c r="EK8" s="154" t="s">
        <v>429</v>
      </c>
      <c r="EL8" s="134" t="s">
        <v>416</v>
      </c>
      <c r="EM8" s="136" t="s">
        <v>412</v>
      </c>
      <c r="EN8" s="154" t="s">
        <v>429</v>
      </c>
      <c r="EO8" s="134" t="s">
        <v>416</v>
      </c>
      <c r="EP8" s="136" t="s">
        <v>412</v>
      </c>
      <c r="EQ8" s="154" t="s">
        <v>429</v>
      </c>
      <c r="ER8" s="134" t="s">
        <v>416</v>
      </c>
      <c r="ES8" s="136" t="s">
        <v>412</v>
      </c>
      <c r="ET8" s="154" t="s">
        <v>429</v>
      </c>
      <c r="EU8" s="134" t="s">
        <v>416</v>
      </c>
      <c r="EV8" s="136" t="s">
        <v>412</v>
      </c>
      <c r="EW8" s="154" t="s">
        <v>429</v>
      </c>
      <c r="EX8" s="134" t="s">
        <v>416</v>
      </c>
      <c r="EY8" s="136" t="s">
        <v>412</v>
      </c>
      <c r="EZ8" s="154" t="s">
        <v>429</v>
      </c>
      <c r="FA8" s="134" t="s">
        <v>416</v>
      </c>
      <c r="FB8" s="136" t="s">
        <v>412</v>
      </c>
      <c r="FC8" s="154" t="s">
        <v>429</v>
      </c>
      <c r="FD8" s="134" t="s">
        <v>416</v>
      </c>
      <c r="FE8" s="136" t="s">
        <v>412</v>
      </c>
      <c r="FF8" s="154" t="s">
        <v>429</v>
      </c>
      <c r="FG8" s="134" t="s">
        <v>416</v>
      </c>
      <c r="FH8" s="136" t="s">
        <v>412</v>
      </c>
      <c r="FI8" s="154" t="s">
        <v>429</v>
      </c>
      <c r="FJ8" s="134" t="s">
        <v>416</v>
      </c>
      <c r="FK8" s="136" t="s">
        <v>412</v>
      </c>
      <c r="FL8" s="154" t="s">
        <v>429</v>
      </c>
      <c r="FM8" s="134" t="s">
        <v>416</v>
      </c>
      <c r="FN8" s="136" t="s">
        <v>412</v>
      </c>
      <c r="FO8" s="154" t="s">
        <v>429</v>
      </c>
      <c r="FP8" s="134" t="s">
        <v>416</v>
      </c>
      <c r="FQ8" s="136" t="s">
        <v>412</v>
      </c>
      <c r="FR8" s="154" t="s">
        <v>429</v>
      </c>
      <c r="FS8" s="134" t="s">
        <v>416</v>
      </c>
      <c r="FT8" s="136" t="s">
        <v>412</v>
      </c>
      <c r="FU8" s="154" t="s">
        <v>429</v>
      </c>
      <c r="FV8" s="134" t="s">
        <v>416</v>
      </c>
      <c r="FW8" s="136" t="s">
        <v>412</v>
      </c>
      <c r="FX8" s="154" t="s">
        <v>429</v>
      </c>
      <c r="FY8" s="134" t="s">
        <v>416</v>
      </c>
      <c r="FZ8" s="136" t="s">
        <v>412</v>
      </c>
      <c r="GA8" s="154" t="s">
        <v>429</v>
      </c>
      <c r="GB8" s="134" t="s">
        <v>416</v>
      </c>
      <c r="GC8" s="136" t="s">
        <v>412</v>
      </c>
      <c r="GD8" s="154" t="s">
        <v>429</v>
      </c>
      <c r="GE8" s="134" t="s">
        <v>416</v>
      </c>
      <c r="GF8" s="136" t="s">
        <v>412</v>
      </c>
      <c r="GG8" s="154" t="s">
        <v>429</v>
      </c>
      <c r="GH8" s="134" t="s">
        <v>416</v>
      </c>
      <c r="GI8" s="136" t="s">
        <v>412</v>
      </c>
      <c r="GJ8" s="154" t="s">
        <v>429</v>
      </c>
      <c r="GK8" s="134" t="s">
        <v>416</v>
      </c>
      <c r="GL8" s="136" t="s">
        <v>412</v>
      </c>
      <c r="GM8" s="154" t="s">
        <v>429</v>
      </c>
      <c r="GN8" s="134" t="s">
        <v>416</v>
      </c>
      <c r="GO8" s="136" t="s">
        <v>412</v>
      </c>
      <c r="GP8" s="154" t="s">
        <v>429</v>
      </c>
      <c r="GQ8" s="134" t="s">
        <v>416</v>
      </c>
      <c r="GR8" s="136" t="s">
        <v>412</v>
      </c>
      <c r="GS8" s="154" t="s">
        <v>429</v>
      </c>
      <c r="GT8" s="134" t="s">
        <v>416</v>
      </c>
      <c r="GU8" s="136" t="s">
        <v>412</v>
      </c>
      <c r="GV8" s="154" t="s">
        <v>429</v>
      </c>
      <c r="GW8" s="134" t="s">
        <v>416</v>
      </c>
      <c r="GX8" s="136" t="s">
        <v>412</v>
      </c>
      <c r="GY8" s="154" t="s">
        <v>429</v>
      </c>
      <c r="GZ8" s="134" t="s">
        <v>416</v>
      </c>
      <c r="HA8" s="136" t="s">
        <v>412</v>
      </c>
      <c r="HB8" s="154" t="s">
        <v>429</v>
      </c>
      <c r="HC8" s="134" t="s">
        <v>416</v>
      </c>
      <c r="HD8" s="136" t="s">
        <v>412</v>
      </c>
      <c r="HE8" s="154" t="s">
        <v>429</v>
      </c>
      <c r="HF8" s="134" t="s">
        <v>416</v>
      </c>
      <c r="HG8" s="136" t="s">
        <v>412</v>
      </c>
      <c r="HH8" s="154" t="s">
        <v>429</v>
      </c>
      <c r="HI8" s="134" t="s">
        <v>416</v>
      </c>
      <c r="HJ8" s="136" t="s">
        <v>412</v>
      </c>
      <c r="HK8" s="154" t="s">
        <v>429</v>
      </c>
      <c r="HL8" s="134" t="s">
        <v>416</v>
      </c>
      <c r="HM8" s="136" t="s">
        <v>412</v>
      </c>
      <c r="HN8" s="154" t="s">
        <v>429</v>
      </c>
      <c r="HO8" s="134" t="s">
        <v>416</v>
      </c>
      <c r="HP8" s="136" t="s">
        <v>412</v>
      </c>
      <c r="HQ8" s="154" t="s">
        <v>429</v>
      </c>
      <c r="HR8" s="134" t="s">
        <v>416</v>
      </c>
      <c r="HS8" s="136" t="s">
        <v>412</v>
      </c>
      <c r="HT8" s="154" t="s">
        <v>429</v>
      </c>
      <c r="HU8" s="134" t="s">
        <v>416</v>
      </c>
      <c r="HV8" s="136" t="s">
        <v>412</v>
      </c>
      <c r="HW8" s="154" t="s">
        <v>429</v>
      </c>
      <c r="HX8" s="134" t="s">
        <v>416</v>
      </c>
      <c r="HY8" s="136" t="s">
        <v>412</v>
      </c>
      <c r="HZ8" s="154" t="s">
        <v>429</v>
      </c>
      <c r="IA8" s="134" t="s">
        <v>416</v>
      </c>
      <c r="IB8" s="136" t="s">
        <v>412</v>
      </c>
      <c r="IC8" s="154" t="s">
        <v>429</v>
      </c>
      <c r="ID8" s="134" t="s">
        <v>416</v>
      </c>
      <c r="IE8" s="136" t="s">
        <v>412</v>
      </c>
      <c r="IF8" s="154" t="s">
        <v>429</v>
      </c>
      <c r="IG8" s="160" t="s">
        <v>416</v>
      </c>
      <c r="IH8" s="136" t="s">
        <v>412</v>
      </c>
      <c r="II8" s="162" t="s">
        <v>429</v>
      </c>
      <c r="IJ8" s="134" t="s">
        <v>416</v>
      </c>
      <c r="IK8" s="136" t="s">
        <v>412</v>
      </c>
      <c r="IL8" s="154" t="s">
        <v>429</v>
      </c>
      <c r="IM8" s="134" t="s">
        <v>416</v>
      </c>
      <c r="IN8" s="136" t="s">
        <v>412</v>
      </c>
      <c r="IO8" s="154" t="s">
        <v>429</v>
      </c>
      <c r="IP8" s="134" t="s">
        <v>416</v>
      </c>
      <c r="IQ8" s="136" t="s">
        <v>412</v>
      </c>
      <c r="IR8" s="154" t="s">
        <v>429</v>
      </c>
      <c r="IS8" s="134" t="s">
        <v>416</v>
      </c>
      <c r="IT8" s="136" t="s">
        <v>412</v>
      </c>
      <c r="IU8" s="154" t="s">
        <v>429</v>
      </c>
      <c r="IV8" s="134" t="s">
        <v>416</v>
      </c>
      <c r="IW8" s="136" t="s">
        <v>412</v>
      </c>
      <c r="IX8" s="154" t="s">
        <v>429</v>
      </c>
      <c r="IY8" s="134" t="s">
        <v>416</v>
      </c>
      <c r="IZ8" s="136" t="s">
        <v>412</v>
      </c>
      <c r="JA8" s="154" t="s">
        <v>429</v>
      </c>
      <c r="JB8" s="134" t="s">
        <v>416</v>
      </c>
      <c r="JC8" s="136" t="s">
        <v>412</v>
      </c>
      <c r="JD8" s="154" t="s">
        <v>429</v>
      </c>
      <c r="JE8" s="134" t="s">
        <v>416</v>
      </c>
      <c r="JF8" s="136" t="s">
        <v>412</v>
      </c>
      <c r="JG8" s="154" t="s">
        <v>429</v>
      </c>
      <c r="JH8" s="134" t="s">
        <v>416</v>
      </c>
      <c r="JI8" s="136" t="s">
        <v>412</v>
      </c>
      <c r="JJ8" s="154" t="s">
        <v>429</v>
      </c>
      <c r="JK8" s="134" t="s">
        <v>416</v>
      </c>
      <c r="JL8" s="136" t="s">
        <v>412</v>
      </c>
      <c r="JM8" s="154" t="s">
        <v>429</v>
      </c>
      <c r="JN8" s="134" t="s">
        <v>416</v>
      </c>
      <c r="JO8" s="136" t="s">
        <v>412</v>
      </c>
      <c r="JP8" s="154" t="s">
        <v>429</v>
      </c>
      <c r="JQ8" s="134" t="s">
        <v>416</v>
      </c>
      <c r="JR8" s="136" t="s">
        <v>412</v>
      </c>
      <c r="JS8" s="154" t="s">
        <v>429</v>
      </c>
      <c r="JT8" s="134" t="s">
        <v>416</v>
      </c>
      <c r="JU8" s="136" t="s">
        <v>412</v>
      </c>
      <c r="JV8" s="154" t="s">
        <v>429</v>
      </c>
      <c r="JW8" s="134" t="s">
        <v>416</v>
      </c>
      <c r="JX8" s="136" t="s">
        <v>412</v>
      </c>
      <c r="JY8" s="154" t="s">
        <v>429</v>
      </c>
      <c r="JZ8" s="134" t="s">
        <v>416</v>
      </c>
      <c r="KA8" s="136" t="s">
        <v>412</v>
      </c>
      <c r="KB8" s="154" t="s">
        <v>429</v>
      </c>
      <c r="KC8" s="134" t="s">
        <v>416</v>
      </c>
      <c r="KD8" s="136" t="s">
        <v>412</v>
      </c>
      <c r="KE8" s="154" t="s">
        <v>429</v>
      </c>
      <c r="KF8" s="134" t="s">
        <v>416</v>
      </c>
      <c r="KG8" s="136" t="s">
        <v>412</v>
      </c>
      <c r="KH8" s="154" t="s">
        <v>429</v>
      </c>
      <c r="KI8" s="134" t="s">
        <v>416</v>
      </c>
      <c r="KJ8" s="136" t="s">
        <v>412</v>
      </c>
      <c r="KK8" s="154" t="s">
        <v>429</v>
      </c>
      <c r="KL8" s="134" t="s">
        <v>416</v>
      </c>
      <c r="KM8" s="136" t="s">
        <v>412</v>
      </c>
      <c r="KN8" s="154" t="s">
        <v>429</v>
      </c>
      <c r="KO8" s="134" t="s">
        <v>416</v>
      </c>
      <c r="KP8" s="136" t="s">
        <v>412</v>
      </c>
      <c r="KQ8" s="154" t="s">
        <v>429</v>
      </c>
      <c r="KR8" s="134" t="s">
        <v>416</v>
      </c>
      <c r="KS8" s="136" t="s">
        <v>412</v>
      </c>
      <c r="KT8" s="154" t="s">
        <v>429</v>
      </c>
      <c r="KU8" s="134" t="s">
        <v>416</v>
      </c>
      <c r="KV8" s="136" t="s">
        <v>412</v>
      </c>
      <c r="KW8" s="154" t="s">
        <v>429</v>
      </c>
      <c r="KX8" s="134" t="s">
        <v>416</v>
      </c>
      <c r="KY8" s="136" t="s">
        <v>412</v>
      </c>
      <c r="KZ8" s="154" t="s">
        <v>429</v>
      </c>
      <c r="LA8" s="134" t="s">
        <v>416</v>
      </c>
      <c r="LB8" s="136" t="s">
        <v>412</v>
      </c>
      <c r="LC8" s="154" t="s">
        <v>429</v>
      </c>
      <c r="LD8" s="134" t="s">
        <v>416</v>
      </c>
      <c r="LE8" s="136" t="s">
        <v>412</v>
      </c>
      <c r="LF8" s="154" t="s">
        <v>429</v>
      </c>
      <c r="LG8" s="134" t="s">
        <v>416</v>
      </c>
      <c r="LH8" s="136" t="s">
        <v>412</v>
      </c>
      <c r="LI8" s="154" t="s">
        <v>429</v>
      </c>
      <c r="LJ8" s="134" t="s">
        <v>416</v>
      </c>
      <c r="LK8" s="136" t="s">
        <v>412</v>
      </c>
      <c r="LL8" s="154" t="s">
        <v>429</v>
      </c>
      <c r="LM8" s="134" t="s">
        <v>416</v>
      </c>
      <c r="LN8" s="136" t="s">
        <v>412</v>
      </c>
      <c r="LO8" s="154" t="s">
        <v>429</v>
      </c>
      <c r="LP8" s="134" t="s">
        <v>416</v>
      </c>
      <c r="LQ8" s="136" t="s">
        <v>412</v>
      </c>
      <c r="LR8" s="154" t="s">
        <v>429</v>
      </c>
      <c r="LS8" s="134" t="s">
        <v>416</v>
      </c>
      <c r="LT8" s="136" t="s">
        <v>412</v>
      </c>
      <c r="LU8" s="154" t="s">
        <v>429</v>
      </c>
      <c r="LV8" s="134" t="s">
        <v>416</v>
      </c>
      <c r="LW8" s="136" t="s">
        <v>412</v>
      </c>
      <c r="LX8" s="154" t="s">
        <v>429</v>
      </c>
      <c r="LY8" s="134" t="s">
        <v>416</v>
      </c>
      <c r="LZ8" s="136" t="s">
        <v>412</v>
      </c>
      <c r="MA8" s="154" t="s">
        <v>429</v>
      </c>
      <c r="MB8" s="134" t="s">
        <v>416</v>
      </c>
      <c r="MC8" s="136" t="s">
        <v>412</v>
      </c>
      <c r="MD8" s="154" t="s">
        <v>429</v>
      </c>
      <c r="ME8" s="134" t="s">
        <v>416</v>
      </c>
      <c r="MF8" s="136" t="s">
        <v>412</v>
      </c>
      <c r="MG8" s="154" t="s">
        <v>429</v>
      </c>
      <c r="MH8" s="134" t="s">
        <v>416</v>
      </c>
      <c r="MI8" s="136" t="s">
        <v>412</v>
      </c>
      <c r="MJ8" s="154" t="s">
        <v>429</v>
      </c>
      <c r="MK8" s="134" t="s">
        <v>416</v>
      </c>
      <c r="ML8" s="136" t="s">
        <v>412</v>
      </c>
      <c r="MM8" s="154" t="s">
        <v>429</v>
      </c>
      <c r="MN8" s="134" t="s">
        <v>416</v>
      </c>
      <c r="MO8" s="136" t="s">
        <v>412</v>
      </c>
      <c r="MP8" s="154" t="s">
        <v>429</v>
      </c>
      <c r="MQ8" s="134" t="s">
        <v>416</v>
      </c>
      <c r="MR8" s="136" t="s">
        <v>412</v>
      </c>
      <c r="MS8" s="154" t="s">
        <v>429</v>
      </c>
      <c r="MT8" s="134" t="s">
        <v>416</v>
      </c>
      <c r="MU8" s="136" t="s">
        <v>412</v>
      </c>
      <c r="MV8" s="154" t="s">
        <v>429</v>
      </c>
      <c r="MW8" s="134" t="s">
        <v>416</v>
      </c>
      <c r="MX8" s="136" t="s">
        <v>412</v>
      </c>
      <c r="MY8" s="154" t="s">
        <v>429</v>
      </c>
      <c r="MZ8" s="134" t="s">
        <v>416</v>
      </c>
      <c r="NA8" s="136" t="s">
        <v>412</v>
      </c>
      <c r="NB8" s="154" t="s">
        <v>429</v>
      </c>
      <c r="NC8" s="134" t="s">
        <v>416</v>
      </c>
      <c r="ND8" s="136" t="s">
        <v>412</v>
      </c>
      <c r="NE8" s="154" t="s">
        <v>429</v>
      </c>
      <c r="NF8" s="134" t="s">
        <v>416</v>
      </c>
      <c r="NG8" s="136" t="s">
        <v>412</v>
      </c>
      <c r="NH8" s="154" t="s">
        <v>429</v>
      </c>
      <c r="NI8" s="134" t="s">
        <v>416</v>
      </c>
      <c r="NJ8" s="136" t="s">
        <v>412</v>
      </c>
      <c r="NK8" s="154" t="s">
        <v>429</v>
      </c>
      <c r="NL8" s="134" t="s">
        <v>416</v>
      </c>
      <c r="NM8" s="136" t="s">
        <v>412</v>
      </c>
      <c r="NN8" s="154" t="s">
        <v>429</v>
      </c>
      <c r="NO8" s="134" t="s">
        <v>416</v>
      </c>
      <c r="NP8" s="136" t="s">
        <v>412</v>
      </c>
      <c r="NQ8" s="154" t="s">
        <v>429</v>
      </c>
      <c r="NR8" s="134" t="s">
        <v>416</v>
      </c>
      <c r="NS8" s="136" t="s">
        <v>412</v>
      </c>
      <c r="NT8" s="154" t="s">
        <v>429</v>
      </c>
      <c r="NU8" s="134" t="s">
        <v>416</v>
      </c>
      <c r="NV8" s="136" t="s">
        <v>412</v>
      </c>
      <c r="NW8" s="154" t="s">
        <v>429</v>
      </c>
      <c r="NX8" s="134" t="s">
        <v>416</v>
      </c>
      <c r="NY8" s="136" t="s">
        <v>412</v>
      </c>
      <c r="NZ8" s="154" t="s">
        <v>429</v>
      </c>
      <c r="OA8" s="134" t="s">
        <v>416</v>
      </c>
      <c r="OB8" s="136" t="s">
        <v>412</v>
      </c>
      <c r="OC8" s="154" t="s">
        <v>429</v>
      </c>
      <c r="OD8" s="134" t="s">
        <v>416</v>
      </c>
      <c r="OE8" s="136" t="s">
        <v>412</v>
      </c>
      <c r="OF8" s="154" t="s">
        <v>429</v>
      </c>
      <c r="OG8" s="134" t="s">
        <v>416</v>
      </c>
      <c r="OH8" s="136" t="s">
        <v>412</v>
      </c>
      <c r="OI8" s="154" t="s">
        <v>429</v>
      </c>
      <c r="OJ8" s="134" t="s">
        <v>416</v>
      </c>
      <c r="OK8" s="136" t="s">
        <v>412</v>
      </c>
      <c r="OL8" s="154" t="s">
        <v>429</v>
      </c>
      <c r="OM8" s="134" t="s">
        <v>416</v>
      </c>
      <c r="ON8" s="136" t="s">
        <v>412</v>
      </c>
      <c r="OO8" s="154" t="s">
        <v>429</v>
      </c>
      <c r="OP8" s="134" t="s">
        <v>416</v>
      </c>
      <c r="OQ8" s="136" t="s">
        <v>412</v>
      </c>
      <c r="OR8" s="154" t="s">
        <v>429</v>
      </c>
      <c r="OS8" s="134" t="s">
        <v>416</v>
      </c>
      <c r="OT8" s="136" t="s">
        <v>412</v>
      </c>
      <c r="OU8" s="154" t="s">
        <v>429</v>
      </c>
      <c r="OV8" s="134" t="s">
        <v>416</v>
      </c>
      <c r="OW8" s="136" t="s">
        <v>412</v>
      </c>
      <c r="OX8" s="154" t="s">
        <v>429</v>
      </c>
      <c r="OY8" s="134" t="s">
        <v>416</v>
      </c>
      <c r="OZ8" s="136" t="s">
        <v>412</v>
      </c>
      <c r="PA8" s="154" t="s">
        <v>429</v>
      </c>
      <c r="PB8" s="134" t="s">
        <v>416</v>
      </c>
      <c r="PC8" s="136" t="s">
        <v>412</v>
      </c>
      <c r="PD8" s="154" t="s">
        <v>429</v>
      </c>
      <c r="PE8" s="134" t="s">
        <v>416</v>
      </c>
      <c r="PF8" s="136" t="s">
        <v>412</v>
      </c>
      <c r="PG8" s="154" t="s">
        <v>429</v>
      </c>
      <c r="PH8" s="134" t="s">
        <v>416</v>
      </c>
      <c r="PI8" s="136" t="s">
        <v>412</v>
      </c>
      <c r="PJ8" s="154" t="s">
        <v>429</v>
      </c>
      <c r="PK8" s="134" t="s">
        <v>416</v>
      </c>
      <c r="PL8" s="136" t="s">
        <v>412</v>
      </c>
      <c r="PM8" s="138" t="s">
        <v>429</v>
      </c>
      <c r="PN8" s="134" t="s">
        <v>416</v>
      </c>
      <c r="PO8" s="136" t="s">
        <v>412</v>
      </c>
      <c r="PP8" s="138" t="s">
        <v>429</v>
      </c>
      <c r="PQ8" s="134" t="s">
        <v>416</v>
      </c>
      <c r="PR8" s="136" t="s">
        <v>412</v>
      </c>
      <c r="PS8" s="138" t="s">
        <v>429</v>
      </c>
      <c r="PT8" s="134" t="s">
        <v>416</v>
      </c>
      <c r="PU8" s="136" t="s">
        <v>412</v>
      </c>
      <c r="PV8" s="138" t="s">
        <v>429</v>
      </c>
      <c r="PW8" s="134" t="s">
        <v>416</v>
      </c>
      <c r="PX8" s="136" t="s">
        <v>412</v>
      </c>
      <c r="PY8" s="138" t="s">
        <v>429</v>
      </c>
      <c r="PZ8" s="134" t="s">
        <v>416</v>
      </c>
      <c r="QA8" s="136" t="s">
        <v>412</v>
      </c>
      <c r="QB8" s="138" t="s">
        <v>429</v>
      </c>
      <c r="QC8" s="134" t="s">
        <v>416</v>
      </c>
      <c r="QD8" s="136" t="s">
        <v>412</v>
      </c>
      <c r="QE8" s="138" t="s">
        <v>429</v>
      </c>
      <c r="QF8" s="134" t="s">
        <v>416</v>
      </c>
      <c r="QG8" s="136" t="s">
        <v>412</v>
      </c>
      <c r="QH8" s="138" t="s">
        <v>429</v>
      </c>
      <c r="QI8" s="134" t="s">
        <v>416</v>
      </c>
      <c r="QJ8" s="136" t="s">
        <v>412</v>
      </c>
      <c r="QK8" s="138" t="s">
        <v>429</v>
      </c>
      <c r="QL8" s="134" t="s">
        <v>416</v>
      </c>
      <c r="QM8" s="136" t="s">
        <v>412</v>
      </c>
      <c r="QN8" s="138" t="s">
        <v>429</v>
      </c>
      <c r="QO8" s="134" t="s">
        <v>416</v>
      </c>
      <c r="QP8" s="136" t="s">
        <v>412</v>
      </c>
      <c r="QQ8" s="138" t="s">
        <v>429</v>
      </c>
      <c r="QR8" s="134" t="s">
        <v>416</v>
      </c>
      <c r="QS8" s="136" t="s">
        <v>412</v>
      </c>
      <c r="QT8" s="138" t="s">
        <v>429</v>
      </c>
      <c r="QU8" s="134" t="s">
        <v>416</v>
      </c>
      <c r="QV8" s="136" t="s">
        <v>412</v>
      </c>
      <c r="QW8" s="138" t="s">
        <v>429</v>
      </c>
      <c r="QX8" s="134" t="s">
        <v>416</v>
      </c>
      <c r="QY8" s="136" t="s">
        <v>412</v>
      </c>
      <c r="QZ8" s="138" t="s">
        <v>429</v>
      </c>
      <c r="RA8" s="134" t="s">
        <v>416</v>
      </c>
      <c r="RB8" s="136" t="s">
        <v>412</v>
      </c>
      <c r="RC8" s="138" t="s">
        <v>429</v>
      </c>
      <c r="RD8" s="134" t="s">
        <v>416</v>
      </c>
      <c r="RE8" s="136" t="s">
        <v>412</v>
      </c>
      <c r="RF8" s="138" t="s">
        <v>429</v>
      </c>
      <c r="RG8" s="134" t="s">
        <v>416</v>
      </c>
      <c r="RH8" s="136" t="s">
        <v>412</v>
      </c>
      <c r="RI8" s="138" t="s">
        <v>429</v>
      </c>
      <c r="RJ8" s="134"/>
      <c r="RK8" s="136"/>
      <c r="RL8" s="154"/>
      <c r="RM8" s="134"/>
      <c r="RN8" s="136"/>
      <c r="RO8" s="154"/>
    </row>
    <row r="9" spans="1:483" s="22" customFormat="1" ht="42.75" customHeight="1" thickBot="1" x14ac:dyDescent="0.3">
      <c r="A9" s="151"/>
      <c r="B9" s="166"/>
      <c r="C9" s="159"/>
      <c r="D9" s="135"/>
      <c r="E9" s="137"/>
      <c r="F9" s="139"/>
      <c r="G9" s="161"/>
      <c r="H9" s="137"/>
      <c r="I9" s="163"/>
      <c r="J9" s="135"/>
      <c r="K9" s="137"/>
      <c r="L9" s="155"/>
      <c r="M9" s="135"/>
      <c r="N9" s="137"/>
      <c r="O9" s="155"/>
      <c r="P9" s="135"/>
      <c r="Q9" s="137"/>
      <c r="R9" s="155"/>
      <c r="S9" s="135"/>
      <c r="T9" s="137"/>
      <c r="U9" s="155"/>
      <c r="V9" s="135"/>
      <c r="W9" s="137"/>
      <c r="X9" s="155"/>
      <c r="Y9" s="135"/>
      <c r="Z9" s="137"/>
      <c r="AA9" s="155"/>
      <c r="AB9" s="135"/>
      <c r="AC9" s="137"/>
      <c r="AD9" s="155"/>
      <c r="AE9" s="135"/>
      <c r="AF9" s="137"/>
      <c r="AG9" s="155"/>
      <c r="AH9" s="135"/>
      <c r="AI9" s="137"/>
      <c r="AJ9" s="155"/>
      <c r="AK9" s="135"/>
      <c r="AL9" s="137"/>
      <c r="AM9" s="155"/>
      <c r="AN9" s="135"/>
      <c r="AO9" s="137"/>
      <c r="AP9" s="155"/>
      <c r="AQ9" s="135"/>
      <c r="AR9" s="137"/>
      <c r="AS9" s="155"/>
      <c r="AT9" s="135"/>
      <c r="AU9" s="137"/>
      <c r="AV9" s="155"/>
      <c r="AW9" s="135"/>
      <c r="AX9" s="137"/>
      <c r="AY9" s="155"/>
      <c r="AZ9" s="135"/>
      <c r="BA9" s="137"/>
      <c r="BB9" s="155"/>
      <c r="BC9" s="135"/>
      <c r="BD9" s="137"/>
      <c r="BE9" s="155"/>
      <c r="BF9" s="135"/>
      <c r="BG9" s="137"/>
      <c r="BH9" s="155"/>
      <c r="BI9" s="135"/>
      <c r="BJ9" s="137"/>
      <c r="BK9" s="155"/>
      <c r="BL9" s="135"/>
      <c r="BM9" s="137"/>
      <c r="BN9" s="155"/>
      <c r="BO9" s="135"/>
      <c r="BP9" s="137"/>
      <c r="BQ9" s="155"/>
      <c r="BR9" s="135"/>
      <c r="BS9" s="137"/>
      <c r="BT9" s="155"/>
      <c r="BU9" s="135"/>
      <c r="BV9" s="137"/>
      <c r="BW9" s="155"/>
      <c r="BX9" s="135"/>
      <c r="BY9" s="137"/>
      <c r="BZ9" s="155"/>
      <c r="CA9" s="135"/>
      <c r="CB9" s="137"/>
      <c r="CC9" s="155"/>
      <c r="CD9" s="135"/>
      <c r="CE9" s="137"/>
      <c r="CF9" s="155"/>
      <c r="CG9" s="135"/>
      <c r="CH9" s="137"/>
      <c r="CI9" s="155"/>
      <c r="CJ9" s="135"/>
      <c r="CK9" s="137"/>
      <c r="CL9" s="155"/>
      <c r="CM9" s="135"/>
      <c r="CN9" s="137"/>
      <c r="CO9" s="155"/>
      <c r="CP9" s="135"/>
      <c r="CQ9" s="137"/>
      <c r="CR9" s="155"/>
      <c r="CS9" s="135"/>
      <c r="CT9" s="137"/>
      <c r="CU9" s="155"/>
      <c r="CV9" s="135"/>
      <c r="CW9" s="137"/>
      <c r="CX9" s="155"/>
      <c r="CY9" s="135"/>
      <c r="CZ9" s="137"/>
      <c r="DA9" s="155"/>
      <c r="DB9" s="135"/>
      <c r="DC9" s="137"/>
      <c r="DD9" s="155"/>
      <c r="DE9" s="135"/>
      <c r="DF9" s="137"/>
      <c r="DG9" s="155"/>
      <c r="DH9" s="135"/>
      <c r="DI9" s="137"/>
      <c r="DJ9" s="155"/>
      <c r="DK9" s="135"/>
      <c r="DL9" s="137"/>
      <c r="DM9" s="155"/>
      <c r="DN9" s="135"/>
      <c r="DO9" s="137"/>
      <c r="DP9" s="155"/>
      <c r="DQ9" s="135"/>
      <c r="DR9" s="137"/>
      <c r="DS9" s="155"/>
      <c r="DT9" s="135"/>
      <c r="DU9" s="137"/>
      <c r="DV9" s="155"/>
      <c r="DW9" s="135"/>
      <c r="DX9" s="137"/>
      <c r="DY9" s="155"/>
      <c r="DZ9" s="135"/>
      <c r="EA9" s="137"/>
      <c r="EB9" s="155"/>
      <c r="EC9" s="135"/>
      <c r="ED9" s="137"/>
      <c r="EE9" s="155"/>
      <c r="EF9" s="135"/>
      <c r="EG9" s="137"/>
      <c r="EH9" s="155"/>
      <c r="EI9" s="135"/>
      <c r="EJ9" s="137"/>
      <c r="EK9" s="155"/>
      <c r="EL9" s="135"/>
      <c r="EM9" s="137"/>
      <c r="EN9" s="155"/>
      <c r="EO9" s="135"/>
      <c r="EP9" s="137"/>
      <c r="EQ9" s="155"/>
      <c r="ER9" s="135"/>
      <c r="ES9" s="137"/>
      <c r="ET9" s="155"/>
      <c r="EU9" s="135"/>
      <c r="EV9" s="137"/>
      <c r="EW9" s="155"/>
      <c r="EX9" s="135"/>
      <c r="EY9" s="137"/>
      <c r="EZ9" s="155"/>
      <c r="FA9" s="135"/>
      <c r="FB9" s="137"/>
      <c r="FC9" s="155"/>
      <c r="FD9" s="135"/>
      <c r="FE9" s="137"/>
      <c r="FF9" s="155"/>
      <c r="FG9" s="135"/>
      <c r="FH9" s="137"/>
      <c r="FI9" s="155"/>
      <c r="FJ9" s="135"/>
      <c r="FK9" s="137"/>
      <c r="FL9" s="155"/>
      <c r="FM9" s="135"/>
      <c r="FN9" s="137"/>
      <c r="FO9" s="155"/>
      <c r="FP9" s="135"/>
      <c r="FQ9" s="137"/>
      <c r="FR9" s="155"/>
      <c r="FS9" s="135"/>
      <c r="FT9" s="137"/>
      <c r="FU9" s="155"/>
      <c r="FV9" s="135"/>
      <c r="FW9" s="137"/>
      <c r="FX9" s="155"/>
      <c r="FY9" s="135"/>
      <c r="FZ9" s="137"/>
      <c r="GA9" s="155"/>
      <c r="GB9" s="135"/>
      <c r="GC9" s="137"/>
      <c r="GD9" s="155"/>
      <c r="GE9" s="135"/>
      <c r="GF9" s="137"/>
      <c r="GG9" s="155"/>
      <c r="GH9" s="135"/>
      <c r="GI9" s="137"/>
      <c r="GJ9" s="155"/>
      <c r="GK9" s="135"/>
      <c r="GL9" s="137"/>
      <c r="GM9" s="155"/>
      <c r="GN9" s="135"/>
      <c r="GO9" s="137"/>
      <c r="GP9" s="155"/>
      <c r="GQ9" s="135"/>
      <c r="GR9" s="137"/>
      <c r="GS9" s="155"/>
      <c r="GT9" s="135"/>
      <c r="GU9" s="137"/>
      <c r="GV9" s="155"/>
      <c r="GW9" s="135"/>
      <c r="GX9" s="137"/>
      <c r="GY9" s="155"/>
      <c r="GZ9" s="135"/>
      <c r="HA9" s="137"/>
      <c r="HB9" s="155"/>
      <c r="HC9" s="135"/>
      <c r="HD9" s="137"/>
      <c r="HE9" s="155"/>
      <c r="HF9" s="135"/>
      <c r="HG9" s="137"/>
      <c r="HH9" s="155"/>
      <c r="HI9" s="135"/>
      <c r="HJ9" s="137"/>
      <c r="HK9" s="155"/>
      <c r="HL9" s="135"/>
      <c r="HM9" s="137"/>
      <c r="HN9" s="155"/>
      <c r="HO9" s="135"/>
      <c r="HP9" s="137"/>
      <c r="HQ9" s="155"/>
      <c r="HR9" s="135"/>
      <c r="HS9" s="137"/>
      <c r="HT9" s="155"/>
      <c r="HU9" s="135"/>
      <c r="HV9" s="137"/>
      <c r="HW9" s="155"/>
      <c r="HX9" s="135"/>
      <c r="HY9" s="137"/>
      <c r="HZ9" s="155"/>
      <c r="IA9" s="135"/>
      <c r="IB9" s="137"/>
      <c r="IC9" s="155"/>
      <c r="ID9" s="135"/>
      <c r="IE9" s="137"/>
      <c r="IF9" s="155"/>
      <c r="IG9" s="161"/>
      <c r="IH9" s="137"/>
      <c r="II9" s="163"/>
      <c r="IJ9" s="135"/>
      <c r="IK9" s="137"/>
      <c r="IL9" s="155"/>
      <c r="IM9" s="135"/>
      <c r="IN9" s="137"/>
      <c r="IO9" s="155"/>
      <c r="IP9" s="135"/>
      <c r="IQ9" s="137"/>
      <c r="IR9" s="155"/>
      <c r="IS9" s="135"/>
      <c r="IT9" s="137"/>
      <c r="IU9" s="155"/>
      <c r="IV9" s="135"/>
      <c r="IW9" s="137"/>
      <c r="IX9" s="155"/>
      <c r="IY9" s="135"/>
      <c r="IZ9" s="137"/>
      <c r="JA9" s="155"/>
      <c r="JB9" s="135"/>
      <c r="JC9" s="137"/>
      <c r="JD9" s="155"/>
      <c r="JE9" s="135"/>
      <c r="JF9" s="137"/>
      <c r="JG9" s="155"/>
      <c r="JH9" s="135"/>
      <c r="JI9" s="137"/>
      <c r="JJ9" s="155"/>
      <c r="JK9" s="135"/>
      <c r="JL9" s="137"/>
      <c r="JM9" s="155"/>
      <c r="JN9" s="135"/>
      <c r="JO9" s="137"/>
      <c r="JP9" s="155"/>
      <c r="JQ9" s="135"/>
      <c r="JR9" s="137"/>
      <c r="JS9" s="155"/>
      <c r="JT9" s="135"/>
      <c r="JU9" s="137"/>
      <c r="JV9" s="155"/>
      <c r="JW9" s="135"/>
      <c r="JX9" s="137"/>
      <c r="JY9" s="155"/>
      <c r="JZ9" s="135"/>
      <c r="KA9" s="137"/>
      <c r="KB9" s="155"/>
      <c r="KC9" s="135"/>
      <c r="KD9" s="137"/>
      <c r="KE9" s="155"/>
      <c r="KF9" s="135"/>
      <c r="KG9" s="137"/>
      <c r="KH9" s="155"/>
      <c r="KI9" s="135"/>
      <c r="KJ9" s="137"/>
      <c r="KK9" s="155"/>
      <c r="KL9" s="135"/>
      <c r="KM9" s="137"/>
      <c r="KN9" s="155"/>
      <c r="KO9" s="135"/>
      <c r="KP9" s="137"/>
      <c r="KQ9" s="155"/>
      <c r="KR9" s="135"/>
      <c r="KS9" s="137"/>
      <c r="KT9" s="155"/>
      <c r="KU9" s="135"/>
      <c r="KV9" s="137"/>
      <c r="KW9" s="155"/>
      <c r="KX9" s="135"/>
      <c r="KY9" s="137"/>
      <c r="KZ9" s="155"/>
      <c r="LA9" s="135"/>
      <c r="LB9" s="137"/>
      <c r="LC9" s="155"/>
      <c r="LD9" s="135"/>
      <c r="LE9" s="137"/>
      <c r="LF9" s="155"/>
      <c r="LG9" s="135"/>
      <c r="LH9" s="137"/>
      <c r="LI9" s="155"/>
      <c r="LJ9" s="135"/>
      <c r="LK9" s="137"/>
      <c r="LL9" s="155"/>
      <c r="LM9" s="135"/>
      <c r="LN9" s="137"/>
      <c r="LO9" s="155"/>
      <c r="LP9" s="135"/>
      <c r="LQ9" s="137"/>
      <c r="LR9" s="155"/>
      <c r="LS9" s="135"/>
      <c r="LT9" s="137"/>
      <c r="LU9" s="155"/>
      <c r="LV9" s="135"/>
      <c r="LW9" s="137"/>
      <c r="LX9" s="155"/>
      <c r="LY9" s="135"/>
      <c r="LZ9" s="137"/>
      <c r="MA9" s="155"/>
      <c r="MB9" s="135"/>
      <c r="MC9" s="137"/>
      <c r="MD9" s="155"/>
      <c r="ME9" s="135"/>
      <c r="MF9" s="137"/>
      <c r="MG9" s="155"/>
      <c r="MH9" s="135"/>
      <c r="MI9" s="137"/>
      <c r="MJ9" s="155"/>
      <c r="MK9" s="135"/>
      <c r="ML9" s="137"/>
      <c r="MM9" s="155"/>
      <c r="MN9" s="135"/>
      <c r="MO9" s="137"/>
      <c r="MP9" s="155"/>
      <c r="MQ9" s="135"/>
      <c r="MR9" s="137"/>
      <c r="MS9" s="155"/>
      <c r="MT9" s="135"/>
      <c r="MU9" s="137"/>
      <c r="MV9" s="155"/>
      <c r="MW9" s="135"/>
      <c r="MX9" s="137"/>
      <c r="MY9" s="155"/>
      <c r="MZ9" s="135"/>
      <c r="NA9" s="137"/>
      <c r="NB9" s="155"/>
      <c r="NC9" s="135"/>
      <c r="ND9" s="137"/>
      <c r="NE9" s="155"/>
      <c r="NF9" s="135"/>
      <c r="NG9" s="137"/>
      <c r="NH9" s="155"/>
      <c r="NI9" s="135"/>
      <c r="NJ9" s="137"/>
      <c r="NK9" s="155"/>
      <c r="NL9" s="135"/>
      <c r="NM9" s="137"/>
      <c r="NN9" s="155"/>
      <c r="NO9" s="135"/>
      <c r="NP9" s="137"/>
      <c r="NQ9" s="155"/>
      <c r="NR9" s="135"/>
      <c r="NS9" s="137"/>
      <c r="NT9" s="155"/>
      <c r="NU9" s="135"/>
      <c r="NV9" s="137"/>
      <c r="NW9" s="155"/>
      <c r="NX9" s="135"/>
      <c r="NY9" s="137"/>
      <c r="NZ9" s="155"/>
      <c r="OA9" s="135"/>
      <c r="OB9" s="137"/>
      <c r="OC9" s="155"/>
      <c r="OD9" s="135"/>
      <c r="OE9" s="137"/>
      <c r="OF9" s="155"/>
      <c r="OG9" s="135"/>
      <c r="OH9" s="137"/>
      <c r="OI9" s="155"/>
      <c r="OJ9" s="135"/>
      <c r="OK9" s="137"/>
      <c r="OL9" s="155"/>
      <c r="OM9" s="135"/>
      <c r="ON9" s="137"/>
      <c r="OO9" s="155"/>
      <c r="OP9" s="135"/>
      <c r="OQ9" s="137"/>
      <c r="OR9" s="155"/>
      <c r="OS9" s="135"/>
      <c r="OT9" s="137"/>
      <c r="OU9" s="155"/>
      <c r="OV9" s="135"/>
      <c r="OW9" s="137"/>
      <c r="OX9" s="155"/>
      <c r="OY9" s="135"/>
      <c r="OZ9" s="137"/>
      <c r="PA9" s="155"/>
      <c r="PB9" s="135"/>
      <c r="PC9" s="137"/>
      <c r="PD9" s="155"/>
      <c r="PE9" s="135"/>
      <c r="PF9" s="137"/>
      <c r="PG9" s="155"/>
      <c r="PH9" s="135"/>
      <c r="PI9" s="137"/>
      <c r="PJ9" s="155"/>
      <c r="PK9" s="135"/>
      <c r="PL9" s="137"/>
      <c r="PM9" s="139"/>
      <c r="PN9" s="135"/>
      <c r="PO9" s="137"/>
      <c r="PP9" s="139"/>
      <c r="PQ9" s="135"/>
      <c r="PR9" s="137"/>
      <c r="PS9" s="139"/>
      <c r="PT9" s="135"/>
      <c r="PU9" s="137"/>
      <c r="PV9" s="139"/>
      <c r="PW9" s="135"/>
      <c r="PX9" s="137"/>
      <c r="PY9" s="139"/>
      <c r="PZ9" s="135"/>
      <c r="QA9" s="137"/>
      <c r="QB9" s="139"/>
      <c r="QC9" s="135"/>
      <c r="QD9" s="137"/>
      <c r="QE9" s="139"/>
      <c r="QF9" s="135"/>
      <c r="QG9" s="137"/>
      <c r="QH9" s="139"/>
      <c r="QI9" s="135"/>
      <c r="QJ9" s="137"/>
      <c r="QK9" s="139"/>
      <c r="QL9" s="135"/>
      <c r="QM9" s="137"/>
      <c r="QN9" s="139"/>
      <c r="QO9" s="135"/>
      <c r="QP9" s="137"/>
      <c r="QQ9" s="139"/>
      <c r="QR9" s="135"/>
      <c r="QS9" s="137"/>
      <c r="QT9" s="139"/>
      <c r="QU9" s="135"/>
      <c r="QV9" s="137"/>
      <c r="QW9" s="139"/>
      <c r="QX9" s="135"/>
      <c r="QY9" s="137"/>
      <c r="QZ9" s="139"/>
      <c r="RA9" s="135"/>
      <c r="RB9" s="137"/>
      <c r="RC9" s="139"/>
      <c r="RD9" s="135"/>
      <c r="RE9" s="137"/>
      <c r="RF9" s="139"/>
      <c r="RG9" s="135"/>
      <c r="RH9" s="137"/>
      <c r="RI9" s="139"/>
      <c r="RJ9" s="135"/>
      <c r="RK9" s="137"/>
      <c r="RL9" s="155"/>
      <c r="RM9" s="135"/>
      <c r="RN9" s="137"/>
      <c r="RO9" s="155"/>
    </row>
    <row r="10" spans="1:483" s="21" customFormat="1" ht="16.5" thickBot="1" x14ac:dyDescent="0.3">
      <c r="A10" s="23"/>
      <c r="B10" s="24"/>
      <c r="C10" s="25" t="s">
        <v>2</v>
      </c>
      <c r="D10" s="26">
        <v>1</v>
      </c>
      <c r="E10" s="27">
        <v>2</v>
      </c>
      <c r="F10" s="28">
        <v>3</v>
      </c>
      <c r="G10" s="26">
        <v>4</v>
      </c>
      <c r="H10" s="27">
        <v>5</v>
      </c>
      <c r="I10" s="28">
        <v>6</v>
      </c>
      <c r="J10" s="26">
        <v>7</v>
      </c>
      <c r="K10" s="27">
        <v>8</v>
      </c>
      <c r="L10" s="28">
        <v>9</v>
      </c>
      <c r="M10" s="29">
        <v>10</v>
      </c>
      <c r="N10" s="30">
        <v>11</v>
      </c>
      <c r="O10" s="31">
        <v>12</v>
      </c>
      <c r="P10" s="29">
        <v>13</v>
      </c>
      <c r="Q10" s="32">
        <v>14</v>
      </c>
      <c r="R10" s="28">
        <v>15</v>
      </c>
      <c r="S10" s="29">
        <v>16</v>
      </c>
      <c r="T10" s="30">
        <v>17</v>
      </c>
      <c r="U10" s="31">
        <v>18</v>
      </c>
      <c r="V10" s="26">
        <v>19</v>
      </c>
      <c r="W10" s="27">
        <v>20</v>
      </c>
      <c r="X10" s="28">
        <v>21</v>
      </c>
      <c r="Y10" s="29">
        <v>22</v>
      </c>
      <c r="Z10" s="30">
        <v>23</v>
      </c>
      <c r="AA10" s="31">
        <v>24</v>
      </c>
      <c r="AB10" s="26">
        <v>25</v>
      </c>
      <c r="AC10" s="27">
        <v>26</v>
      </c>
      <c r="AD10" s="28">
        <v>27</v>
      </c>
      <c r="AE10" s="26">
        <v>28</v>
      </c>
      <c r="AF10" s="27">
        <v>29</v>
      </c>
      <c r="AG10" s="28">
        <v>30</v>
      </c>
      <c r="AH10" s="26">
        <v>31</v>
      </c>
      <c r="AI10" s="33">
        <v>32</v>
      </c>
      <c r="AJ10" s="31">
        <v>33</v>
      </c>
      <c r="AK10" s="29">
        <v>34</v>
      </c>
      <c r="AL10" s="27">
        <v>35</v>
      </c>
      <c r="AM10" s="28">
        <v>36</v>
      </c>
      <c r="AN10" s="29">
        <v>37</v>
      </c>
      <c r="AO10" s="32">
        <v>38</v>
      </c>
      <c r="AP10" s="28">
        <v>39</v>
      </c>
      <c r="AQ10" s="26">
        <v>40</v>
      </c>
      <c r="AR10" s="33">
        <v>41</v>
      </c>
      <c r="AS10" s="31">
        <v>42</v>
      </c>
      <c r="AT10" s="26">
        <v>43</v>
      </c>
      <c r="AU10" s="33">
        <v>44</v>
      </c>
      <c r="AV10" s="31">
        <v>45</v>
      </c>
      <c r="AW10" s="26">
        <v>46</v>
      </c>
      <c r="AX10" s="33">
        <v>47</v>
      </c>
      <c r="AY10" s="31">
        <v>48</v>
      </c>
      <c r="AZ10" s="26">
        <v>49</v>
      </c>
      <c r="BA10" s="33">
        <v>50</v>
      </c>
      <c r="BB10" s="31">
        <v>51</v>
      </c>
      <c r="BC10" s="26">
        <v>52</v>
      </c>
      <c r="BD10" s="33">
        <v>53</v>
      </c>
      <c r="BE10" s="31">
        <v>54</v>
      </c>
      <c r="BF10" s="26">
        <v>55</v>
      </c>
      <c r="BG10" s="33">
        <v>56</v>
      </c>
      <c r="BH10" s="31">
        <v>57</v>
      </c>
      <c r="BI10" s="26">
        <v>58</v>
      </c>
      <c r="BJ10" s="33">
        <v>59</v>
      </c>
      <c r="BK10" s="31">
        <v>60</v>
      </c>
      <c r="BL10" s="26">
        <v>61</v>
      </c>
      <c r="BM10" s="33">
        <v>62</v>
      </c>
      <c r="BN10" s="31">
        <v>63</v>
      </c>
      <c r="BO10" s="26">
        <v>64</v>
      </c>
      <c r="BP10" s="33">
        <v>65</v>
      </c>
      <c r="BQ10" s="31">
        <v>66</v>
      </c>
      <c r="BR10" s="30">
        <v>67</v>
      </c>
      <c r="BS10" s="33">
        <v>68</v>
      </c>
      <c r="BT10" s="31">
        <v>69</v>
      </c>
      <c r="BU10" s="29">
        <v>70</v>
      </c>
      <c r="BV10" s="30">
        <v>71</v>
      </c>
      <c r="BW10" s="31">
        <v>72</v>
      </c>
      <c r="BX10" s="26">
        <v>73</v>
      </c>
      <c r="BY10" s="33">
        <v>74</v>
      </c>
      <c r="BZ10" s="31">
        <v>75</v>
      </c>
      <c r="CA10" s="29">
        <v>76</v>
      </c>
      <c r="CB10" s="30">
        <v>77</v>
      </c>
      <c r="CC10" s="31">
        <v>78</v>
      </c>
      <c r="CD10" s="30">
        <v>79</v>
      </c>
      <c r="CE10" s="33">
        <v>80</v>
      </c>
      <c r="CF10" s="31">
        <v>81</v>
      </c>
      <c r="CG10" s="30">
        <v>82</v>
      </c>
      <c r="CH10" s="33">
        <v>83</v>
      </c>
      <c r="CI10" s="31">
        <v>84</v>
      </c>
      <c r="CJ10" s="29">
        <v>85</v>
      </c>
      <c r="CK10" s="30">
        <v>86</v>
      </c>
      <c r="CL10" s="31">
        <v>87</v>
      </c>
      <c r="CM10" s="30">
        <v>88</v>
      </c>
      <c r="CN10" s="33">
        <v>89</v>
      </c>
      <c r="CO10" s="31">
        <v>90</v>
      </c>
      <c r="CP10" s="30">
        <v>91</v>
      </c>
      <c r="CQ10" s="33">
        <v>92</v>
      </c>
      <c r="CR10" s="31">
        <v>93</v>
      </c>
      <c r="CS10" s="30">
        <v>94</v>
      </c>
      <c r="CT10" s="33">
        <v>95</v>
      </c>
      <c r="CU10" s="31">
        <v>96</v>
      </c>
      <c r="CV10" s="29">
        <v>97</v>
      </c>
      <c r="CW10" s="30">
        <v>98</v>
      </c>
      <c r="CX10" s="31">
        <v>99</v>
      </c>
      <c r="CY10" s="26">
        <v>100</v>
      </c>
      <c r="CZ10" s="27">
        <v>101</v>
      </c>
      <c r="DA10" s="28">
        <v>102</v>
      </c>
      <c r="DB10" s="26">
        <v>103</v>
      </c>
      <c r="DC10" s="33">
        <v>104</v>
      </c>
      <c r="DD10" s="31">
        <v>105</v>
      </c>
      <c r="DE10" s="26">
        <v>106</v>
      </c>
      <c r="DF10" s="33">
        <v>107</v>
      </c>
      <c r="DG10" s="31">
        <v>108</v>
      </c>
      <c r="DH10" s="29">
        <v>109</v>
      </c>
      <c r="DI10" s="30">
        <v>110</v>
      </c>
      <c r="DJ10" s="31">
        <v>111</v>
      </c>
      <c r="DK10" s="26">
        <v>112</v>
      </c>
      <c r="DL10" s="33">
        <v>113</v>
      </c>
      <c r="DM10" s="31">
        <v>114</v>
      </c>
      <c r="DN10" s="26">
        <v>115</v>
      </c>
      <c r="DO10" s="27">
        <v>116</v>
      </c>
      <c r="DP10" s="28">
        <v>117</v>
      </c>
      <c r="DQ10" s="26">
        <v>118</v>
      </c>
      <c r="DR10" s="27">
        <v>119</v>
      </c>
      <c r="DS10" s="28">
        <v>120</v>
      </c>
      <c r="DT10" s="29">
        <v>121</v>
      </c>
      <c r="DU10" s="30">
        <v>122</v>
      </c>
      <c r="DV10" s="31">
        <v>123</v>
      </c>
      <c r="DW10" s="26">
        <v>124</v>
      </c>
      <c r="DX10" s="27">
        <v>125</v>
      </c>
      <c r="DY10" s="28">
        <v>126</v>
      </c>
      <c r="DZ10" s="26">
        <v>127</v>
      </c>
      <c r="EA10" s="33">
        <v>128</v>
      </c>
      <c r="EB10" s="31">
        <v>129</v>
      </c>
      <c r="EC10" s="26">
        <v>130</v>
      </c>
      <c r="ED10" s="33">
        <v>131</v>
      </c>
      <c r="EE10" s="31">
        <v>132</v>
      </c>
      <c r="EF10" s="26">
        <v>133</v>
      </c>
      <c r="EG10" s="33">
        <v>134</v>
      </c>
      <c r="EH10" s="31">
        <v>135</v>
      </c>
      <c r="EI10" s="26">
        <v>136</v>
      </c>
      <c r="EJ10" s="27">
        <v>137</v>
      </c>
      <c r="EK10" s="28">
        <v>138</v>
      </c>
      <c r="EL10" s="29">
        <v>139</v>
      </c>
      <c r="EM10" s="30">
        <v>140</v>
      </c>
      <c r="EN10" s="31">
        <v>141</v>
      </c>
      <c r="EO10" s="26">
        <v>142</v>
      </c>
      <c r="EP10" s="27">
        <v>143</v>
      </c>
      <c r="EQ10" s="28">
        <v>144</v>
      </c>
      <c r="ER10" s="29">
        <v>145</v>
      </c>
      <c r="ES10" s="30">
        <v>146</v>
      </c>
      <c r="ET10" s="31">
        <v>147</v>
      </c>
      <c r="EU10" s="26">
        <v>148</v>
      </c>
      <c r="EV10" s="27">
        <v>149</v>
      </c>
      <c r="EW10" s="28">
        <v>150</v>
      </c>
      <c r="EX10" s="29">
        <v>151</v>
      </c>
      <c r="EY10" s="27">
        <v>152</v>
      </c>
      <c r="EZ10" s="28">
        <v>153</v>
      </c>
      <c r="FA10" s="29">
        <v>154</v>
      </c>
      <c r="FB10" s="27">
        <v>155</v>
      </c>
      <c r="FC10" s="28">
        <v>156</v>
      </c>
      <c r="FD10" s="26">
        <v>157</v>
      </c>
      <c r="FE10" s="27">
        <v>158</v>
      </c>
      <c r="FF10" s="28">
        <v>159</v>
      </c>
      <c r="FG10" s="26">
        <v>160</v>
      </c>
      <c r="FH10" s="27">
        <v>161</v>
      </c>
      <c r="FI10" s="28">
        <v>162</v>
      </c>
      <c r="FJ10" s="29">
        <v>163</v>
      </c>
      <c r="FK10" s="32">
        <v>164</v>
      </c>
      <c r="FL10" s="28">
        <v>165</v>
      </c>
      <c r="FM10" s="29">
        <v>166</v>
      </c>
      <c r="FN10" s="32">
        <v>167</v>
      </c>
      <c r="FO10" s="28">
        <v>168</v>
      </c>
      <c r="FP10" s="26">
        <v>169</v>
      </c>
      <c r="FQ10" s="27">
        <v>170</v>
      </c>
      <c r="FR10" s="28">
        <v>171</v>
      </c>
      <c r="FS10" s="26">
        <v>172</v>
      </c>
      <c r="FT10" s="33">
        <v>173</v>
      </c>
      <c r="FU10" s="31">
        <v>174</v>
      </c>
      <c r="FV10" s="26">
        <v>175</v>
      </c>
      <c r="FW10" s="27">
        <v>176</v>
      </c>
      <c r="FX10" s="28">
        <v>177</v>
      </c>
      <c r="FY10" s="29">
        <v>178</v>
      </c>
      <c r="FZ10" s="30">
        <v>179</v>
      </c>
      <c r="GA10" s="31">
        <v>180</v>
      </c>
      <c r="GB10" s="26">
        <v>181</v>
      </c>
      <c r="GC10" s="27">
        <v>182</v>
      </c>
      <c r="GD10" s="28">
        <v>183</v>
      </c>
      <c r="GE10" s="29">
        <v>184</v>
      </c>
      <c r="GF10" s="30">
        <v>185</v>
      </c>
      <c r="GG10" s="31">
        <v>186</v>
      </c>
      <c r="GH10" s="26">
        <v>187</v>
      </c>
      <c r="GI10" s="27">
        <v>188</v>
      </c>
      <c r="GJ10" s="28">
        <v>189</v>
      </c>
      <c r="GK10" s="26">
        <v>190</v>
      </c>
      <c r="GL10" s="27">
        <v>191</v>
      </c>
      <c r="GM10" s="28">
        <v>192</v>
      </c>
      <c r="GN10" s="29">
        <v>193</v>
      </c>
      <c r="GO10" s="30">
        <v>194</v>
      </c>
      <c r="GP10" s="31">
        <v>195</v>
      </c>
      <c r="GQ10" s="26">
        <v>196</v>
      </c>
      <c r="GR10" s="27">
        <v>197</v>
      </c>
      <c r="GS10" s="28">
        <v>198</v>
      </c>
      <c r="GT10" s="29">
        <v>199</v>
      </c>
      <c r="GU10" s="30">
        <v>200</v>
      </c>
      <c r="GV10" s="31">
        <v>201</v>
      </c>
      <c r="GW10" s="26">
        <v>202</v>
      </c>
      <c r="GX10" s="27">
        <v>203</v>
      </c>
      <c r="GY10" s="28">
        <v>204</v>
      </c>
      <c r="GZ10" s="26">
        <v>205</v>
      </c>
      <c r="HA10" s="27">
        <v>206</v>
      </c>
      <c r="HB10" s="28">
        <v>207</v>
      </c>
      <c r="HC10" s="26">
        <v>208</v>
      </c>
      <c r="HD10" s="33">
        <v>209</v>
      </c>
      <c r="HE10" s="31">
        <v>210</v>
      </c>
      <c r="HF10" s="26">
        <v>211</v>
      </c>
      <c r="HG10" s="33">
        <v>212</v>
      </c>
      <c r="HH10" s="31">
        <v>213</v>
      </c>
      <c r="HI10" s="29">
        <v>214</v>
      </c>
      <c r="HJ10" s="30">
        <v>215</v>
      </c>
      <c r="HK10" s="31">
        <v>216</v>
      </c>
      <c r="HL10" s="26">
        <v>217</v>
      </c>
      <c r="HM10" s="33">
        <v>218</v>
      </c>
      <c r="HN10" s="31">
        <v>219</v>
      </c>
      <c r="HO10" s="29">
        <v>220</v>
      </c>
      <c r="HP10" s="30">
        <v>221</v>
      </c>
      <c r="HQ10" s="31">
        <v>222</v>
      </c>
      <c r="HR10" s="26">
        <v>223</v>
      </c>
      <c r="HS10" s="27">
        <v>224</v>
      </c>
      <c r="HT10" s="28">
        <v>225</v>
      </c>
      <c r="HU10" s="26">
        <v>226</v>
      </c>
      <c r="HV10" s="33">
        <v>227</v>
      </c>
      <c r="HW10" s="31">
        <v>228</v>
      </c>
      <c r="HX10" s="29">
        <v>229</v>
      </c>
      <c r="HY10" s="30">
        <v>230</v>
      </c>
      <c r="HZ10" s="31">
        <v>231</v>
      </c>
      <c r="IA10" s="29">
        <v>232</v>
      </c>
      <c r="IB10" s="30">
        <v>233</v>
      </c>
      <c r="IC10" s="31">
        <v>234</v>
      </c>
      <c r="ID10" s="26">
        <v>235</v>
      </c>
      <c r="IE10" s="27">
        <v>236</v>
      </c>
      <c r="IF10" s="28">
        <v>237</v>
      </c>
      <c r="IG10" s="26">
        <v>238</v>
      </c>
      <c r="IH10" s="33">
        <v>239</v>
      </c>
      <c r="II10" s="31">
        <v>240</v>
      </c>
      <c r="IJ10" s="26">
        <v>241</v>
      </c>
      <c r="IK10" s="33">
        <v>242</v>
      </c>
      <c r="IL10" s="31">
        <v>243</v>
      </c>
      <c r="IM10" s="26">
        <v>244</v>
      </c>
      <c r="IN10" s="33">
        <v>245</v>
      </c>
      <c r="IO10" s="31">
        <v>246</v>
      </c>
      <c r="IP10" s="29">
        <v>247</v>
      </c>
      <c r="IQ10" s="30">
        <v>248</v>
      </c>
      <c r="IR10" s="31">
        <v>249</v>
      </c>
      <c r="IS10" s="26">
        <v>250</v>
      </c>
      <c r="IT10" s="27">
        <v>251</v>
      </c>
      <c r="IU10" s="28">
        <v>252</v>
      </c>
      <c r="IV10" s="26">
        <v>253</v>
      </c>
      <c r="IW10" s="27">
        <v>254</v>
      </c>
      <c r="IX10" s="28">
        <v>255</v>
      </c>
      <c r="IY10" s="26">
        <v>256</v>
      </c>
      <c r="IZ10" s="27">
        <v>257</v>
      </c>
      <c r="JA10" s="28">
        <v>258</v>
      </c>
      <c r="JB10" s="26">
        <v>259</v>
      </c>
      <c r="JC10" s="27">
        <v>260</v>
      </c>
      <c r="JD10" s="28">
        <v>261</v>
      </c>
      <c r="JE10" s="26">
        <v>262</v>
      </c>
      <c r="JF10" s="27">
        <v>263</v>
      </c>
      <c r="JG10" s="28">
        <v>264</v>
      </c>
      <c r="JH10" s="26">
        <v>265</v>
      </c>
      <c r="JI10" s="33">
        <v>266</v>
      </c>
      <c r="JJ10" s="31">
        <v>267</v>
      </c>
      <c r="JK10" s="26">
        <v>268</v>
      </c>
      <c r="JL10" s="33">
        <v>269</v>
      </c>
      <c r="JM10" s="31">
        <v>270</v>
      </c>
      <c r="JN10" s="29">
        <v>271</v>
      </c>
      <c r="JO10" s="30">
        <v>272</v>
      </c>
      <c r="JP10" s="31">
        <v>273</v>
      </c>
      <c r="JQ10" s="29">
        <v>274</v>
      </c>
      <c r="JR10" s="32">
        <v>275</v>
      </c>
      <c r="JS10" s="28">
        <v>276</v>
      </c>
      <c r="JT10" s="26">
        <v>277</v>
      </c>
      <c r="JU10" s="33">
        <v>278</v>
      </c>
      <c r="JV10" s="31">
        <v>279</v>
      </c>
      <c r="JW10" s="29">
        <v>280</v>
      </c>
      <c r="JX10" s="27">
        <v>281</v>
      </c>
      <c r="JY10" s="28">
        <v>282</v>
      </c>
      <c r="JZ10" s="26">
        <v>283</v>
      </c>
      <c r="KA10" s="33">
        <v>284</v>
      </c>
      <c r="KB10" s="31">
        <v>285</v>
      </c>
      <c r="KC10" s="26">
        <v>286</v>
      </c>
      <c r="KD10" s="33">
        <v>287</v>
      </c>
      <c r="KE10" s="31">
        <v>288</v>
      </c>
      <c r="KF10" s="29">
        <v>289</v>
      </c>
      <c r="KG10" s="32">
        <v>290</v>
      </c>
      <c r="KH10" s="28">
        <v>291</v>
      </c>
      <c r="KI10" s="26">
        <v>292</v>
      </c>
      <c r="KJ10" s="33">
        <v>293</v>
      </c>
      <c r="KK10" s="31">
        <v>294</v>
      </c>
      <c r="KL10" s="26">
        <v>295</v>
      </c>
      <c r="KM10" s="33">
        <v>296</v>
      </c>
      <c r="KN10" s="31">
        <v>297</v>
      </c>
      <c r="KO10" s="29">
        <v>298</v>
      </c>
      <c r="KP10" s="30">
        <v>299</v>
      </c>
      <c r="KQ10" s="31">
        <v>300</v>
      </c>
      <c r="KR10" s="26">
        <v>301</v>
      </c>
      <c r="KS10" s="27">
        <v>302</v>
      </c>
      <c r="KT10" s="28">
        <v>303</v>
      </c>
      <c r="KU10" s="26">
        <v>304</v>
      </c>
      <c r="KV10" s="33">
        <v>305</v>
      </c>
      <c r="KW10" s="31">
        <v>306</v>
      </c>
      <c r="KX10" s="29">
        <v>307</v>
      </c>
      <c r="KY10" s="30">
        <v>308</v>
      </c>
      <c r="KZ10" s="31">
        <v>309</v>
      </c>
      <c r="LA10" s="26">
        <v>310</v>
      </c>
      <c r="LB10" s="33">
        <v>311</v>
      </c>
      <c r="LC10" s="31">
        <v>312</v>
      </c>
      <c r="LD10" s="26">
        <v>313</v>
      </c>
      <c r="LE10" s="33">
        <v>314</v>
      </c>
      <c r="LF10" s="31">
        <v>315</v>
      </c>
      <c r="LG10" s="26">
        <v>316</v>
      </c>
      <c r="LH10" s="33">
        <v>317</v>
      </c>
      <c r="LI10" s="31">
        <v>318</v>
      </c>
      <c r="LJ10" s="26">
        <v>319</v>
      </c>
      <c r="LK10" s="33">
        <v>320</v>
      </c>
      <c r="LL10" s="31">
        <v>321</v>
      </c>
      <c r="LM10" s="29">
        <v>322</v>
      </c>
      <c r="LN10" s="30">
        <v>323</v>
      </c>
      <c r="LO10" s="31">
        <v>324</v>
      </c>
      <c r="LP10" s="26">
        <v>325</v>
      </c>
      <c r="LQ10" s="27">
        <v>326</v>
      </c>
      <c r="LR10" s="28">
        <v>327</v>
      </c>
      <c r="LS10" s="26">
        <v>328</v>
      </c>
      <c r="LT10" s="33">
        <v>329</v>
      </c>
      <c r="LU10" s="31">
        <v>330</v>
      </c>
      <c r="LV10" s="26">
        <v>331</v>
      </c>
      <c r="LW10" s="33">
        <v>332</v>
      </c>
      <c r="LX10" s="31">
        <v>333</v>
      </c>
      <c r="LY10" s="29">
        <v>334</v>
      </c>
      <c r="LZ10" s="30">
        <v>335</v>
      </c>
      <c r="MA10" s="31">
        <v>336</v>
      </c>
      <c r="MB10" s="26">
        <v>337</v>
      </c>
      <c r="MC10" s="34">
        <v>338</v>
      </c>
      <c r="MD10" s="28">
        <v>339</v>
      </c>
      <c r="ME10" s="26">
        <v>340</v>
      </c>
      <c r="MF10" s="34">
        <v>341</v>
      </c>
      <c r="MG10" s="28">
        <v>342</v>
      </c>
      <c r="MH10" s="29">
        <v>343</v>
      </c>
      <c r="MI10" s="27">
        <v>344</v>
      </c>
      <c r="MJ10" s="28">
        <v>345</v>
      </c>
      <c r="MK10" s="26">
        <v>346</v>
      </c>
      <c r="ML10" s="27">
        <v>347</v>
      </c>
      <c r="MM10" s="28">
        <v>348</v>
      </c>
      <c r="MN10" s="29">
        <v>349</v>
      </c>
      <c r="MO10" s="30">
        <v>350</v>
      </c>
      <c r="MP10" s="31">
        <v>351</v>
      </c>
      <c r="MQ10" s="26">
        <v>352</v>
      </c>
      <c r="MR10" s="27">
        <v>353</v>
      </c>
      <c r="MS10" s="28">
        <v>354</v>
      </c>
      <c r="MT10" s="29">
        <v>355</v>
      </c>
      <c r="MU10" s="30">
        <v>356</v>
      </c>
      <c r="MV10" s="31">
        <v>357</v>
      </c>
      <c r="MW10" s="29">
        <v>358</v>
      </c>
      <c r="MX10" s="27">
        <v>359</v>
      </c>
      <c r="MY10" s="28">
        <v>360</v>
      </c>
      <c r="MZ10" s="26">
        <v>361</v>
      </c>
      <c r="NA10" s="27">
        <v>362</v>
      </c>
      <c r="NB10" s="28">
        <v>363</v>
      </c>
      <c r="NC10" s="26">
        <v>364</v>
      </c>
      <c r="ND10" s="33">
        <v>365</v>
      </c>
      <c r="NE10" s="31">
        <v>366</v>
      </c>
      <c r="NF10" s="26">
        <v>367</v>
      </c>
      <c r="NG10" s="27">
        <v>368</v>
      </c>
      <c r="NH10" s="28">
        <v>369</v>
      </c>
      <c r="NI10" s="26">
        <v>370</v>
      </c>
      <c r="NJ10" s="33">
        <v>371</v>
      </c>
      <c r="NK10" s="31">
        <v>372</v>
      </c>
      <c r="NL10" s="29">
        <v>373</v>
      </c>
      <c r="NM10" s="30">
        <v>374</v>
      </c>
      <c r="NN10" s="31">
        <v>375</v>
      </c>
      <c r="NO10" s="26">
        <v>376</v>
      </c>
      <c r="NP10" s="27">
        <v>377</v>
      </c>
      <c r="NQ10" s="28">
        <v>378</v>
      </c>
      <c r="NR10" s="26">
        <v>379</v>
      </c>
      <c r="NS10" s="33">
        <v>380</v>
      </c>
      <c r="NT10" s="31">
        <v>381</v>
      </c>
      <c r="NU10" s="26">
        <v>382</v>
      </c>
      <c r="NV10" s="27">
        <v>383</v>
      </c>
      <c r="NW10" s="28">
        <v>384</v>
      </c>
      <c r="NX10" s="29">
        <v>385</v>
      </c>
      <c r="NY10" s="30">
        <v>386</v>
      </c>
      <c r="NZ10" s="31">
        <v>387</v>
      </c>
      <c r="OA10" s="26">
        <v>388</v>
      </c>
      <c r="OB10" s="27">
        <v>389</v>
      </c>
      <c r="OC10" s="28">
        <v>390</v>
      </c>
      <c r="OD10" s="29">
        <v>391</v>
      </c>
      <c r="OE10" s="30">
        <v>392</v>
      </c>
      <c r="OF10" s="31">
        <v>393</v>
      </c>
      <c r="OG10" s="26">
        <v>394</v>
      </c>
      <c r="OH10" s="33">
        <v>395</v>
      </c>
      <c r="OI10" s="31">
        <v>396</v>
      </c>
      <c r="OJ10" s="29">
        <v>397</v>
      </c>
      <c r="OK10" s="30">
        <v>398</v>
      </c>
      <c r="OL10" s="31">
        <v>399</v>
      </c>
      <c r="OM10" s="26">
        <v>400</v>
      </c>
      <c r="ON10" s="27">
        <v>401</v>
      </c>
      <c r="OO10" s="28">
        <v>402</v>
      </c>
      <c r="OP10" s="26">
        <v>403</v>
      </c>
      <c r="OQ10" s="27">
        <v>404</v>
      </c>
      <c r="OR10" s="28">
        <v>405</v>
      </c>
      <c r="OS10" s="26">
        <v>406</v>
      </c>
      <c r="OT10" s="27">
        <v>407</v>
      </c>
      <c r="OU10" s="28">
        <v>408</v>
      </c>
      <c r="OV10" s="26">
        <v>409</v>
      </c>
      <c r="OW10" s="27">
        <v>410</v>
      </c>
      <c r="OX10" s="28">
        <v>411</v>
      </c>
      <c r="OY10" s="26">
        <v>412</v>
      </c>
      <c r="OZ10" s="27">
        <v>413</v>
      </c>
      <c r="PA10" s="28">
        <v>414</v>
      </c>
      <c r="PB10" s="26">
        <v>415</v>
      </c>
      <c r="PC10" s="27">
        <v>416</v>
      </c>
      <c r="PD10" s="28">
        <v>417</v>
      </c>
      <c r="PE10" s="26">
        <v>418</v>
      </c>
      <c r="PF10" s="27">
        <v>419</v>
      </c>
      <c r="PG10" s="28">
        <v>420</v>
      </c>
      <c r="PH10" s="26">
        <v>421</v>
      </c>
      <c r="PI10" s="27">
        <v>422</v>
      </c>
      <c r="PJ10" s="28">
        <v>423</v>
      </c>
      <c r="PK10" s="26">
        <v>424</v>
      </c>
      <c r="PL10" s="33">
        <v>425</v>
      </c>
      <c r="PM10" s="31">
        <v>426</v>
      </c>
      <c r="PN10" s="26">
        <v>427</v>
      </c>
      <c r="PO10" s="33">
        <v>428</v>
      </c>
      <c r="PP10" s="31">
        <v>429</v>
      </c>
      <c r="PQ10" s="26">
        <v>430</v>
      </c>
      <c r="PR10" s="33">
        <v>431</v>
      </c>
      <c r="PS10" s="31">
        <v>432</v>
      </c>
      <c r="PT10" s="26">
        <v>433</v>
      </c>
      <c r="PU10" s="27">
        <v>434</v>
      </c>
      <c r="PV10" s="28">
        <v>435</v>
      </c>
      <c r="PW10" s="26">
        <v>436</v>
      </c>
      <c r="PX10" s="33">
        <v>437</v>
      </c>
      <c r="PY10" s="31">
        <v>438</v>
      </c>
      <c r="PZ10" s="26">
        <v>439</v>
      </c>
      <c r="QA10" s="33">
        <v>440</v>
      </c>
      <c r="QB10" s="31">
        <v>441</v>
      </c>
      <c r="QC10" s="29">
        <v>442</v>
      </c>
      <c r="QD10" s="30">
        <v>443</v>
      </c>
      <c r="QE10" s="31">
        <v>444</v>
      </c>
      <c r="QF10" s="26">
        <v>445</v>
      </c>
      <c r="QG10" s="27">
        <v>446</v>
      </c>
      <c r="QH10" s="28">
        <v>447</v>
      </c>
      <c r="QI10" s="26">
        <v>448</v>
      </c>
      <c r="QJ10" s="27">
        <v>449</v>
      </c>
      <c r="QK10" s="28">
        <v>450</v>
      </c>
      <c r="QL10" s="26">
        <v>451</v>
      </c>
      <c r="QM10" s="27">
        <v>452</v>
      </c>
      <c r="QN10" s="28">
        <v>453</v>
      </c>
      <c r="QO10" s="26">
        <v>454</v>
      </c>
      <c r="QP10" s="33">
        <v>455</v>
      </c>
      <c r="QQ10" s="31">
        <v>456</v>
      </c>
      <c r="QR10" s="26">
        <v>457</v>
      </c>
      <c r="QS10" s="33">
        <v>458</v>
      </c>
      <c r="QT10" s="31">
        <v>459</v>
      </c>
      <c r="QU10" s="26">
        <v>460</v>
      </c>
      <c r="QV10" s="33">
        <v>461</v>
      </c>
      <c r="QW10" s="31">
        <v>462</v>
      </c>
      <c r="QX10" s="26">
        <v>463</v>
      </c>
      <c r="QY10" s="27">
        <v>464</v>
      </c>
      <c r="QZ10" s="28">
        <v>465</v>
      </c>
      <c r="RA10" s="26">
        <v>466</v>
      </c>
      <c r="RB10" s="27">
        <v>467</v>
      </c>
      <c r="RC10" s="31">
        <v>468</v>
      </c>
      <c r="RD10" s="26">
        <v>469</v>
      </c>
      <c r="RE10" s="33">
        <v>470</v>
      </c>
      <c r="RF10" s="31">
        <v>471</v>
      </c>
      <c r="RG10" s="26">
        <v>472</v>
      </c>
      <c r="RH10" s="33">
        <v>473</v>
      </c>
      <c r="RI10" s="31">
        <v>474</v>
      </c>
    </row>
    <row r="11" spans="1:483" s="43" customFormat="1" ht="16.5" thickBot="1" x14ac:dyDescent="0.3">
      <c r="A11" s="35">
        <v>1</v>
      </c>
      <c r="B11" s="36" t="s">
        <v>288</v>
      </c>
      <c r="C11" s="37" t="s">
        <v>251</v>
      </c>
      <c r="D11" s="1">
        <v>650580</v>
      </c>
      <c r="E11" s="38">
        <v>692596</v>
      </c>
      <c r="F11" s="39">
        <v>690057</v>
      </c>
      <c r="G11" s="1">
        <v>82989</v>
      </c>
      <c r="H11" s="38">
        <v>85575</v>
      </c>
      <c r="I11" s="39">
        <v>78805</v>
      </c>
      <c r="J11" s="1">
        <v>76763</v>
      </c>
      <c r="K11" s="38">
        <v>78845</v>
      </c>
      <c r="L11" s="39">
        <v>72498</v>
      </c>
      <c r="M11" s="1">
        <v>43407</v>
      </c>
      <c r="N11" s="38">
        <v>44444</v>
      </c>
      <c r="O11" s="39">
        <v>40508</v>
      </c>
      <c r="P11" s="1">
        <v>52223</v>
      </c>
      <c r="Q11" s="38">
        <v>56017</v>
      </c>
      <c r="R11" s="39">
        <v>51339</v>
      </c>
      <c r="S11" s="1">
        <v>82531</v>
      </c>
      <c r="T11" s="38">
        <v>84176</v>
      </c>
      <c r="U11" s="39">
        <v>77471</v>
      </c>
      <c r="V11" s="1">
        <v>54555</v>
      </c>
      <c r="W11" s="38">
        <v>61943</v>
      </c>
      <c r="X11" s="39">
        <v>58720</v>
      </c>
      <c r="Y11" s="1">
        <v>87890</v>
      </c>
      <c r="Z11" s="38">
        <v>92536</v>
      </c>
      <c r="AA11" s="39">
        <v>87271</v>
      </c>
      <c r="AB11" s="1">
        <f>G11+J11+M11+P11+S11+V11+Y11</f>
        <v>480358</v>
      </c>
      <c r="AC11" s="38">
        <f t="shared" ref="AC11:AD26" si="0">H11+K11+N11+Q11+T11+W11+Z11</f>
        <v>503536</v>
      </c>
      <c r="AD11" s="39">
        <f t="shared" si="0"/>
        <v>466612</v>
      </c>
      <c r="AE11" s="1">
        <v>262731</v>
      </c>
      <c r="AF11" s="38">
        <v>274023</v>
      </c>
      <c r="AG11" s="39">
        <v>243086</v>
      </c>
      <c r="AH11" s="1">
        <f>D11+AB11+AE11</f>
        <v>1393669</v>
      </c>
      <c r="AI11" s="38">
        <f t="shared" ref="AI11:AJ11" si="1">E11+AC11+AF11</f>
        <v>1470155</v>
      </c>
      <c r="AJ11" s="39">
        <f t="shared" si="1"/>
        <v>1399755</v>
      </c>
      <c r="AK11" s="1">
        <v>859421</v>
      </c>
      <c r="AL11" s="38">
        <v>940419</v>
      </c>
      <c r="AM11" s="39">
        <f>1571507-723915</f>
        <v>847592</v>
      </c>
      <c r="AN11" s="1">
        <v>31718</v>
      </c>
      <c r="AO11" s="38"/>
      <c r="AP11" s="39"/>
      <c r="AQ11" s="1"/>
      <c r="AR11" s="38"/>
      <c r="AS11" s="39"/>
      <c r="AT11" s="1">
        <v>3764</v>
      </c>
      <c r="AU11" s="38">
        <v>4990</v>
      </c>
      <c r="AV11" s="39">
        <v>4990</v>
      </c>
      <c r="AW11" s="1">
        <v>19063</v>
      </c>
      <c r="AX11" s="38">
        <v>15008</v>
      </c>
      <c r="AY11" s="39">
        <v>8877</v>
      </c>
      <c r="AZ11" s="1">
        <v>3610</v>
      </c>
      <c r="BA11" s="38">
        <v>5060</v>
      </c>
      <c r="BB11" s="39">
        <v>5060</v>
      </c>
      <c r="BC11" s="1">
        <v>19063</v>
      </c>
      <c r="BD11" s="38">
        <v>19063</v>
      </c>
      <c r="BE11" s="39">
        <v>17568</v>
      </c>
      <c r="BF11" s="1">
        <v>3610</v>
      </c>
      <c r="BG11" s="38">
        <v>4265</v>
      </c>
      <c r="BH11" s="39">
        <v>4485</v>
      </c>
      <c r="BI11" s="1">
        <v>19063</v>
      </c>
      <c r="BJ11" s="38">
        <v>24271</v>
      </c>
      <c r="BK11" s="39">
        <v>22941</v>
      </c>
      <c r="BL11" s="1"/>
      <c r="BM11" s="38">
        <v>168</v>
      </c>
      <c r="BN11" s="39">
        <v>28</v>
      </c>
      <c r="BO11" s="1"/>
      <c r="BP11" s="38">
        <v>180</v>
      </c>
      <c r="BQ11" s="39">
        <v>180</v>
      </c>
      <c r="BR11" s="1"/>
      <c r="BS11" s="38"/>
      <c r="BT11" s="39"/>
      <c r="BU11" s="1"/>
      <c r="BV11" s="38"/>
      <c r="BW11" s="39"/>
      <c r="BX11" s="1"/>
      <c r="BY11" s="38"/>
      <c r="BZ11" s="39"/>
      <c r="CA11" s="1"/>
      <c r="CB11" s="38"/>
      <c r="CC11" s="39"/>
      <c r="CD11" s="1"/>
      <c r="CE11" s="38"/>
      <c r="CF11" s="39"/>
      <c r="CG11" s="1"/>
      <c r="CH11" s="38"/>
      <c r="CI11" s="39"/>
      <c r="CJ11" s="1"/>
      <c r="CK11" s="38"/>
      <c r="CL11" s="39"/>
      <c r="CM11" s="1"/>
      <c r="CN11" s="38"/>
      <c r="CO11" s="39"/>
      <c r="CP11" s="1"/>
      <c r="CQ11" s="38"/>
      <c r="CR11" s="39"/>
      <c r="CS11" s="1"/>
      <c r="CT11" s="38">
        <v>1440</v>
      </c>
      <c r="CU11" s="39">
        <v>1315</v>
      </c>
      <c r="CV11" s="1">
        <f>AK11+AN11+AQ11+AT11+AW11+AZ11+BC11+BF11+BI11+BL11+BO11+BR11+BU11+BX11+CA11+CD11+CG11+CJ11+CM11+CP11+CS11</f>
        <v>959312</v>
      </c>
      <c r="CW11" s="38">
        <f t="shared" ref="CW11:CX11" si="2">AL11+AO11+AR11+AU11+AX11+BA11+BD11+BG11+BJ11+BM11+BP11+BS11+BV11+BY11+CB11+CE11+CH11+CK11+CN11+CQ11+CT11</f>
        <v>1014864</v>
      </c>
      <c r="CX11" s="39">
        <f t="shared" si="2"/>
        <v>913036</v>
      </c>
      <c r="CY11" s="1"/>
      <c r="CZ11" s="38"/>
      <c r="DA11" s="39"/>
      <c r="DB11" s="1"/>
      <c r="DC11" s="38"/>
      <c r="DD11" s="39"/>
      <c r="DE11" s="1"/>
      <c r="DF11" s="38"/>
      <c r="DG11" s="39"/>
      <c r="DH11" s="1"/>
      <c r="DI11" s="38"/>
      <c r="DJ11" s="39"/>
      <c r="DK11" s="1">
        <v>15803</v>
      </c>
      <c r="DL11" s="38">
        <v>1848</v>
      </c>
      <c r="DM11" s="39">
        <v>1640</v>
      </c>
      <c r="DN11" s="1"/>
      <c r="DO11" s="38"/>
      <c r="DP11" s="39"/>
      <c r="DQ11" s="1"/>
      <c r="DR11" s="38"/>
      <c r="DS11" s="39"/>
      <c r="DT11" s="1">
        <f>CY11+DB11+DE11+DH11+DK11+DN11+DQ11</f>
        <v>15803</v>
      </c>
      <c r="DU11" s="38">
        <f t="shared" ref="DU11:DV11" si="3">CZ11+DC11+DF11+DI11+DL11+DO11+DR11</f>
        <v>1848</v>
      </c>
      <c r="DV11" s="39">
        <f t="shared" si="3"/>
        <v>1640</v>
      </c>
      <c r="DW11" s="1"/>
      <c r="DX11" s="38"/>
      <c r="DY11" s="39"/>
      <c r="DZ11" s="1"/>
      <c r="EA11" s="38"/>
      <c r="EB11" s="39"/>
      <c r="EC11" s="1"/>
      <c r="ED11" s="38"/>
      <c r="EE11" s="39"/>
      <c r="EF11" s="1"/>
      <c r="EG11" s="38"/>
      <c r="EH11" s="39"/>
      <c r="EI11" s="1"/>
      <c r="EJ11" s="38">
        <v>29194</v>
      </c>
      <c r="EK11" s="39">
        <v>28292</v>
      </c>
      <c r="EL11" s="1">
        <f>DW11+DZ11+EC11+EF11+EI11</f>
        <v>0</v>
      </c>
      <c r="EM11" s="38">
        <f t="shared" ref="EM11:EN11" si="4">DX11+EA11+ED11+EG11+EJ11</f>
        <v>29194</v>
      </c>
      <c r="EN11" s="39">
        <f t="shared" si="4"/>
        <v>28292</v>
      </c>
      <c r="EO11" s="1"/>
      <c r="EP11" s="38"/>
      <c r="EQ11" s="39"/>
      <c r="ER11" s="1"/>
      <c r="ES11" s="38"/>
      <c r="ET11" s="39"/>
      <c r="EU11" s="1"/>
      <c r="EV11" s="38"/>
      <c r="EW11" s="39"/>
      <c r="EX11" s="1"/>
      <c r="EY11" s="38"/>
      <c r="EZ11" s="39"/>
      <c r="FA11" s="1"/>
      <c r="FB11" s="38"/>
      <c r="FC11" s="39"/>
      <c r="FD11" s="1">
        <f>EO11+ER11+EU11+EX11+FA11</f>
        <v>0</v>
      </c>
      <c r="FE11" s="38">
        <f t="shared" ref="FE11:FF11" si="5">EP11+ES11+EV11+EY11+FB11</f>
        <v>0</v>
      </c>
      <c r="FF11" s="39">
        <f t="shared" si="5"/>
        <v>0</v>
      </c>
      <c r="FG11" s="1"/>
      <c r="FH11" s="38"/>
      <c r="FI11" s="39"/>
      <c r="FJ11" s="1">
        <v>3000</v>
      </c>
      <c r="FK11" s="38">
        <v>79210</v>
      </c>
      <c r="FL11" s="39">
        <f>141173-74107+5086</f>
        <v>72152</v>
      </c>
      <c r="FM11" s="1"/>
      <c r="FN11" s="38"/>
      <c r="FO11" s="39"/>
      <c r="FP11" s="1">
        <f>FG11+FJ11+FM11</f>
        <v>3000</v>
      </c>
      <c r="FQ11" s="38">
        <f t="shared" ref="FQ11:FR11" si="6">FH11+FK11+FN11</f>
        <v>79210</v>
      </c>
      <c r="FR11" s="39">
        <f t="shared" si="6"/>
        <v>72152</v>
      </c>
      <c r="FS11" s="1"/>
      <c r="FT11" s="38"/>
      <c r="FU11" s="39"/>
      <c r="FV11" s="1"/>
      <c r="FW11" s="38"/>
      <c r="FX11" s="39"/>
      <c r="FY11" s="1"/>
      <c r="FZ11" s="38"/>
      <c r="GA11" s="39"/>
      <c r="GB11" s="1"/>
      <c r="GC11" s="38"/>
      <c r="GD11" s="39"/>
      <c r="GE11" s="1"/>
      <c r="GF11" s="38"/>
      <c r="GG11" s="39"/>
      <c r="GH11" s="1"/>
      <c r="GI11" s="38"/>
      <c r="GJ11" s="39"/>
      <c r="GK11" s="1">
        <f>FS11+FV11+FY11+GB11+GE11+GH11</f>
        <v>0</v>
      </c>
      <c r="GL11" s="38">
        <f t="shared" ref="GL11:GM11" si="7">FT11+FW11+FZ11+GC11+GF11+GI11</f>
        <v>0</v>
      </c>
      <c r="GM11" s="39">
        <f t="shared" si="7"/>
        <v>0</v>
      </c>
      <c r="GN11" s="1"/>
      <c r="GO11" s="38">
        <v>5814</v>
      </c>
      <c r="GP11" s="39">
        <v>5245</v>
      </c>
      <c r="GQ11" s="1"/>
      <c r="GR11" s="38"/>
      <c r="GS11" s="39"/>
      <c r="GT11" s="1">
        <v>4800</v>
      </c>
      <c r="GU11" s="38">
        <v>4800</v>
      </c>
      <c r="GV11" s="39">
        <v>5057</v>
      </c>
      <c r="GW11" s="1"/>
      <c r="GX11" s="38"/>
      <c r="GY11" s="39"/>
      <c r="GZ11" s="1"/>
      <c r="HA11" s="38"/>
      <c r="HB11" s="39"/>
      <c r="HC11" s="1"/>
      <c r="HD11" s="38"/>
      <c r="HE11" s="39"/>
      <c r="HF11" s="1"/>
      <c r="HG11" s="38">
        <v>1889</v>
      </c>
      <c r="HH11" s="39">
        <v>1887</v>
      </c>
      <c r="HI11" s="1">
        <f>GN11+GQ11+GT11+GW11+GZ11+HC11+HF11</f>
        <v>4800</v>
      </c>
      <c r="HJ11" s="38">
        <f t="shared" ref="HJ11:HK11" si="8">GO11+GR11+GU11+GX11+HA11+HD11+HG11</f>
        <v>12503</v>
      </c>
      <c r="HK11" s="39">
        <f t="shared" si="8"/>
        <v>12189</v>
      </c>
      <c r="HL11" s="1">
        <v>1440</v>
      </c>
      <c r="HM11" s="38">
        <v>0</v>
      </c>
      <c r="HN11" s="39">
        <v>0</v>
      </c>
      <c r="HO11" s="1">
        <v>2841</v>
      </c>
      <c r="HP11" s="38">
        <v>2570</v>
      </c>
      <c r="HQ11" s="39">
        <v>2024</v>
      </c>
      <c r="HR11" s="1">
        <f>HL11+HO11</f>
        <v>4281</v>
      </c>
      <c r="HS11" s="38">
        <f t="shared" ref="HS11:HT11" si="9">HM11+HP11</f>
        <v>2570</v>
      </c>
      <c r="HT11" s="39">
        <f t="shared" si="9"/>
        <v>2024</v>
      </c>
      <c r="HU11" s="1"/>
      <c r="HV11" s="38"/>
      <c r="HW11" s="39"/>
      <c r="HX11" s="1"/>
      <c r="HY11" s="38"/>
      <c r="HZ11" s="39"/>
      <c r="IA11" s="1">
        <f>HU11+HX11</f>
        <v>0</v>
      </c>
      <c r="IB11" s="38">
        <f t="shared" ref="IB11:IC11" si="10">HV11+HY11</f>
        <v>0</v>
      </c>
      <c r="IC11" s="39">
        <f t="shared" si="10"/>
        <v>0</v>
      </c>
      <c r="ID11" s="1">
        <f>DT11+EL11+FD11+FP11+GK11+HI11+HR11+IA11</f>
        <v>27884</v>
      </c>
      <c r="IE11" s="38">
        <f t="shared" ref="IE11:IF11" si="11">DU11+EM11+FE11+FQ11+GL11+HJ11+HS11+IB11</f>
        <v>125325</v>
      </c>
      <c r="IF11" s="39">
        <f t="shared" si="11"/>
        <v>116297</v>
      </c>
      <c r="IG11" s="1"/>
      <c r="IH11" s="38"/>
      <c r="II11" s="39"/>
      <c r="IJ11" s="1"/>
      <c r="IK11" s="38"/>
      <c r="IL11" s="39"/>
      <c r="IM11" s="1"/>
      <c r="IN11" s="38"/>
      <c r="IO11" s="39"/>
      <c r="IP11" s="1"/>
      <c r="IQ11" s="38"/>
      <c r="IR11" s="39"/>
      <c r="IS11" s="1"/>
      <c r="IT11" s="38"/>
      <c r="IU11" s="39"/>
      <c r="IV11" s="1"/>
      <c r="IW11" s="38"/>
      <c r="IX11" s="39"/>
      <c r="IY11" s="1"/>
      <c r="IZ11" s="38"/>
      <c r="JA11" s="39"/>
      <c r="JB11" s="1"/>
      <c r="JC11" s="38"/>
      <c r="JD11" s="39"/>
      <c r="JE11" s="1"/>
      <c r="JF11" s="38"/>
      <c r="JG11" s="39"/>
      <c r="JH11" s="1">
        <f>IG11+IJ11+IM11+IP11+IS11+IV11+IY11+JB11+JE11</f>
        <v>0</v>
      </c>
      <c r="JI11" s="38">
        <f>IH11+IK11+IN11+IQ11+IT11+IW11+IZ11+JC11+JF11</f>
        <v>0</v>
      </c>
      <c r="JJ11" s="39">
        <f>II11+IL11+IO11+IR11+IU11+IX11+JA11+JD11+JG11</f>
        <v>0</v>
      </c>
      <c r="JK11" s="1"/>
      <c r="JL11" s="38"/>
      <c r="JM11" s="39"/>
      <c r="JN11" s="1"/>
      <c r="JO11" s="38"/>
      <c r="JP11" s="39"/>
      <c r="JQ11" s="1">
        <f>JK11+JN11</f>
        <v>0</v>
      </c>
      <c r="JR11" s="38">
        <f t="shared" ref="JR11:JS11" si="12">JL11+JO11</f>
        <v>0</v>
      </c>
      <c r="JS11" s="39">
        <f t="shared" si="12"/>
        <v>0</v>
      </c>
      <c r="JT11" s="1"/>
      <c r="JU11" s="38"/>
      <c r="JV11" s="39"/>
      <c r="JW11" s="1"/>
      <c r="JX11" s="38"/>
      <c r="JY11" s="39"/>
      <c r="JZ11" s="1">
        <f>JT11+JW11</f>
        <v>0</v>
      </c>
      <c r="KA11" s="38">
        <f t="shared" ref="KA11:KB11" si="13">JU11+JX11</f>
        <v>0</v>
      </c>
      <c r="KB11" s="39">
        <f t="shared" si="13"/>
        <v>0</v>
      </c>
      <c r="KC11" s="1"/>
      <c r="KD11" s="38"/>
      <c r="KE11" s="39"/>
      <c r="KF11" s="1"/>
      <c r="KG11" s="38"/>
      <c r="KH11" s="39"/>
      <c r="KI11" s="1">
        <f>KC11+KF11</f>
        <v>0</v>
      </c>
      <c r="KJ11" s="38">
        <f t="shared" ref="KJ11:KK11" si="14">KD11+KG11</f>
        <v>0</v>
      </c>
      <c r="KK11" s="39">
        <f t="shared" si="14"/>
        <v>0</v>
      </c>
      <c r="KL11" s="1"/>
      <c r="KM11" s="38"/>
      <c r="KN11" s="39"/>
      <c r="KO11" s="1"/>
      <c r="KP11" s="38"/>
      <c r="KQ11" s="39"/>
      <c r="KR11" s="1"/>
      <c r="KS11" s="38"/>
      <c r="KT11" s="39"/>
      <c r="KU11" s="1">
        <f>KL11+KO11+KR11</f>
        <v>0</v>
      </c>
      <c r="KV11" s="38">
        <f t="shared" ref="KV11:KW11" si="15">KM11+KP11+KS11</f>
        <v>0</v>
      </c>
      <c r="KW11" s="39">
        <f t="shared" si="15"/>
        <v>0</v>
      </c>
      <c r="KX11" s="1"/>
      <c r="KY11" s="38"/>
      <c r="KZ11" s="39"/>
      <c r="LA11" s="1"/>
      <c r="LB11" s="38"/>
      <c r="LC11" s="39"/>
      <c r="LD11" s="1">
        <f>KX11+LA11</f>
        <v>0</v>
      </c>
      <c r="LE11" s="38">
        <f t="shared" ref="LE11:LF11" si="16">KY11+LB11</f>
        <v>0</v>
      </c>
      <c r="LF11" s="39">
        <f t="shared" si="16"/>
        <v>0</v>
      </c>
      <c r="LG11" s="1"/>
      <c r="LH11" s="38"/>
      <c r="LI11" s="39"/>
      <c r="LJ11" s="1"/>
      <c r="LK11" s="38"/>
      <c r="LL11" s="39"/>
      <c r="LM11" s="1">
        <f>LG11+LJ11</f>
        <v>0</v>
      </c>
      <c r="LN11" s="38">
        <f t="shared" ref="LN11:LO11" si="17">LH11+LK11</f>
        <v>0</v>
      </c>
      <c r="LO11" s="39">
        <f t="shared" si="17"/>
        <v>0</v>
      </c>
      <c r="LP11" s="1"/>
      <c r="LQ11" s="38"/>
      <c r="LR11" s="39"/>
      <c r="LS11" s="1">
        <f>JH11+JQ11+JZ11+KI11+KU11+LD11+LM11+LP11</f>
        <v>0</v>
      </c>
      <c r="LT11" s="38">
        <f t="shared" ref="LT11:LU11" si="18">JI11+JR11+KA11+KJ11+KV11+LE11+LN11+LQ11</f>
        <v>0</v>
      </c>
      <c r="LU11" s="39">
        <f t="shared" si="18"/>
        <v>0</v>
      </c>
      <c r="LV11" s="1"/>
      <c r="LW11" s="38"/>
      <c r="LX11" s="39"/>
      <c r="LY11" s="1"/>
      <c r="LZ11" s="38"/>
      <c r="MA11" s="39"/>
      <c r="MB11" s="1"/>
      <c r="MC11" s="38"/>
      <c r="MD11" s="39"/>
      <c r="ME11" s="1">
        <f>LY11+MB11</f>
        <v>0</v>
      </c>
      <c r="MF11" s="38">
        <f t="shared" ref="MF11:MG11" si="19">LZ11+MC11</f>
        <v>0</v>
      </c>
      <c r="MG11" s="39">
        <f t="shared" si="19"/>
        <v>0</v>
      </c>
      <c r="MH11" s="1"/>
      <c r="MI11" s="38"/>
      <c r="MJ11" s="39"/>
      <c r="MK11" s="1"/>
      <c r="ML11" s="38"/>
      <c r="MM11" s="39"/>
      <c r="MN11" s="1"/>
      <c r="MO11" s="38"/>
      <c r="MP11" s="39"/>
      <c r="MQ11" s="1"/>
      <c r="MR11" s="38"/>
      <c r="MS11" s="39"/>
      <c r="MT11" s="1"/>
      <c r="MU11" s="38"/>
      <c r="MV11" s="39"/>
      <c r="MW11" s="1"/>
      <c r="MX11" s="38"/>
      <c r="MY11" s="39"/>
      <c r="MZ11" s="1">
        <f>MH11+MK11+MN11+MQ11+MT11+MW11</f>
        <v>0</v>
      </c>
      <c r="NA11" s="38">
        <f t="shared" ref="NA11:NB11" si="20">MI11+ML11+MO11+MR11+MU11+MX11</f>
        <v>0</v>
      </c>
      <c r="NB11" s="39">
        <f t="shared" si="20"/>
        <v>0</v>
      </c>
      <c r="NC11" s="1"/>
      <c r="ND11" s="38"/>
      <c r="NE11" s="39"/>
      <c r="NF11" s="1">
        <f>LV11+ME11+MZ11+NC11</f>
        <v>0</v>
      </c>
      <c r="NG11" s="38">
        <f t="shared" ref="NG11:NH11" si="21">LW11+MF11+NA11+ND11</f>
        <v>0</v>
      </c>
      <c r="NH11" s="39">
        <f t="shared" si="21"/>
        <v>0</v>
      </c>
      <c r="NI11" s="1"/>
      <c r="NJ11" s="38"/>
      <c r="NK11" s="39"/>
      <c r="NL11" s="1"/>
      <c r="NM11" s="38"/>
      <c r="NN11" s="39"/>
      <c r="NO11" s="1"/>
      <c r="NP11" s="38"/>
      <c r="NQ11" s="39"/>
      <c r="NR11" s="1"/>
      <c r="NS11" s="38"/>
      <c r="NT11" s="39"/>
      <c r="NU11" s="1"/>
      <c r="NV11" s="38"/>
      <c r="NW11" s="39"/>
      <c r="NX11" s="1"/>
      <c r="NY11" s="38"/>
      <c r="NZ11" s="39"/>
      <c r="OA11" s="1"/>
      <c r="OB11" s="38"/>
      <c r="OC11" s="39"/>
      <c r="OD11" s="1"/>
      <c r="OE11" s="38"/>
      <c r="OF11" s="39"/>
      <c r="OG11" s="1"/>
      <c r="OH11" s="38"/>
      <c r="OI11" s="39"/>
      <c r="OJ11" s="1">
        <f>NI11+NL11+NO11+NR11+NU11+NX11+OA11+OD11+OG11</f>
        <v>0</v>
      </c>
      <c r="OK11" s="38">
        <f t="shared" ref="OK11:OL11" si="22">NJ11+NM11+NP11+NS11+NV11+NY11+OB11+OE11+OH11</f>
        <v>0</v>
      </c>
      <c r="OL11" s="39">
        <f t="shared" si="22"/>
        <v>0</v>
      </c>
      <c r="OM11" s="1"/>
      <c r="ON11" s="38"/>
      <c r="OO11" s="39"/>
      <c r="OP11" s="1"/>
      <c r="OQ11" s="38"/>
      <c r="OR11" s="39"/>
      <c r="OS11" s="1"/>
      <c r="OT11" s="38"/>
      <c r="OU11" s="39"/>
      <c r="OV11" s="1"/>
      <c r="OW11" s="38"/>
      <c r="OX11" s="39"/>
      <c r="OY11" s="1">
        <f>OM11+OP11+OS11+OV11</f>
        <v>0</v>
      </c>
      <c r="OZ11" s="38">
        <f t="shared" ref="OZ11:PA11" si="23">ON11+OQ11+OT11+OW11</f>
        <v>0</v>
      </c>
      <c r="PA11" s="39">
        <f t="shared" si="23"/>
        <v>0</v>
      </c>
      <c r="PB11" s="1">
        <f>OJ11+OY11</f>
        <v>0</v>
      </c>
      <c r="PC11" s="38">
        <f t="shared" ref="PC11:PD11" si="24">OK11+OZ11</f>
        <v>0</v>
      </c>
      <c r="PD11" s="39">
        <f t="shared" si="24"/>
        <v>0</v>
      </c>
      <c r="PE11" s="1"/>
      <c r="PF11" s="38"/>
      <c r="PG11" s="39"/>
      <c r="PH11" s="1"/>
      <c r="PI11" s="38"/>
      <c r="PJ11" s="39"/>
      <c r="PK11" s="1"/>
      <c r="PL11" s="38"/>
      <c r="PM11" s="39"/>
      <c r="PN11" s="1"/>
      <c r="PO11" s="38"/>
      <c r="PP11" s="39"/>
      <c r="PQ11" s="1"/>
      <c r="PR11" s="38"/>
      <c r="PS11" s="39"/>
      <c r="PT11" s="1"/>
      <c r="PU11" s="38"/>
      <c r="PV11" s="39"/>
      <c r="PW11" s="1">
        <v>7830</v>
      </c>
      <c r="PX11" s="38">
        <v>7830</v>
      </c>
      <c r="PY11" s="39">
        <f>12711-5086</f>
        <v>7625</v>
      </c>
      <c r="PZ11" s="1"/>
      <c r="QA11" s="38">
        <v>291</v>
      </c>
      <c r="QB11" s="39">
        <v>0</v>
      </c>
      <c r="QC11" s="1">
        <f>PE11+PH11+PK11+PN11+PQ11+PT11+PW11+PZ11</f>
        <v>7830</v>
      </c>
      <c r="QD11" s="38">
        <f t="shared" ref="QD11:QE11" si="25">PF11+PI11+PL11+PO11+PR11+PU11+PX11+QA11</f>
        <v>8121</v>
      </c>
      <c r="QE11" s="39">
        <f t="shared" si="25"/>
        <v>7625</v>
      </c>
      <c r="QF11" s="1"/>
      <c r="QG11" s="38"/>
      <c r="QH11" s="39"/>
      <c r="QI11" s="1">
        <f>QF11</f>
        <v>0</v>
      </c>
      <c r="QJ11" s="38">
        <f t="shared" ref="QJ11:QK11" si="26">QG11</f>
        <v>0</v>
      </c>
      <c r="QK11" s="39">
        <f t="shared" si="26"/>
        <v>0</v>
      </c>
      <c r="QL11" s="1"/>
      <c r="QM11" s="38"/>
      <c r="QN11" s="39"/>
      <c r="QO11" s="1"/>
      <c r="QP11" s="38"/>
      <c r="QQ11" s="39"/>
      <c r="QR11" s="1"/>
      <c r="QS11" s="38"/>
      <c r="QT11" s="39"/>
      <c r="QU11" s="1"/>
      <c r="QV11" s="38"/>
      <c r="QW11" s="39"/>
      <c r="QX11" s="1">
        <f>QL11+QO11+QR11+QU11</f>
        <v>0</v>
      </c>
      <c r="QY11" s="38">
        <f t="shared" ref="QY11:QZ11" si="27">QM11+QP11+QS11+QV11</f>
        <v>0</v>
      </c>
      <c r="QZ11" s="39">
        <f t="shared" si="27"/>
        <v>0</v>
      </c>
      <c r="RA11" s="1">
        <f>QC11+QI11+QX11</f>
        <v>7830</v>
      </c>
      <c r="RB11" s="38">
        <f t="shared" ref="RB11:RC11" si="28">QD11+QJ11+QY11</f>
        <v>8121</v>
      </c>
      <c r="RC11" s="39">
        <f t="shared" si="28"/>
        <v>7625</v>
      </c>
      <c r="RD11" s="1">
        <f>ID11+LS11+NF11+PB11+RA11</f>
        <v>35714</v>
      </c>
      <c r="RE11" s="38">
        <f>IE11+LT11+NG11+PC11+RB11</f>
        <v>133446</v>
      </c>
      <c r="RF11" s="39">
        <f>IF11+LU11+NH11+PD11+RC11</f>
        <v>123922</v>
      </c>
      <c r="RG11" s="1">
        <f>AH11+CV11+RD11</f>
        <v>2388695</v>
      </c>
      <c r="RH11" s="38">
        <f>AI11+CW11+RE11</f>
        <v>2618465</v>
      </c>
      <c r="RI11" s="39">
        <f>AJ11+CX11+RF11</f>
        <v>2436713</v>
      </c>
      <c r="RJ11" s="40"/>
      <c r="RK11" s="38"/>
      <c r="RL11" s="41"/>
      <c r="RM11" s="42"/>
    </row>
    <row r="12" spans="1:483" s="43" customFormat="1" ht="16.5" thickBot="1" x14ac:dyDescent="0.3">
      <c r="A12" s="35">
        <v>2</v>
      </c>
      <c r="B12" s="36" t="s">
        <v>289</v>
      </c>
      <c r="C12" s="37" t="s">
        <v>3</v>
      </c>
      <c r="D12" s="1">
        <v>173704</v>
      </c>
      <c r="E12" s="38">
        <v>195725</v>
      </c>
      <c r="F12" s="39">
        <v>191664</v>
      </c>
      <c r="G12" s="1">
        <v>22301</v>
      </c>
      <c r="H12" s="38">
        <v>24568</v>
      </c>
      <c r="I12" s="39">
        <v>22649</v>
      </c>
      <c r="J12" s="1">
        <v>20740</v>
      </c>
      <c r="K12" s="38">
        <v>22413</v>
      </c>
      <c r="L12" s="39">
        <v>20703</v>
      </c>
      <c r="M12" s="1">
        <v>11747</v>
      </c>
      <c r="N12" s="38">
        <v>11993</v>
      </c>
      <c r="O12" s="39">
        <v>11108</v>
      </c>
      <c r="P12" s="1">
        <v>13997</v>
      </c>
      <c r="Q12" s="38">
        <v>15043</v>
      </c>
      <c r="R12" s="39">
        <v>13781</v>
      </c>
      <c r="S12" s="1">
        <v>22081</v>
      </c>
      <c r="T12" s="38">
        <v>24197</v>
      </c>
      <c r="U12" s="39">
        <v>22434</v>
      </c>
      <c r="V12" s="1">
        <v>14659</v>
      </c>
      <c r="W12" s="38">
        <v>16574</v>
      </c>
      <c r="X12" s="39">
        <v>15386</v>
      </c>
      <c r="Y12" s="1">
        <v>23598</v>
      </c>
      <c r="Z12" s="38">
        <v>27177</v>
      </c>
      <c r="AA12" s="39">
        <v>24990</v>
      </c>
      <c r="AB12" s="1">
        <f t="shared" ref="AB12:AB77" si="29">G12+J12+M12+P12+S12+V12+Y12</f>
        <v>129123</v>
      </c>
      <c r="AC12" s="38">
        <f t="shared" si="0"/>
        <v>141965</v>
      </c>
      <c r="AD12" s="39">
        <f t="shared" si="0"/>
        <v>131051</v>
      </c>
      <c r="AE12" s="1">
        <v>73812</v>
      </c>
      <c r="AF12" s="38">
        <v>77342</v>
      </c>
      <c r="AG12" s="39">
        <v>69005</v>
      </c>
      <c r="AH12" s="1">
        <f t="shared" ref="AH12:AH77" si="30">D12+AB12+AE12</f>
        <v>376639</v>
      </c>
      <c r="AI12" s="38">
        <f t="shared" ref="AI12:AI77" si="31">E12+AC12+AF12</f>
        <v>415032</v>
      </c>
      <c r="AJ12" s="39">
        <f t="shared" ref="AJ12:AJ77" si="32">F12+AD12+AG12</f>
        <v>391720</v>
      </c>
      <c r="AK12" s="1">
        <v>255920</v>
      </c>
      <c r="AL12" s="38">
        <v>268795</v>
      </c>
      <c r="AM12" s="39">
        <f>457963-230049</f>
        <v>227914</v>
      </c>
      <c r="AN12" s="1">
        <v>8436</v>
      </c>
      <c r="AO12" s="38"/>
      <c r="AP12" s="39"/>
      <c r="AQ12" s="1"/>
      <c r="AR12" s="38"/>
      <c r="AS12" s="39"/>
      <c r="AT12" s="1">
        <v>1016</v>
      </c>
      <c r="AU12" s="38">
        <v>1492</v>
      </c>
      <c r="AV12" s="39">
        <v>1492</v>
      </c>
      <c r="AW12" s="1">
        <v>5147</v>
      </c>
      <c r="AX12" s="38">
        <v>3946</v>
      </c>
      <c r="AY12" s="39">
        <v>2488</v>
      </c>
      <c r="AZ12" s="1">
        <v>975</v>
      </c>
      <c r="BA12" s="38">
        <v>1524</v>
      </c>
      <c r="BB12" s="39">
        <v>1524</v>
      </c>
      <c r="BC12" s="1">
        <v>5147</v>
      </c>
      <c r="BD12" s="38">
        <v>5147</v>
      </c>
      <c r="BE12" s="39">
        <v>4880</v>
      </c>
      <c r="BF12" s="1">
        <v>975</v>
      </c>
      <c r="BG12" s="38">
        <v>1321</v>
      </c>
      <c r="BH12" s="39">
        <v>1375</v>
      </c>
      <c r="BI12" s="1">
        <v>5147</v>
      </c>
      <c r="BJ12" s="38">
        <v>6981</v>
      </c>
      <c r="BK12" s="39">
        <v>6325</v>
      </c>
      <c r="BL12" s="1"/>
      <c r="BM12" s="38">
        <v>47</v>
      </c>
      <c r="BN12" s="39">
        <v>9</v>
      </c>
      <c r="BO12" s="1"/>
      <c r="BP12" s="38">
        <v>49</v>
      </c>
      <c r="BQ12" s="39">
        <v>49</v>
      </c>
      <c r="BR12" s="1"/>
      <c r="BS12" s="38"/>
      <c r="BT12" s="39"/>
      <c r="BU12" s="1"/>
      <c r="BV12" s="38"/>
      <c r="BW12" s="39"/>
      <c r="BX12" s="1"/>
      <c r="BY12" s="38"/>
      <c r="BZ12" s="39"/>
      <c r="CA12" s="1"/>
      <c r="CB12" s="38"/>
      <c r="CC12" s="39"/>
      <c r="CD12" s="1"/>
      <c r="CE12" s="38"/>
      <c r="CF12" s="39"/>
      <c r="CG12" s="1"/>
      <c r="CH12" s="38"/>
      <c r="CI12" s="39"/>
      <c r="CJ12" s="1"/>
      <c r="CK12" s="38"/>
      <c r="CL12" s="39"/>
      <c r="CM12" s="1"/>
      <c r="CN12" s="38"/>
      <c r="CO12" s="39"/>
      <c r="CP12" s="1"/>
      <c r="CQ12" s="38"/>
      <c r="CR12" s="39"/>
      <c r="CS12" s="1"/>
      <c r="CT12" s="38">
        <v>350</v>
      </c>
      <c r="CU12" s="39">
        <v>320</v>
      </c>
      <c r="CV12" s="1">
        <f t="shared" ref="CV12:CV77" si="33">AK12+AN12+AQ12+AT12+AW12+AZ12+BC12+BF12+BI12+BL12+BO12+BR12+BU12+BX12+CA12+CD12+CG12+CJ12+CM12+CP12+CS12</f>
        <v>282763</v>
      </c>
      <c r="CW12" s="38">
        <f t="shared" ref="CW12:CW77" si="34">AL12+AO12+AR12+AU12+AX12+BA12+BD12+BG12+BJ12+BM12+BP12+BS12+BV12+BY12+CB12+CE12+CH12+CK12+CN12+CQ12+CT12</f>
        <v>289652</v>
      </c>
      <c r="CX12" s="39">
        <f t="shared" ref="CX12:CX77" si="35">AM12+AP12+AS12+AV12+AY12+BB12+BE12+BH12+BK12+BN12+BQ12+BT12+BW12+BZ12+CC12+CF12+CI12+CL12+CO12+CR12+CU12</f>
        <v>246376</v>
      </c>
      <c r="CY12" s="1"/>
      <c r="CZ12" s="38"/>
      <c r="DA12" s="39"/>
      <c r="DB12" s="1"/>
      <c r="DC12" s="38"/>
      <c r="DD12" s="39"/>
      <c r="DE12" s="1"/>
      <c r="DF12" s="38"/>
      <c r="DG12" s="39"/>
      <c r="DH12" s="1"/>
      <c r="DI12" s="38"/>
      <c r="DJ12" s="39"/>
      <c r="DK12" s="1">
        <v>4297</v>
      </c>
      <c r="DL12" s="38">
        <v>2384</v>
      </c>
      <c r="DM12" s="39">
        <v>291</v>
      </c>
      <c r="DN12" s="1"/>
      <c r="DO12" s="38"/>
      <c r="DP12" s="39"/>
      <c r="DQ12" s="1"/>
      <c r="DR12" s="38"/>
      <c r="DS12" s="39"/>
      <c r="DT12" s="1">
        <f t="shared" ref="DT12:DT77" si="36">CY12+DB12+DE12+DH12+DK12+DN12+DQ12</f>
        <v>4297</v>
      </c>
      <c r="DU12" s="38">
        <f t="shared" ref="DU12:DU77" si="37">CZ12+DC12+DF12+DI12+DL12+DO12+DR12</f>
        <v>2384</v>
      </c>
      <c r="DV12" s="39">
        <f t="shared" ref="DV12:DV77" si="38">DA12+DD12+DG12+DJ12+DM12+DP12+DS12</f>
        <v>291</v>
      </c>
      <c r="DW12" s="1"/>
      <c r="DX12" s="38"/>
      <c r="DY12" s="39"/>
      <c r="DZ12" s="1"/>
      <c r="EA12" s="38"/>
      <c r="EB12" s="39"/>
      <c r="EC12" s="1"/>
      <c r="ED12" s="38">
        <v>142</v>
      </c>
      <c r="EE12" s="39">
        <v>142</v>
      </c>
      <c r="EF12" s="1"/>
      <c r="EG12" s="38"/>
      <c r="EH12" s="39"/>
      <c r="EI12" s="1"/>
      <c r="EJ12" s="38">
        <v>7983</v>
      </c>
      <c r="EK12" s="39">
        <v>7739</v>
      </c>
      <c r="EL12" s="1">
        <f t="shared" ref="EL12:EL77" si="39">DW12+DZ12+EC12+EF12+EI12</f>
        <v>0</v>
      </c>
      <c r="EM12" s="38">
        <f t="shared" ref="EM12:EM77" si="40">DX12+EA12+ED12+EG12+EJ12</f>
        <v>8125</v>
      </c>
      <c r="EN12" s="39">
        <f t="shared" ref="EN12:EN77" si="41">DY12+EB12+EE12+EH12+EK12</f>
        <v>7881</v>
      </c>
      <c r="EO12" s="1"/>
      <c r="EP12" s="38"/>
      <c r="EQ12" s="39"/>
      <c r="ER12" s="1"/>
      <c r="ES12" s="38"/>
      <c r="ET12" s="39"/>
      <c r="EU12" s="1"/>
      <c r="EV12" s="38"/>
      <c r="EW12" s="39"/>
      <c r="EX12" s="1"/>
      <c r="EY12" s="38"/>
      <c r="EZ12" s="39"/>
      <c r="FA12" s="1"/>
      <c r="FB12" s="38"/>
      <c r="FC12" s="39"/>
      <c r="FD12" s="1">
        <f t="shared" ref="FD12:FD77" si="42">EO12+ER12+EU12+EX12+FA12</f>
        <v>0</v>
      </c>
      <c r="FE12" s="38">
        <f t="shared" ref="FE12:FE77" si="43">EP12+ES12+EV12+EY12+FB12</f>
        <v>0</v>
      </c>
      <c r="FF12" s="39">
        <f t="shared" ref="FF12:FF77" si="44">EQ12+ET12+EW12+EZ12+FC12</f>
        <v>0</v>
      </c>
      <c r="FG12" s="1"/>
      <c r="FH12" s="38"/>
      <c r="FI12" s="39"/>
      <c r="FJ12" s="1">
        <v>810</v>
      </c>
      <c r="FK12" s="38">
        <v>18275</v>
      </c>
      <c r="FL12" s="39">
        <f>50766-33320</f>
        <v>17446</v>
      </c>
      <c r="FM12" s="1"/>
      <c r="FN12" s="38"/>
      <c r="FO12" s="39"/>
      <c r="FP12" s="1">
        <f t="shared" ref="FP12:FP77" si="45">FG12+FJ12+FM12</f>
        <v>810</v>
      </c>
      <c r="FQ12" s="38">
        <f t="shared" ref="FQ12:FQ77" si="46">FH12+FK12+FN12</f>
        <v>18275</v>
      </c>
      <c r="FR12" s="39">
        <f t="shared" ref="FR12:FR77" si="47">FI12+FL12+FO12</f>
        <v>17446</v>
      </c>
      <c r="FS12" s="1"/>
      <c r="FT12" s="38"/>
      <c r="FU12" s="39"/>
      <c r="FV12" s="1"/>
      <c r="FW12" s="38"/>
      <c r="FX12" s="39"/>
      <c r="FY12" s="1"/>
      <c r="FZ12" s="38"/>
      <c r="GA12" s="39"/>
      <c r="GB12" s="1">
        <v>2000</v>
      </c>
      <c r="GC12" s="38">
        <v>2000</v>
      </c>
      <c r="GD12" s="39">
        <v>0</v>
      </c>
      <c r="GE12" s="1"/>
      <c r="GF12" s="38"/>
      <c r="GG12" s="39"/>
      <c r="GH12" s="1"/>
      <c r="GI12" s="38"/>
      <c r="GJ12" s="39"/>
      <c r="GK12" s="1">
        <f t="shared" ref="GK12:GK77" si="48">FS12+FV12+FY12+GB12+GE12+GH12</f>
        <v>2000</v>
      </c>
      <c r="GL12" s="38">
        <f t="shared" ref="GL12:GL77" si="49">FT12+FW12+FZ12+GC12+GF12+GI12</f>
        <v>2000</v>
      </c>
      <c r="GM12" s="39">
        <f t="shared" ref="GM12:GM77" si="50">FU12+FX12+GA12+GD12+GG12+GJ12</f>
        <v>0</v>
      </c>
      <c r="GN12" s="1"/>
      <c r="GO12" s="38">
        <v>296</v>
      </c>
      <c r="GP12" s="39">
        <v>177</v>
      </c>
      <c r="GQ12" s="1"/>
      <c r="GR12" s="38"/>
      <c r="GS12" s="39"/>
      <c r="GT12" s="1">
        <v>1175</v>
      </c>
      <c r="GU12" s="38">
        <v>1175</v>
      </c>
      <c r="GV12" s="39">
        <v>1173</v>
      </c>
      <c r="GW12" s="1"/>
      <c r="GX12" s="38"/>
      <c r="GY12" s="39"/>
      <c r="GZ12" s="1"/>
      <c r="HA12" s="38"/>
      <c r="HB12" s="39"/>
      <c r="HC12" s="1"/>
      <c r="HD12" s="38"/>
      <c r="HE12" s="39"/>
      <c r="HF12" s="1"/>
      <c r="HG12" s="38">
        <v>549</v>
      </c>
      <c r="HH12" s="39">
        <v>549</v>
      </c>
      <c r="HI12" s="1">
        <f t="shared" ref="HI12:HI77" si="51">GN12+GQ12+GT12+GW12+GZ12+HC12+HF12</f>
        <v>1175</v>
      </c>
      <c r="HJ12" s="38">
        <f t="shared" ref="HJ12:HJ77" si="52">GO12+GR12+GU12+GX12+HA12+HD12+HG12</f>
        <v>2020</v>
      </c>
      <c r="HK12" s="39">
        <f t="shared" ref="HK12:HK77" si="53">GP12+GS12+GV12+GY12+HB12+HE12+HH12</f>
        <v>1899</v>
      </c>
      <c r="HL12" s="1">
        <v>350</v>
      </c>
      <c r="HM12" s="38">
        <v>0</v>
      </c>
      <c r="HN12" s="39">
        <v>0</v>
      </c>
      <c r="HO12" s="1">
        <v>659</v>
      </c>
      <c r="HP12" s="38">
        <v>692</v>
      </c>
      <c r="HQ12" s="39">
        <v>546</v>
      </c>
      <c r="HR12" s="1">
        <f t="shared" ref="HR12:HR77" si="54">HL12+HO12</f>
        <v>1009</v>
      </c>
      <c r="HS12" s="38">
        <f t="shared" ref="HS12:HS77" si="55">HM12+HP12</f>
        <v>692</v>
      </c>
      <c r="HT12" s="39">
        <f t="shared" ref="HT12:HT77" si="56">HN12+HQ12</f>
        <v>546</v>
      </c>
      <c r="HU12" s="1"/>
      <c r="HV12" s="38"/>
      <c r="HW12" s="39"/>
      <c r="HX12" s="1"/>
      <c r="HY12" s="38"/>
      <c r="HZ12" s="39"/>
      <c r="IA12" s="1">
        <f t="shared" ref="IA12:IA77" si="57">HU12+HX12</f>
        <v>0</v>
      </c>
      <c r="IB12" s="38">
        <f t="shared" ref="IB12:IB77" si="58">HV12+HY12</f>
        <v>0</v>
      </c>
      <c r="IC12" s="39">
        <f t="shared" ref="IC12:IC77" si="59">HW12+HZ12</f>
        <v>0</v>
      </c>
      <c r="ID12" s="1">
        <f t="shared" ref="ID12:ID77" si="60">DT12+EL12+FD12+FP12+GK12+HI12+HR12+IA12</f>
        <v>9291</v>
      </c>
      <c r="IE12" s="38">
        <f t="shared" ref="IE12:IE77" si="61">DU12+EM12+FE12+FQ12+GL12+HJ12+HS12+IB12</f>
        <v>33496</v>
      </c>
      <c r="IF12" s="39">
        <f t="shared" ref="IF12:IF77" si="62">DV12+EN12+FF12+FR12+GM12+HK12+HT12+IC12</f>
        <v>28063</v>
      </c>
      <c r="IG12" s="1"/>
      <c r="IH12" s="38"/>
      <c r="II12" s="39"/>
      <c r="IJ12" s="1"/>
      <c r="IK12" s="38"/>
      <c r="IL12" s="39"/>
      <c r="IM12" s="1">
        <v>5629</v>
      </c>
      <c r="IN12" s="38">
        <v>10593</v>
      </c>
      <c r="IO12" s="39">
        <v>6957</v>
      </c>
      <c r="IP12" s="1"/>
      <c r="IQ12" s="38"/>
      <c r="IR12" s="39"/>
      <c r="IS12" s="1"/>
      <c r="IT12" s="38"/>
      <c r="IU12" s="39"/>
      <c r="IV12" s="1"/>
      <c r="IW12" s="38"/>
      <c r="IX12" s="39"/>
      <c r="IY12" s="1"/>
      <c r="IZ12" s="38"/>
      <c r="JA12" s="39"/>
      <c r="JB12" s="1"/>
      <c r="JC12" s="38"/>
      <c r="JD12" s="39"/>
      <c r="JE12" s="1"/>
      <c r="JF12" s="38"/>
      <c r="JG12" s="39"/>
      <c r="JH12" s="1">
        <f>IG12+IJ12+IM12+IP12+IS12+IV12+IY12+JB12+JE12</f>
        <v>5629</v>
      </c>
      <c r="JI12" s="38">
        <f>IH12+IK12+IN12+IQ12+IT12+IW12+IZ12+JC12+JF12</f>
        <v>10593</v>
      </c>
      <c r="JJ12" s="39">
        <f>II12+IL12+IO12+IR12+IU12+IX12+JA12+JD12+JG12</f>
        <v>6957</v>
      </c>
      <c r="JK12" s="1"/>
      <c r="JL12" s="38"/>
      <c r="JM12" s="39"/>
      <c r="JN12" s="1"/>
      <c r="JO12" s="38"/>
      <c r="JP12" s="39"/>
      <c r="JQ12" s="1">
        <f t="shared" ref="JQ12:JQ77" si="63">JK12+JN12</f>
        <v>0</v>
      </c>
      <c r="JR12" s="38">
        <f t="shared" ref="JR12:JR77" si="64">JL12+JO12</f>
        <v>0</v>
      </c>
      <c r="JS12" s="39">
        <f t="shared" ref="JS12:JS77" si="65">JM12+JP12</f>
        <v>0</v>
      </c>
      <c r="JT12" s="1"/>
      <c r="JU12" s="38"/>
      <c r="JV12" s="39"/>
      <c r="JW12" s="1"/>
      <c r="JX12" s="38"/>
      <c r="JY12" s="39"/>
      <c r="JZ12" s="1">
        <f t="shared" ref="JZ12:JZ77" si="66">JT12+JW12</f>
        <v>0</v>
      </c>
      <c r="KA12" s="38">
        <f t="shared" ref="KA12:KA77" si="67">JU12+JX12</f>
        <v>0</v>
      </c>
      <c r="KB12" s="39">
        <f t="shared" ref="KB12:KB77" si="68">JV12+JY12</f>
        <v>0</v>
      </c>
      <c r="KC12" s="1"/>
      <c r="KD12" s="38"/>
      <c r="KE12" s="39"/>
      <c r="KF12" s="1"/>
      <c r="KG12" s="38"/>
      <c r="KH12" s="39"/>
      <c r="KI12" s="1">
        <f t="shared" ref="KI12:KI77" si="69">KC12+KF12</f>
        <v>0</v>
      </c>
      <c r="KJ12" s="38">
        <f t="shared" ref="KJ12:KJ77" si="70">KD12+KG12</f>
        <v>0</v>
      </c>
      <c r="KK12" s="39">
        <f t="shared" ref="KK12:KK77" si="71">KE12+KH12</f>
        <v>0</v>
      </c>
      <c r="KL12" s="1"/>
      <c r="KM12" s="38">
        <v>22057</v>
      </c>
      <c r="KN12" s="39">
        <v>0</v>
      </c>
      <c r="KO12" s="1"/>
      <c r="KP12" s="38"/>
      <c r="KQ12" s="39"/>
      <c r="KR12" s="1"/>
      <c r="KS12" s="38"/>
      <c r="KT12" s="39"/>
      <c r="KU12" s="1">
        <f t="shared" ref="KU12:KU77" si="72">KL12+KO12+KR12</f>
        <v>0</v>
      </c>
      <c r="KV12" s="38">
        <f t="shared" ref="KV12:KV77" si="73">KM12+KP12+KS12</f>
        <v>22057</v>
      </c>
      <c r="KW12" s="39">
        <f t="shared" ref="KW12:KW77" si="74">KN12+KQ12+KT12</f>
        <v>0</v>
      </c>
      <c r="KX12" s="1"/>
      <c r="KY12" s="38"/>
      <c r="KZ12" s="39"/>
      <c r="LA12" s="1"/>
      <c r="LB12" s="38"/>
      <c r="LC12" s="39"/>
      <c r="LD12" s="1">
        <f t="shared" ref="LD12:LD77" si="75">KX12+LA12</f>
        <v>0</v>
      </c>
      <c r="LE12" s="38">
        <f t="shared" ref="LE12:LE77" si="76">KY12+LB12</f>
        <v>0</v>
      </c>
      <c r="LF12" s="39">
        <f t="shared" ref="LF12:LF77" si="77">KZ12+LC12</f>
        <v>0</v>
      </c>
      <c r="LG12" s="1"/>
      <c r="LH12" s="38"/>
      <c r="LI12" s="39"/>
      <c r="LJ12" s="1"/>
      <c r="LK12" s="38"/>
      <c r="LL12" s="39"/>
      <c r="LM12" s="1">
        <f t="shared" ref="LM12:LM77" si="78">LG12+LJ12</f>
        <v>0</v>
      </c>
      <c r="LN12" s="38">
        <f t="shared" ref="LN12:LN77" si="79">LH12+LK12</f>
        <v>0</v>
      </c>
      <c r="LO12" s="39">
        <f t="shared" ref="LO12:LO77" si="80">LI12+LL12</f>
        <v>0</v>
      </c>
      <c r="LP12" s="1"/>
      <c r="LQ12" s="38"/>
      <c r="LR12" s="39"/>
      <c r="LS12" s="1">
        <f t="shared" ref="LS12:LS77" si="81">JH12+JQ12+JZ12+KI12+KU12+LD12+LM12+LP12</f>
        <v>5629</v>
      </c>
      <c r="LT12" s="38">
        <f t="shared" ref="LT12:LT77" si="82">JI12+JR12+KA12+KJ12+KV12+LE12+LN12+LQ12</f>
        <v>32650</v>
      </c>
      <c r="LU12" s="39">
        <f t="shared" ref="LU12:LU77" si="83">JJ12+JS12+KB12+KK12+KW12+LF12+LO12+LR12</f>
        <v>6957</v>
      </c>
      <c r="LV12" s="1"/>
      <c r="LW12" s="38"/>
      <c r="LX12" s="39"/>
      <c r="LY12" s="1"/>
      <c r="LZ12" s="38"/>
      <c r="MA12" s="39"/>
      <c r="MB12" s="1"/>
      <c r="MC12" s="38"/>
      <c r="MD12" s="39"/>
      <c r="ME12" s="1">
        <f t="shared" ref="ME12:ME77" si="84">LY12+MB12</f>
        <v>0</v>
      </c>
      <c r="MF12" s="38">
        <f t="shared" ref="MF12:MF77" si="85">LZ12+MC12</f>
        <v>0</v>
      </c>
      <c r="MG12" s="39">
        <f t="shared" ref="MG12:MG77" si="86">MA12+MD12</f>
        <v>0</v>
      </c>
      <c r="MH12" s="1"/>
      <c r="MI12" s="38"/>
      <c r="MJ12" s="39"/>
      <c r="MK12" s="1"/>
      <c r="ML12" s="38"/>
      <c r="MM12" s="39"/>
      <c r="MN12" s="1"/>
      <c r="MO12" s="38"/>
      <c r="MP12" s="39"/>
      <c r="MQ12" s="1"/>
      <c r="MR12" s="38"/>
      <c r="MS12" s="39"/>
      <c r="MT12" s="1"/>
      <c r="MU12" s="38"/>
      <c r="MV12" s="39"/>
      <c r="MW12" s="1"/>
      <c r="MX12" s="38"/>
      <c r="MY12" s="39"/>
      <c r="MZ12" s="1">
        <f t="shared" ref="MZ12:MZ77" si="87">MH12+MK12+MN12+MQ12+MT12+MW12</f>
        <v>0</v>
      </c>
      <c r="NA12" s="38">
        <f t="shared" ref="NA12:NA77" si="88">MI12+ML12+MO12+MR12+MU12+MX12</f>
        <v>0</v>
      </c>
      <c r="NB12" s="39">
        <f t="shared" ref="NB12:NB77" si="89">MJ12+MM12+MP12+MS12+MV12+MY12</f>
        <v>0</v>
      </c>
      <c r="NC12" s="1"/>
      <c r="ND12" s="38"/>
      <c r="NE12" s="39"/>
      <c r="NF12" s="1">
        <f t="shared" ref="NF12:NF77" si="90">LV12+ME12+MZ12+NC12</f>
        <v>0</v>
      </c>
      <c r="NG12" s="38">
        <f t="shared" ref="NG12:NG77" si="91">LW12+MF12+NA12+ND12</f>
        <v>0</v>
      </c>
      <c r="NH12" s="39">
        <f t="shared" ref="NH12:NH77" si="92">LX12+MG12+NB12+NE12</f>
        <v>0</v>
      </c>
      <c r="NI12" s="1"/>
      <c r="NJ12" s="38"/>
      <c r="NK12" s="39"/>
      <c r="NL12" s="1"/>
      <c r="NM12" s="38"/>
      <c r="NN12" s="39"/>
      <c r="NO12" s="1"/>
      <c r="NP12" s="38"/>
      <c r="NQ12" s="39"/>
      <c r="NR12" s="1"/>
      <c r="NS12" s="38"/>
      <c r="NT12" s="39"/>
      <c r="NU12" s="1"/>
      <c r="NV12" s="38"/>
      <c r="NW12" s="39"/>
      <c r="NX12" s="1"/>
      <c r="NY12" s="38"/>
      <c r="NZ12" s="39"/>
      <c r="OA12" s="1"/>
      <c r="OB12" s="38"/>
      <c r="OC12" s="39"/>
      <c r="OD12" s="1"/>
      <c r="OE12" s="38"/>
      <c r="OF12" s="39"/>
      <c r="OG12" s="1"/>
      <c r="OH12" s="38"/>
      <c r="OI12" s="39"/>
      <c r="OJ12" s="1">
        <f t="shared" ref="OJ12:OJ77" si="93">NI12+NL12+NO12+NR12+NU12+NX12+OA12+OD12+OG12</f>
        <v>0</v>
      </c>
      <c r="OK12" s="38">
        <f t="shared" ref="OK12:OK77" si="94">NJ12+NM12+NP12+NS12+NV12+NY12+OB12+OE12+OH12</f>
        <v>0</v>
      </c>
      <c r="OL12" s="39">
        <f t="shared" ref="OL12:OL77" si="95">NK12+NN12+NQ12+NT12+NW12+NZ12+OC12+OF12+OI12</f>
        <v>0</v>
      </c>
      <c r="OM12" s="1"/>
      <c r="ON12" s="38"/>
      <c r="OO12" s="39"/>
      <c r="OP12" s="1"/>
      <c r="OQ12" s="38"/>
      <c r="OR12" s="39"/>
      <c r="OS12" s="1"/>
      <c r="OT12" s="38"/>
      <c r="OU12" s="39"/>
      <c r="OV12" s="1"/>
      <c r="OW12" s="38"/>
      <c r="OX12" s="39"/>
      <c r="OY12" s="1">
        <f t="shared" ref="OY12:OY77" si="96">OM12+OP12+OS12+OV12</f>
        <v>0</v>
      </c>
      <c r="OZ12" s="38">
        <f t="shared" ref="OZ12:OZ77" si="97">ON12+OQ12+OT12+OW12</f>
        <v>0</v>
      </c>
      <c r="PA12" s="39">
        <f t="shared" ref="PA12:PA77" si="98">OO12+OR12+OU12+OX12</f>
        <v>0</v>
      </c>
      <c r="PB12" s="1">
        <f t="shared" ref="PB12:PB77" si="99">OJ12+OY12</f>
        <v>0</v>
      </c>
      <c r="PC12" s="38">
        <f t="shared" ref="PC12:PC77" si="100">OK12+OZ12</f>
        <v>0</v>
      </c>
      <c r="PD12" s="39">
        <f t="shared" ref="PD12:PD77" si="101">OL12+PA12</f>
        <v>0</v>
      </c>
      <c r="PE12" s="1"/>
      <c r="PF12" s="38"/>
      <c r="PG12" s="39"/>
      <c r="PH12" s="1"/>
      <c r="PI12" s="38"/>
      <c r="PJ12" s="39"/>
      <c r="PK12" s="1"/>
      <c r="PL12" s="38"/>
      <c r="PM12" s="39"/>
      <c r="PN12" s="1"/>
      <c r="PO12" s="38"/>
      <c r="PP12" s="39"/>
      <c r="PQ12" s="1"/>
      <c r="PR12" s="38"/>
      <c r="PS12" s="39"/>
      <c r="PT12" s="1"/>
      <c r="PU12" s="38"/>
      <c r="PV12" s="39"/>
      <c r="PW12" s="1">
        <v>2114</v>
      </c>
      <c r="PX12" s="38">
        <v>2114</v>
      </c>
      <c r="PY12" s="39">
        <v>2059</v>
      </c>
      <c r="PZ12" s="1"/>
      <c r="QA12" s="38">
        <v>79</v>
      </c>
      <c r="QB12" s="39">
        <v>0</v>
      </c>
      <c r="QC12" s="1">
        <f t="shared" ref="QC12:QC77" si="102">PE12+PH12+PK12+PN12+PQ12+PT12+PW12+PZ12</f>
        <v>2114</v>
      </c>
      <c r="QD12" s="38">
        <f t="shared" ref="QD12:QD77" si="103">PF12+PI12+PL12+PO12+PR12+PU12+PX12+QA12</f>
        <v>2193</v>
      </c>
      <c r="QE12" s="39">
        <f t="shared" ref="QE12:QE77" si="104">PG12+PJ12+PM12+PP12+PS12+PV12+PY12+QB12</f>
        <v>2059</v>
      </c>
      <c r="QF12" s="1"/>
      <c r="QG12" s="38"/>
      <c r="QH12" s="39"/>
      <c r="QI12" s="1">
        <f t="shared" ref="QI12:QI77" si="105">QF12</f>
        <v>0</v>
      </c>
      <c r="QJ12" s="38">
        <f t="shared" ref="QJ12:QJ77" si="106">QG12</f>
        <v>0</v>
      </c>
      <c r="QK12" s="39">
        <f t="shared" ref="QK12:QK77" si="107">QH12</f>
        <v>0</v>
      </c>
      <c r="QL12" s="1"/>
      <c r="QM12" s="38"/>
      <c r="QN12" s="39"/>
      <c r="QO12" s="1"/>
      <c r="QP12" s="38"/>
      <c r="QQ12" s="39"/>
      <c r="QR12" s="1"/>
      <c r="QS12" s="38"/>
      <c r="QT12" s="39"/>
      <c r="QU12" s="1"/>
      <c r="QV12" s="38"/>
      <c r="QW12" s="39"/>
      <c r="QX12" s="1">
        <f t="shared" ref="QX12:QX77" si="108">QL12+QO12+QR12+QU12</f>
        <v>0</v>
      </c>
      <c r="QY12" s="38">
        <f t="shared" ref="QY12:QY77" si="109">QM12+QP12+QS12+QV12</f>
        <v>0</v>
      </c>
      <c r="QZ12" s="39">
        <f t="shared" ref="QZ12:QZ77" si="110">QN12+QQ12+QT12+QW12</f>
        <v>0</v>
      </c>
      <c r="RA12" s="1">
        <f t="shared" ref="RA12:RA77" si="111">QC12+QI12+QX12</f>
        <v>2114</v>
      </c>
      <c r="RB12" s="38">
        <f t="shared" ref="RB12:RB77" si="112">QD12+QJ12+QY12</f>
        <v>2193</v>
      </c>
      <c r="RC12" s="39">
        <f t="shared" ref="RC12:RC77" si="113">QE12+QK12+QZ12</f>
        <v>2059</v>
      </c>
      <c r="RD12" s="1">
        <f>ID12+LS12+NF12+PB12+RA12</f>
        <v>17034</v>
      </c>
      <c r="RE12" s="38">
        <f>IE12+LT12+NG12+PC12+RB12</f>
        <v>68339</v>
      </c>
      <c r="RF12" s="39">
        <f>IF12+LU12+NH12+PD12+RC12</f>
        <v>37079</v>
      </c>
      <c r="RG12" s="1">
        <f>AH12+CV12+RD12</f>
        <v>676436</v>
      </c>
      <c r="RH12" s="38">
        <f>AI12+CW12+RE12</f>
        <v>773023</v>
      </c>
      <c r="RI12" s="39">
        <f>AJ12+CX12+RF12</f>
        <v>675175</v>
      </c>
      <c r="RJ12" s="40"/>
      <c r="RK12" s="38"/>
    </row>
    <row r="13" spans="1:483" s="43" customFormat="1" ht="16.5" thickBot="1" x14ac:dyDescent="0.3">
      <c r="A13" s="35">
        <v>3</v>
      </c>
      <c r="B13" s="36" t="s">
        <v>290</v>
      </c>
      <c r="C13" s="37" t="s">
        <v>203</v>
      </c>
      <c r="D13" s="1">
        <v>677874</v>
      </c>
      <c r="E13" s="38">
        <v>821297</v>
      </c>
      <c r="F13" s="39">
        <v>766285</v>
      </c>
      <c r="G13" s="1">
        <v>35151</v>
      </c>
      <c r="H13" s="38">
        <v>38225</v>
      </c>
      <c r="I13" s="39">
        <v>28258</v>
      </c>
      <c r="J13" s="1">
        <v>25047</v>
      </c>
      <c r="K13" s="38">
        <v>29746</v>
      </c>
      <c r="L13" s="39">
        <v>23468</v>
      </c>
      <c r="M13" s="1">
        <v>12666</v>
      </c>
      <c r="N13" s="38">
        <v>15298</v>
      </c>
      <c r="O13" s="39">
        <v>13932</v>
      </c>
      <c r="P13" s="1">
        <v>18552</v>
      </c>
      <c r="Q13" s="38">
        <v>20952</v>
      </c>
      <c r="R13" s="39">
        <v>17052</v>
      </c>
      <c r="S13" s="1">
        <v>34445</v>
      </c>
      <c r="T13" s="38">
        <v>36120</v>
      </c>
      <c r="U13" s="39">
        <v>25382</v>
      </c>
      <c r="V13" s="1">
        <v>19977</v>
      </c>
      <c r="W13" s="38">
        <v>23799</v>
      </c>
      <c r="X13" s="39">
        <v>19530</v>
      </c>
      <c r="Y13" s="1">
        <v>28831</v>
      </c>
      <c r="Z13" s="38">
        <v>33064</v>
      </c>
      <c r="AA13" s="39">
        <v>28902</v>
      </c>
      <c r="AB13" s="1">
        <f t="shared" si="29"/>
        <v>174669</v>
      </c>
      <c r="AC13" s="38">
        <f t="shared" si="0"/>
        <v>197204</v>
      </c>
      <c r="AD13" s="39">
        <f t="shared" si="0"/>
        <v>156524</v>
      </c>
      <c r="AE13" s="1">
        <v>131143</v>
      </c>
      <c r="AF13" s="38">
        <v>113084</v>
      </c>
      <c r="AG13" s="39">
        <v>67126</v>
      </c>
      <c r="AH13" s="1">
        <f t="shared" si="30"/>
        <v>983686</v>
      </c>
      <c r="AI13" s="38">
        <f t="shared" si="31"/>
        <v>1131585</v>
      </c>
      <c r="AJ13" s="39">
        <f t="shared" si="32"/>
        <v>989935</v>
      </c>
      <c r="AK13" s="1">
        <v>385227</v>
      </c>
      <c r="AL13" s="38">
        <v>361460</v>
      </c>
      <c r="AM13" s="39">
        <f>267061-82-1254</f>
        <v>265725</v>
      </c>
      <c r="AN13" s="1"/>
      <c r="AO13" s="38"/>
      <c r="AP13" s="39"/>
      <c r="AQ13" s="1">
        <v>105305</v>
      </c>
      <c r="AR13" s="38">
        <v>81851</v>
      </c>
      <c r="AS13" s="39">
        <v>57474</v>
      </c>
      <c r="AT13" s="1">
        <v>1131</v>
      </c>
      <c r="AU13" s="38">
        <v>643</v>
      </c>
      <c r="AV13" s="39">
        <v>643</v>
      </c>
      <c r="AW13" s="1">
        <v>10000</v>
      </c>
      <c r="AX13" s="38">
        <v>9946</v>
      </c>
      <c r="AY13" s="39">
        <v>1102</v>
      </c>
      <c r="AZ13" s="1">
        <v>1370</v>
      </c>
      <c r="BA13" s="38">
        <v>1956</v>
      </c>
      <c r="BB13" s="39">
        <v>1956</v>
      </c>
      <c r="BC13" s="1">
        <v>10000</v>
      </c>
      <c r="BD13" s="38">
        <v>10000</v>
      </c>
      <c r="BE13" s="39">
        <v>1169</v>
      </c>
      <c r="BF13" s="1">
        <v>1370</v>
      </c>
      <c r="BG13" s="38">
        <v>692</v>
      </c>
      <c r="BH13" s="39">
        <v>502</v>
      </c>
      <c r="BI13" s="1">
        <v>10000</v>
      </c>
      <c r="BJ13" s="38">
        <v>7985</v>
      </c>
      <c r="BK13" s="39">
        <v>1219</v>
      </c>
      <c r="BL13" s="1"/>
      <c r="BM13" s="38">
        <v>209</v>
      </c>
      <c r="BN13" s="39">
        <v>186</v>
      </c>
      <c r="BO13" s="1"/>
      <c r="BP13" s="38">
        <v>54</v>
      </c>
      <c r="BQ13" s="39">
        <v>54</v>
      </c>
      <c r="BR13" s="1"/>
      <c r="BS13" s="38"/>
      <c r="BT13" s="39"/>
      <c r="BU13" s="1"/>
      <c r="BV13" s="38"/>
      <c r="BW13" s="39"/>
      <c r="BX13" s="1"/>
      <c r="BY13" s="38"/>
      <c r="BZ13" s="39"/>
      <c r="CA13" s="1"/>
      <c r="CB13" s="38"/>
      <c r="CC13" s="39"/>
      <c r="CD13" s="1"/>
      <c r="CE13" s="38"/>
      <c r="CF13" s="39"/>
      <c r="CG13" s="1"/>
      <c r="CH13" s="38"/>
      <c r="CI13" s="39"/>
      <c r="CJ13" s="1">
        <v>23175</v>
      </c>
      <c r="CK13" s="38">
        <v>23175</v>
      </c>
      <c r="CL13" s="39">
        <v>0</v>
      </c>
      <c r="CM13" s="1">
        <v>1420</v>
      </c>
      <c r="CN13" s="38">
        <v>1657</v>
      </c>
      <c r="CO13" s="39">
        <v>1538</v>
      </c>
      <c r="CP13" s="1">
        <v>5040</v>
      </c>
      <c r="CQ13" s="38">
        <v>5040</v>
      </c>
      <c r="CR13" s="39">
        <v>0</v>
      </c>
      <c r="CS13" s="1"/>
      <c r="CT13" s="38">
        <v>3100</v>
      </c>
      <c r="CU13" s="39">
        <v>3151</v>
      </c>
      <c r="CV13" s="1">
        <f t="shared" si="33"/>
        <v>554038</v>
      </c>
      <c r="CW13" s="38">
        <f t="shared" si="34"/>
        <v>507768</v>
      </c>
      <c r="CX13" s="39">
        <f t="shared" si="35"/>
        <v>334719</v>
      </c>
      <c r="CY13" s="1">
        <v>151737</v>
      </c>
      <c r="CZ13" s="38">
        <v>91745</v>
      </c>
      <c r="DA13" s="39">
        <v>66872</v>
      </c>
      <c r="DB13" s="1">
        <v>26882</v>
      </c>
      <c r="DC13" s="38">
        <v>26882</v>
      </c>
      <c r="DD13" s="39">
        <v>21363</v>
      </c>
      <c r="DE13" s="1">
        <v>302025</v>
      </c>
      <c r="DF13" s="38">
        <v>303277</v>
      </c>
      <c r="DG13" s="39">
        <v>249025</v>
      </c>
      <c r="DH13" s="1">
        <v>23526</v>
      </c>
      <c r="DI13" s="38">
        <v>22026</v>
      </c>
      <c r="DJ13" s="39">
        <v>12010</v>
      </c>
      <c r="DK13" s="1">
        <v>25240</v>
      </c>
      <c r="DL13" s="38">
        <v>40</v>
      </c>
      <c r="DM13" s="39">
        <v>39</v>
      </c>
      <c r="DN13" s="1">
        <v>19372</v>
      </c>
      <c r="DO13" s="38">
        <v>34325</v>
      </c>
      <c r="DP13" s="39">
        <v>20801</v>
      </c>
      <c r="DQ13" s="1">
        <v>104909</v>
      </c>
      <c r="DR13" s="38">
        <v>106287</v>
      </c>
      <c r="DS13" s="39">
        <v>62195</v>
      </c>
      <c r="DT13" s="1">
        <f t="shared" si="36"/>
        <v>653691</v>
      </c>
      <c r="DU13" s="38">
        <f t="shared" si="37"/>
        <v>584582</v>
      </c>
      <c r="DV13" s="39">
        <f t="shared" si="38"/>
        <v>432305</v>
      </c>
      <c r="DW13" s="1">
        <v>403133</v>
      </c>
      <c r="DX13" s="38">
        <v>424231</v>
      </c>
      <c r="DY13" s="39">
        <v>363535</v>
      </c>
      <c r="DZ13" s="1"/>
      <c r="EA13" s="38">
        <v>824212</v>
      </c>
      <c r="EB13" s="39">
        <v>818962</v>
      </c>
      <c r="EC13" s="1"/>
      <c r="ED13" s="38"/>
      <c r="EE13" s="39"/>
      <c r="EF13" s="1">
        <v>347596</v>
      </c>
      <c r="EG13" s="38">
        <v>327596</v>
      </c>
      <c r="EH13" s="39">
        <v>326097</v>
      </c>
      <c r="EI13" s="1">
        <v>19250</v>
      </c>
      <c r="EJ13" s="38">
        <v>20937</v>
      </c>
      <c r="EK13" s="39">
        <v>19527</v>
      </c>
      <c r="EL13" s="1">
        <f t="shared" si="39"/>
        <v>769979</v>
      </c>
      <c r="EM13" s="38">
        <f t="shared" si="40"/>
        <v>1596976</v>
      </c>
      <c r="EN13" s="39">
        <f t="shared" si="41"/>
        <v>1528121</v>
      </c>
      <c r="EO13" s="1">
        <v>161570</v>
      </c>
      <c r="EP13" s="38">
        <v>176567</v>
      </c>
      <c r="EQ13" s="39">
        <v>168691</v>
      </c>
      <c r="ER13" s="1">
        <v>37044</v>
      </c>
      <c r="ES13" s="38">
        <v>46586</v>
      </c>
      <c r="ET13" s="39">
        <v>35660</v>
      </c>
      <c r="EU13" s="1">
        <v>82949</v>
      </c>
      <c r="EV13" s="38">
        <v>89208</v>
      </c>
      <c r="EW13" s="39">
        <v>89207</v>
      </c>
      <c r="EX13" s="1">
        <v>171075</v>
      </c>
      <c r="EY13" s="38">
        <v>166064</v>
      </c>
      <c r="EZ13" s="39">
        <v>146474</v>
      </c>
      <c r="FA13" s="1"/>
      <c r="FB13" s="38">
        <v>20003</v>
      </c>
      <c r="FC13" s="39">
        <v>11112</v>
      </c>
      <c r="FD13" s="1">
        <f t="shared" si="42"/>
        <v>452638</v>
      </c>
      <c r="FE13" s="38">
        <f t="shared" si="43"/>
        <v>498428</v>
      </c>
      <c r="FF13" s="39">
        <f t="shared" si="44"/>
        <v>451144</v>
      </c>
      <c r="FG13" s="1">
        <v>32198</v>
      </c>
      <c r="FH13" s="38">
        <v>41477</v>
      </c>
      <c r="FI13" s="39">
        <v>13232</v>
      </c>
      <c r="FJ13" s="1">
        <v>24606</v>
      </c>
      <c r="FK13" s="38">
        <v>151983</v>
      </c>
      <c r="FL13" s="39">
        <f>95744+38783</f>
        <v>134527</v>
      </c>
      <c r="FM13" s="1">
        <v>10000</v>
      </c>
      <c r="FN13" s="38"/>
      <c r="FO13" s="39"/>
      <c r="FP13" s="1">
        <f t="shared" si="45"/>
        <v>66804</v>
      </c>
      <c r="FQ13" s="38">
        <f t="shared" si="46"/>
        <v>193460</v>
      </c>
      <c r="FR13" s="39">
        <f t="shared" si="47"/>
        <v>147759</v>
      </c>
      <c r="FS13" s="1"/>
      <c r="FT13" s="38"/>
      <c r="FU13" s="39"/>
      <c r="FV13" s="1">
        <v>2000</v>
      </c>
      <c r="FW13" s="38">
        <v>2000</v>
      </c>
      <c r="FX13" s="39">
        <v>1502</v>
      </c>
      <c r="FY13" s="1"/>
      <c r="FZ13" s="38"/>
      <c r="GA13" s="39"/>
      <c r="GB13" s="1">
        <v>17320</v>
      </c>
      <c r="GC13" s="38">
        <v>15621</v>
      </c>
      <c r="GD13" s="39">
        <v>8667</v>
      </c>
      <c r="GE13" s="1">
        <v>19663</v>
      </c>
      <c r="GF13" s="38">
        <v>32712</v>
      </c>
      <c r="GG13" s="39">
        <v>31352</v>
      </c>
      <c r="GH13" s="1"/>
      <c r="GI13" s="38"/>
      <c r="GJ13" s="39"/>
      <c r="GK13" s="1">
        <f t="shared" si="48"/>
        <v>38983</v>
      </c>
      <c r="GL13" s="38">
        <f t="shared" si="49"/>
        <v>50333</v>
      </c>
      <c r="GM13" s="39">
        <f t="shared" si="50"/>
        <v>41521</v>
      </c>
      <c r="GN13" s="1">
        <v>32035</v>
      </c>
      <c r="GO13" s="38">
        <v>61500</v>
      </c>
      <c r="GP13" s="39">
        <v>24639</v>
      </c>
      <c r="GQ13" s="1">
        <v>21783</v>
      </c>
      <c r="GR13" s="38">
        <v>15115</v>
      </c>
      <c r="GS13" s="39">
        <v>3325</v>
      </c>
      <c r="GT13" s="1">
        <v>42447</v>
      </c>
      <c r="GU13" s="38">
        <v>35478</v>
      </c>
      <c r="GV13" s="39">
        <v>32696</v>
      </c>
      <c r="GW13" s="1">
        <v>10160</v>
      </c>
      <c r="GX13" s="38">
        <v>10160</v>
      </c>
      <c r="GY13" s="39">
        <v>9525</v>
      </c>
      <c r="GZ13" s="1">
        <v>122534</v>
      </c>
      <c r="HA13" s="38">
        <v>121128</v>
      </c>
      <c r="HB13" s="39">
        <v>121128</v>
      </c>
      <c r="HC13" s="1">
        <v>79066</v>
      </c>
      <c r="HD13" s="38">
        <v>82885</v>
      </c>
      <c r="HE13" s="39">
        <v>82885</v>
      </c>
      <c r="HF13" s="1">
        <v>73350</v>
      </c>
      <c r="HG13" s="38">
        <v>202491</v>
      </c>
      <c r="HH13" s="39">
        <v>171445</v>
      </c>
      <c r="HI13" s="1">
        <f t="shared" si="51"/>
        <v>381375</v>
      </c>
      <c r="HJ13" s="38">
        <f t="shared" si="52"/>
        <v>528757</v>
      </c>
      <c r="HK13" s="39">
        <f t="shared" si="53"/>
        <v>445643</v>
      </c>
      <c r="HL13" s="1">
        <v>3000</v>
      </c>
      <c r="HM13" s="38">
        <v>0</v>
      </c>
      <c r="HN13" s="39">
        <v>0</v>
      </c>
      <c r="HO13" s="1"/>
      <c r="HP13" s="38">
        <v>404</v>
      </c>
      <c r="HQ13" s="39">
        <v>395</v>
      </c>
      <c r="HR13" s="1">
        <f t="shared" si="54"/>
        <v>3000</v>
      </c>
      <c r="HS13" s="38">
        <f t="shared" si="55"/>
        <v>404</v>
      </c>
      <c r="HT13" s="39">
        <f t="shared" si="56"/>
        <v>395</v>
      </c>
      <c r="HU13" s="1">
        <v>96432</v>
      </c>
      <c r="HV13" s="38">
        <v>131647</v>
      </c>
      <c r="HW13" s="39">
        <v>13141</v>
      </c>
      <c r="HX13" s="1">
        <v>226267</v>
      </c>
      <c r="HY13" s="38">
        <v>272856</v>
      </c>
      <c r="HZ13" s="39">
        <v>247141</v>
      </c>
      <c r="IA13" s="1">
        <f t="shared" si="57"/>
        <v>322699</v>
      </c>
      <c r="IB13" s="38">
        <f t="shared" si="58"/>
        <v>404503</v>
      </c>
      <c r="IC13" s="39">
        <f t="shared" si="59"/>
        <v>260282</v>
      </c>
      <c r="ID13" s="1">
        <f t="shared" si="60"/>
        <v>2689169</v>
      </c>
      <c r="IE13" s="38">
        <f t="shared" si="61"/>
        <v>3857443</v>
      </c>
      <c r="IF13" s="39">
        <f t="shared" si="62"/>
        <v>3307170</v>
      </c>
      <c r="IG13" s="1"/>
      <c r="IH13" s="38"/>
      <c r="II13" s="39"/>
      <c r="IJ13" s="1"/>
      <c r="IK13" s="38"/>
      <c r="IL13" s="39"/>
      <c r="IM13" s="1"/>
      <c r="IN13" s="38">
        <v>4223</v>
      </c>
      <c r="IO13" s="39">
        <v>4223</v>
      </c>
      <c r="IP13" s="1"/>
      <c r="IQ13" s="38"/>
      <c r="IR13" s="39"/>
      <c r="IS13" s="1"/>
      <c r="IT13" s="38"/>
      <c r="IU13" s="39"/>
      <c r="IV13" s="1"/>
      <c r="IW13" s="38"/>
      <c r="IX13" s="39"/>
      <c r="IY13" s="1"/>
      <c r="IZ13" s="38"/>
      <c r="JA13" s="39"/>
      <c r="JB13" s="1"/>
      <c r="JC13" s="38"/>
      <c r="JD13" s="39"/>
      <c r="JE13" s="1"/>
      <c r="JF13" s="38"/>
      <c r="JG13" s="39"/>
      <c r="JH13" s="1">
        <f>IG13+IJ13+IM13+IP13+IS13+IV13+IY13+JB13+JE13</f>
        <v>0</v>
      </c>
      <c r="JI13" s="38">
        <f>IH13+IK13+IN13+IQ13+IT13+IW13+IZ13+JC13+JF13</f>
        <v>4223</v>
      </c>
      <c r="JJ13" s="39">
        <f>II13+IL13+IO13+IR13+IU13+IX13+JA13+JD13+JG13</f>
        <v>4223</v>
      </c>
      <c r="JK13" s="1"/>
      <c r="JL13" s="38"/>
      <c r="JM13" s="39"/>
      <c r="JN13" s="1"/>
      <c r="JO13" s="38"/>
      <c r="JP13" s="39"/>
      <c r="JQ13" s="1">
        <f t="shared" si="63"/>
        <v>0</v>
      </c>
      <c r="JR13" s="38">
        <f t="shared" si="64"/>
        <v>0</v>
      </c>
      <c r="JS13" s="39">
        <f t="shared" si="65"/>
        <v>0</v>
      </c>
      <c r="JT13" s="1"/>
      <c r="JU13" s="38"/>
      <c r="JV13" s="39"/>
      <c r="JW13" s="1"/>
      <c r="JX13" s="38"/>
      <c r="JY13" s="39"/>
      <c r="JZ13" s="1">
        <f t="shared" si="66"/>
        <v>0</v>
      </c>
      <c r="KA13" s="38">
        <f t="shared" si="67"/>
        <v>0</v>
      </c>
      <c r="KB13" s="39">
        <f t="shared" si="68"/>
        <v>0</v>
      </c>
      <c r="KC13" s="1"/>
      <c r="KD13" s="38"/>
      <c r="KE13" s="39"/>
      <c r="KF13" s="1"/>
      <c r="KG13" s="38"/>
      <c r="KH13" s="39"/>
      <c r="KI13" s="1">
        <f t="shared" si="69"/>
        <v>0</v>
      </c>
      <c r="KJ13" s="38">
        <f t="shared" si="70"/>
        <v>0</v>
      </c>
      <c r="KK13" s="39">
        <f t="shared" si="71"/>
        <v>0</v>
      </c>
      <c r="KL13" s="1"/>
      <c r="KM13" s="38"/>
      <c r="KN13" s="39"/>
      <c r="KO13" s="1"/>
      <c r="KP13" s="38"/>
      <c r="KQ13" s="39"/>
      <c r="KR13" s="1"/>
      <c r="KS13" s="38"/>
      <c r="KT13" s="39"/>
      <c r="KU13" s="1">
        <f t="shared" si="72"/>
        <v>0</v>
      </c>
      <c r="KV13" s="38">
        <f t="shared" si="73"/>
        <v>0</v>
      </c>
      <c r="KW13" s="39">
        <f t="shared" si="74"/>
        <v>0</v>
      </c>
      <c r="KX13" s="1"/>
      <c r="KY13" s="38">
        <v>2208</v>
      </c>
      <c r="KZ13" s="39">
        <v>2208</v>
      </c>
      <c r="LA13" s="1"/>
      <c r="LB13" s="38"/>
      <c r="LC13" s="39"/>
      <c r="LD13" s="1">
        <f t="shared" si="75"/>
        <v>0</v>
      </c>
      <c r="LE13" s="38">
        <f t="shared" si="76"/>
        <v>2208</v>
      </c>
      <c r="LF13" s="39">
        <f t="shared" si="77"/>
        <v>2208</v>
      </c>
      <c r="LG13" s="1"/>
      <c r="LH13" s="38"/>
      <c r="LI13" s="39"/>
      <c r="LJ13" s="1"/>
      <c r="LK13" s="38"/>
      <c r="LL13" s="39"/>
      <c r="LM13" s="1">
        <f t="shared" si="78"/>
        <v>0</v>
      </c>
      <c r="LN13" s="38">
        <f t="shared" si="79"/>
        <v>0</v>
      </c>
      <c r="LO13" s="39">
        <f t="shared" si="80"/>
        <v>0</v>
      </c>
      <c r="LP13" s="1"/>
      <c r="LQ13" s="38">
        <v>127073</v>
      </c>
      <c r="LR13" s="39">
        <v>117504</v>
      </c>
      <c r="LS13" s="1">
        <f t="shared" si="81"/>
        <v>0</v>
      </c>
      <c r="LT13" s="38">
        <f t="shared" si="82"/>
        <v>133504</v>
      </c>
      <c r="LU13" s="39">
        <f t="shared" si="83"/>
        <v>123935</v>
      </c>
      <c r="LV13" s="1"/>
      <c r="LW13" s="38"/>
      <c r="LX13" s="39"/>
      <c r="LY13" s="1"/>
      <c r="LZ13" s="38"/>
      <c r="MA13" s="39"/>
      <c r="MB13" s="1"/>
      <c r="MC13" s="38"/>
      <c r="MD13" s="39"/>
      <c r="ME13" s="1">
        <f t="shared" si="84"/>
        <v>0</v>
      </c>
      <c r="MF13" s="38">
        <f t="shared" si="85"/>
        <v>0</v>
      </c>
      <c r="MG13" s="39">
        <f t="shared" si="86"/>
        <v>0</v>
      </c>
      <c r="MH13" s="1"/>
      <c r="MI13" s="38"/>
      <c r="MJ13" s="39"/>
      <c r="MK13" s="1"/>
      <c r="ML13" s="38"/>
      <c r="MM13" s="39"/>
      <c r="MN13" s="1"/>
      <c r="MO13" s="38"/>
      <c r="MP13" s="39"/>
      <c r="MQ13" s="1"/>
      <c r="MR13" s="38"/>
      <c r="MS13" s="39"/>
      <c r="MT13" s="1"/>
      <c r="MU13" s="38"/>
      <c r="MV13" s="39"/>
      <c r="MW13" s="1"/>
      <c r="MX13" s="38"/>
      <c r="MY13" s="39"/>
      <c r="MZ13" s="1">
        <f t="shared" si="87"/>
        <v>0</v>
      </c>
      <c r="NA13" s="38">
        <f t="shared" si="88"/>
        <v>0</v>
      </c>
      <c r="NB13" s="39">
        <f t="shared" si="89"/>
        <v>0</v>
      </c>
      <c r="NC13" s="1"/>
      <c r="ND13" s="38"/>
      <c r="NE13" s="39"/>
      <c r="NF13" s="1">
        <f t="shared" si="90"/>
        <v>0</v>
      </c>
      <c r="NG13" s="38">
        <f t="shared" si="91"/>
        <v>0</v>
      </c>
      <c r="NH13" s="39">
        <f t="shared" si="92"/>
        <v>0</v>
      </c>
      <c r="NI13" s="1"/>
      <c r="NJ13" s="38"/>
      <c r="NK13" s="39"/>
      <c r="NL13" s="1"/>
      <c r="NM13" s="38"/>
      <c r="NN13" s="39"/>
      <c r="NO13" s="1"/>
      <c r="NP13" s="38"/>
      <c r="NQ13" s="39"/>
      <c r="NR13" s="1"/>
      <c r="NS13" s="38"/>
      <c r="NT13" s="39"/>
      <c r="NU13" s="1"/>
      <c r="NV13" s="38"/>
      <c r="NW13" s="39"/>
      <c r="NX13" s="1"/>
      <c r="NY13" s="38"/>
      <c r="NZ13" s="39"/>
      <c r="OA13" s="1"/>
      <c r="OB13" s="38"/>
      <c r="OC13" s="39"/>
      <c r="OD13" s="1"/>
      <c r="OE13" s="38"/>
      <c r="OF13" s="39"/>
      <c r="OG13" s="1"/>
      <c r="OH13" s="38"/>
      <c r="OI13" s="39"/>
      <c r="OJ13" s="1">
        <f t="shared" si="93"/>
        <v>0</v>
      </c>
      <c r="OK13" s="38">
        <f t="shared" si="94"/>
        <v>0</v>
      </c>
      <c r="OL13" s="39">
        <f t="shared" si="95"/>
        <v>0</v>
      </c>
      <c r="OM13" s="1"/>
      <c r="ON13" s="38"/>
      <c r="OO13" s="39"/>
      <c r="OP13" s="1"/>
      <c r="OQ13" s="38"/>
      <c r="OR13" s="39"/>
      <c r="OS13" s="1"/>
      <c r="OT13" s="38"/>
      <c r="OU13" s="39"/>
      <c r="OV13" s="1"/>
      <c r="OW13" s="38"/>
      <c r="OX13" s="39"/>
      <c r="OY13" s="1">
        <f t="shared" si="96"/>
        <v>0</v>
      </c>
      <c r="OZ13" s="38">
        <f t="shared" si="97"/>
        <v>0</v>
      </c>
      <c r="PA13" s="39">
        <f t="shared" si="98"/>
        <v>0</v>
      </c>
      <c r="PB13" s="1">
        <f t="shared" si="99"/>
        <v>0</v>
      </c>
      <c r="PC13" s="38">
        <f t="shared" si="100"/>
        <v>0</v>
      </c>
      <c r="PD13" s="39">
        <f t="shared" si="101"/>
        <v>0</v>
      </c>
      <c r="PE13" s="1"/>
      <c r="PF13" s="38"/>
      <c r="PG13" s="39"/>
      <c r="PH13" s="1"/>
      <c r="PI13" s="38"/>
      <c r="PJ13" s="39"/>
      <c r="PK13" s="1">
        <v>400</v>
      </c>
      <c r="PL13" s="38">
        <v>400</v>
      </c>
      <c r="PM13" s="39">
        <v>0</v>
      </c>
      <c r="PN13" s="1">
        <v>10744</v>
      </c>
      <c r="PO13" s="38">
        <v>99204</v>
      </c>
      <c r="PP13" s="39">
        <v>95732</v>
      </c>
      <c r="PQ13" s="1"/>
      <c r="PR13" s="38"/>
      <c r="PS13" s="39"/>
      <c r="PT13" s="1"/>
      <c r="PU13" s="38"/>
      <c r="PV13" s="39"/>
      <c r="PW13" s="1">
        <v>26141</v>
      </c>
      <c r="PX13" s="38">
        <v>26141</v>
      </c>
      <c r="PY13" s="39">
        <v>26030</v>
      </c>
      <c r="PZ13" s="1"/>
      <c r="QA13" s="38"/>
      <c r="QB13" s="39"/>
      <c r="QC13" s="1">
        <f t="shared" si="102"/>
        <v>37285</v>
      </c>
      <c r="QD13" s="38">
        <f t="shared" si="103"/>
        <v>125745</v>
      </c>
      <c r="QE13" s="39">
        <f t="shared" si="104"/>
        <v>121762</v>
      </c>
      <c r="QF13" s="1">
        <v>52000</v>
      </c>
      <c r="QG13" s="38">
        <v>52000</v>
      </c>
      <c r="QH13" s="39">
        <v>0</v>
      </c>
      <c r="QI13" s="1">
        <f t="shared" si="105"/>
        <v>52000</v>
      </c>
      <c r="QJ13" s="38">
        <f t="shared" si="106"/>
        <v>52000</v>
      </c>
      <c r="QK13" s="39">
        <f t="shared" si="107"/>
        <v>0</v>
      </c>
      <c r="QL13" s="1"/>
      <c r="QM13" s="38"/>
      <c r="QN13" s="39"/>
      <c r="QO13" s="1"/>
      <c r="QP13" s="38"/>
      <c r="QQ13" s="39"/>
      <c r="QR13" s="1">
        <v>2100</v>
      </c>
      <c r="QS13" s="38"/>
      <c r="QT13" s="39"/>
      <c r="QU13" s="1"/>
      <c r="QV13" s="38"/>
      <c r="QW13" s="39"/>
      <c r="QX13" s="1">
        <f t="shared" si="108"/>
        <v>2100</v>
      </c>
      <c r="QY13" s="38">
        <f t="shared" si="109"/>
        <v>0</v>
      </c>
      <c r="QZ13" s="39">
        <f t="shared" si="110"/>
        <v>0</v>
      </c>
      <c r="RA13" s="1">
        <f t="shared" si="111"/>
        <v>91385</v>
      </c>
      <c r="RB13" s="38">
        <f t="shared" si="112"/>
        <v>177745</v>
      </c>
      <c r="RC13" s="39">
        <f t="shared" si="113"/>
        <v>121762</v>
      </c>
      <c r="RD13" s="1">
        <f>ID13+LS13+NF13+PB13+RA13</f>
        <v>2780554</v>
      </c>
      <c r="RE13" s="38">
        <f>IE13+LT13+NG13+PC13+RB13</f>
        <v>4168692</v>
      </c>
      <c r="RF13" s="39">
        <f>IF13+LU13+NH13+PD13+RC13</f>
        <v>3552867</v>
      </c>
      <c r="RG13" s="1">
        <f>AH13+CV13+RD13</f>
        <v>4318278</v>
      </c>
      <c r="RH13" s="38">
        <f>AI13+CW13+RE13</f>
        <v>5808045</v>
      </c>
      <c r="RI13" s="39">
        <f>AJ13+CX13+RF13</f>
        <v>4877521</v>
      </c>
      <c r="RJ13" s="40"/>
    </row>
    <row r="14" spans="1:483" s="43" customFormat="1" ht="16.5" thickBot="1" x14ac:dyDescent="0.3">
      <c r="A14" s="35">
        <v>4</v>
      </c>
      <c r="B14" s="36" t="s">
        <v>291</v>
      </c>
      <c r="C14" s="37" t="s">
        <v>252</v>
      </c>
      <c r="D14" s="1">
        <v>11000</v>
      </c>
      <c r="E14" s="38">
        <v>11992</v>
      </c>
      <c r="F14" s="39">
        <v>11992</v>
      </c>
      <c r="G14" s="1"/>
      <c r="H14" s="38"/>
      <c r="I14" s="39"/>
      <c r="J14" s="1"/>
      <c r="K14" s="38"/>
      <c r="L14" s="39"/>
      <c r="M14" s="1"/>
      <c r="N14" s="38"/>
      <c r="O14" s="39"/>
      <c r="P14" s="1"/>
      <c r="Q14" s="38"/>
      <c r="R14" s="39"/>
      <c r="S14" s="1"/>
      <c r="T14" s="38"/>
      <c r="U14" s="39"/>
      <c r="V14" s="1"/>
      <c r="W14" s="38"/>
      <c r="X14" s="39"/>
      <c r="Y14" s="1"/>
      <c r="Z14" s="38"/>
      <c r="AA14" s="39"/>
      <c r="AB14" s="1">
        <f t="shared" si="29"/>
        <v>0</v>
      </c>
      <c r="AC14" s="38">
        <f t="shared" si="0"/>
        <v>0</v>
      </c>
      <c r="AD14" s="39">
        <f t="shared" si="0"/>
        <v>0</v>
      </c>
      <c r="AE14" s="1"/>
      <c r="AF14" s="38"/>
      <c r="AG14" s="39"/>
      <c r="AH14" s="1">
        <f t="shared" si="30"/>
        <v>11000</v>
      </c>
      <c r="AI14" s="38">
        <f t="shared" si="31"/>
        <v>11992</v>
      </c>
      <c r="AJ14" s="39">
        <f t="shared" si="32"/>
        <v>11992</v>
      </c>
      <c r="AK14" s="1"/>
      <c r="AL14" s="38"/>
      <c r="AM14" s="39"/>
      <c r="AN14" s="1"/>
      <c r="AO14" s="38"/>
      <c r="AP14" s="39"/>
      <c r="AQ14" s="1"/>
      <c r="AR14" s="38"/>
      <c r="AS14" s="39"/>
      <c r="AT14" s="1"/>
      <c r="AU14" s="38"/>
      <c r="AV14" s="39"/>
      <c r="AW14" s="1"/>
      <c r="AX14" s="38"/>
      <c r="AY14" s="39"/>
      <c r="AZ14" s="1"/>
      <c r="BA14" s="38"/>
      <c r="BB14" s="39"/>
      <c r="BC14" s="1"/>
      <c r="BD14" s="38"/>
      <c r="BE14" s="39"/>
      <c r="BF14" s="1"/>
      <c r="BG14" s="38"/>
      <c r="BH14" s="39"/>
      <c r="BI14" s="1"/>
      <c r="BJ14" s="38"/>
      <c r="BK14" s="39"/>
      <c r="BL14" s="1"/>
      <c r="BM14" s="38"/>
      <c r="BN14" s="39"/>
      <c r="BO14" s="1"/>
      <c r="BP14" s="38"/>
      <c r="BQ14" s="39"/>
      <c r="BR14" s="1"/>
      <c r="BS14" s="38"/>
      <c r="BT14" s="39"/>
      <c r="BU14" s="1">
        <v>36000</v>
      </c>
      <c r="BV14" s="38">
        <v>25545</v>
      </c>
      <c r="BW14" s="39">
        <v>25544</v>
      </c>
      <c r="BX14" s="1"/>
      <c r="BY14" s="38">
        <v>1127</v>
      </c>
      <c r="BZ14" s="39">
        <v>928</v>
      </c>
      <c r="CA14" s="1">
        <v>49000</v>
      </c>
      <c r="CB14" s="38">
        <v>108424</v>
      </c>
      <c r="CC14" s="39">
        <v>108237</v>
      </c>
      <c r="CD14" s="1">
        <v>20000</v>
      </c>
      <c r="CE14" s="38">
        <v>0</v>
      </c>
      <c r="CF14" s="39">
        <v>0</v>
      </c>
      <c r="CG14" s="1"/>
      <c r="CH14" s="38"/>
      <c r="CI14" s="39"/>
      <c r="CJ14" s="1"/>
      <c r="CK14" s="38"/>
      <c r="CL14" s="39"/>
      <c r="CM14" s="1"/>
      <c r="CN14" s="38"/>
      <c r="CO14" s="39"/>
      <c r="CP14" s="1"/>
      <c r="CQ14" s="38"/>
      <c r="CR14" s="39"/>
      <c r="CS14" s="1"/>
      <c r="CT14" s="38"/>
      <c r="CU14" s="39"/>
      <c r="CV14" s="1">
        <f t="shared" si="33"/>
        <v>105000</v>
      </c>
      <c r="CW14" s="38">
        <f t="shared" si="34"/>
        <v>135096</v>
      </c>
      <c r="CX14" s="39">
        <f t="shared" si="35"/>
        <v>134709</v>
      </c>
      <c r="CY14" s="1"/>
      <c r="CZ14" s="38"/>
      <c r="DA14" s="39"/>
      <c r="DB14" s="1"/>
      <c r="DC14" s="38"/>
      <c r="DD14" s="39"/>
      <c r="DE14" s="1"/>
      <c r="DF14" s="38"/>
      <c r="DG14" s="39"/>
      <c r="DH14" s="1"/>
      <c r="DI14" s="38"/>
      <c r="DJ14" s="39"/>
      <c r="DK14" s="1"/>
      <c r="DL14" s="38"/>
      <c r="DM14" s="39"/>
      <c r="DN14" s="1"/>
      <c r="DO14" s="38"/>
      <c r="DP14" s="39"/>
      <c r="DQ14" s="1"/>
      <c r="DR14" s="38"/>
      <c r="DS14" s="39"/>
      <c r="DT14" s="1">
        <f t="shared" si="36"/>
        <v>0</v>
      </c>
      <c r="DU14" s="38">
        <f t="shared" si="37"/>
        <v>0</v>
      </c>
      <c r="DV14" s="39">
        <f t="shared" si="38"/>
        <v>0</v>
      </c>
      <c r="DW14" s="1"/>
      <c r="DX14" s="38"/>
      <c r="DY14" s="39"/>
      <c r="DZ14" s="1"/>
      <c r="EA14" s="38"/>
      <c r="EB14" s="39"/>
      <c r="EC14" s="1"/>
      <c r="ED14" s="38"/>
      <c r="EE14" s="39"/>
      <c r="EF14" s="1"/>
      <c r="EG14" s="38"/>
      <c r="EH14" s="39"/>
      <c r="EI14" s="1"/>
      <c r="EJ14" s="38"/>
      <c r="EK14" s="39"/>
      <c r="EL14" s="1">
        <f t="shared" si="39"/>
        <v>0</v>
      </c>
      <c r="EM14" s="38">
        <f t="shared" si="40"/>
        <v>0</v>
      </c>
      <c r="EN14" s="39">
        <f t="shared" si="41"/>
        <v>0</v>
      </c>
      <c r="EO14" s="1"/>
      <c r="EP14" s="38"/>
      <c r="EQ14" s="39"/>
      <c r="ER14" s="1"/>
      <c r="ES14" s="38"/>
      <c r="ET14" s="39"/>
      <c r="EU14" s="1"/>
      <c r="EV14" s="38"/>
      <c r="EW14" s="39"/>
      <c r="EX14" s="1"/>
      <c r="EY14" s="38"/>
      <c r="EZ14" s="39"/>
      <c r="FA14" s="1"/>
      <c r="FB14" s="38"/>
      <c r="FC14" s="39"/>
      <c r="FD14" s="1">
        <f t="shared" si="42"/>
        <v>0</v>
      </c>
      <c r="FE14" s="38">
        <f t="shared" si="43"/>
        <v>0</v>
      </c>
      <c r="FF14" s="39">
        <f t="shared" si="44"/>
        <v>0</v>
      </c>
      <c r="FG14" s="1"/>
      <c r="FH14" s="38"/>
      <c r="FI14" s="39"/>
      <c r="FJ14" s="1"/>
      <c r="FK14" s="38"/>
      <c r="FL14" s="39"/>
      <c r="FM14" s="1"/>
      <c r="FN14" s="38"/>
      <c r="FO14" s="39"/>
      <c r="FP14" s="1">
        <f t="shared" si="45"/>
        <v>0</v>
      </c>
      <c r="FQ14" s="38">
        <f t="shared" si="46"/>
        <v>0</v>
      </c>
      <c r="FR14" s="39">
        <f t="shared" si="47"/>
        <v>0</v>
      </c>
      <c r="FS14" s="1">
        <v>59500</v>
      </c>
      <c r="FT14" s="38">
        <v>53717</v>
      </c>
      <c r="FU14" s="39">
        <f>44112+1</f>
        <v>44113</v>
      </c>
      <c r="FV14" s="1">
        <v>105777</v>
      </c>
      <c r="FW14" s="38">
        <v>123019</v>
      </c>
      <c r="FX14" s="39">
        <v>51510</v>
      </c>
      <c r="FY14" s="1">
        <v>10000</v>
      </c>
      <c r="FZ14" s="38">
        <v>2000</v>
      </c>
      <c r="GA14" s="39">
        <v>500</v>
      </c>
      <c r="GB14" s="1"/>
      <c r="GC14" s="38"/>
      <c r="GD14" s="39"/>
      <c r="GE14" s="1"/>
      <c r="GF14" s="38"/>
      <c r="GG14" s="39"/>
      <c r="GH14" s="1"/>
      <c r="GI14" s="38"/>
      <c r="GJ14" s="39"/>
      <c r="GK14" s="1">
        <f t="shared" si="48"/>
        <v>175277</v>
      </c>
      <c r="GL14" s="38">
        <f t="shared" si="49"/>
        <v>178736</v>
      </c>
      <c r="GM14" s="39">
        <f t="shared" si="50"/>
        <v>96123</v>
      </c>
      <c r="GN14" s="1"/>
      <c r="GO14" s="38"/>
      <c r="GP14" s="39"/>
      <c r="GQ14" s="1"/>
      <c r="GR14" s="38"/>
      <c r="GS14" s="39"/>
      <c r="GT14" s="1"/>
      <c r="GU14" s="38"/>
      <c r="GV14" s="39"/>
      <c r="GW14" s="1"/>
      <c r="GX14" s="38"/>
      <c r="GY14" s="39"/>
      <c r="GZ14" s="1"/>
      <c r="HA14" s="38"/>
      <c r="HB14" s="39"/>
      <c r="HC14" s="1"/>
      <c r="HD14" s="38"/>
      <c r="HE14" s="39"/>
      <c r="HF14" s="1"/>
      <c r="HG14" s="38"/>
      <c r="HH14" s="39"/>
      <c r="HI14" s="1">
        <f t="shared" si="51"/>
        <v>0</v>
      </c>
      <c r="HJ14" s="38">
        <f t="shared" si="52"/>
        <v>0</v>
      </c>
      <c r="HK14" s="39">
        <f t="shared" si="53"/>
        <v>0</v>
      </c>
      <c r="HL14" s="1"/>
      <c r="HM14" s="38"/>
      <c r="HN14" s="39"/>
      <c r="HO14" s="1"/>
      <c r="HP14" s="38"/>
      <c r="HQ14" s="39"/>
      <c r="HR14" s="1">
        <f t="shared" si="54"/>
        <v>0</v>
      </c>
      <c r="HS14" s="38">
        <f t="shared" si="55"/>
        <v>0</v>
      </c>
      <c r="HT14" s="39">
        <f t="shared" si="56"/>
        <v>0</v>
      </c>
      <c r="HU14" s="1"/>
      <c r="HV14" s="38"/>
      <c r="HW14" s="39"/>
      <c r="HX14" s="1"/>
      <c r="HY14" s="38"/>
      <c r="HZ14" s="39"/>
      <c r="IA14" s="1">
        <f t="shared" si="57"/>
        <v>0</v>
      </c>
      <c r="IB14" s="38">
        <f t="shared" si="58"/>
        <v>0</v>
      </c>
      <c r="IC14" s="39">
        <f t="shared" si="59"/>
        <v>0</v>
      </c>
      <c r="ID14" s="1">
        <f t="shared" si="60"/>
        <v>175277</v>
      </c>
      <c r="IE14" s="38">
        <f t="shared" si="61"/>
        <v>178736</v>
      </c>
      <c r="IF14" s="39">
        <f t="shared" si="62"/>
        <v>96123</v>
      </c>
      <c r="IG14" s="1"/>
      <c r="IH14" s="38"/>
      <c r="II14" s="39"/>
      <c r="IJ14" s="1"/>
      <c r="IK14" s="38"/>
      <c r="IL14" s="39"/>
      <c r="IM14" s="1"/>
      <c r="IN14" s="38"/>
      <c r="IO14" s="39"/>
      <c r="IP14" s="1"/>
      <c r="IQ14" s="38"/>
      <c r="IR14" s="39"/>
      <c r="IS14" s="1"/>
      <c r="IT14" s="38"/>
      <c r="IU14" s="39"/>
      <c r="IV14" s="1"/>
      <c r="IW14" s="38"/>
      <c r="IX14" s="39"/>
      <c r="IY14" s="1"/>
      <c r="IZ14" s="38"/>
      <c r="JA14" s="39"/>
      <c r="JB14" s="1"/>
      <c r="JC14" s="38"/>
      <c r="JD14" s="39"/>
      <c r="JE14" s="1"/>
      <c r="JF14" s="38"/>
      <c r="JG14" s="39"/>
      <c r="JH14" s="1">
        <f>IG14+IJ14+IM14+IP14+IS14+IV14+IY14+JB14+JE14</f>
        <v>0</v>
      </c>
      <c r="JI14" s="38">
        <f>IH14+IK14+IN14+IQ14+IT14+IW14+IZ14+JC14+JF14</f>
        <v>0</v>
      </c>
      <c r="JJ14" s="39">
        <f>II14+IL14+IO14+IR14+IU14+IX14+JA14+JD14+JG14</f>
        <v>0</v>
      </c>
      <c r="JK14" s="1"/>
      <c r="JL14" s="38"/>
      <c r="JM14" s="39"/>
      <c r="JN14" s="1"/>
      <c r="JO14" s="38"/>
      <c r="JP14" s="39"/>
      <c r="JQ14" s="1">
        <f t="shared" si="63"/>
        <v>0</v>
      </c>
      <c r="JR14" s="38">
        <f t="shared" si="64"/>
        <v>0</v>
      </c>
      <c r="JS14" s="39">
        <f t="shared" si="65"/>
        <v>0</v>
      </c>
      <c r="JT14" s="1"/>
      <c r="JU14" s="38"/>
      <c r="JV14" s="39"/>
      <c r="JW14" s="1"/>
      <c r="JX14" s="38"/>
      <c r="JY14" s="39"/>
      <c r="JZ14" s="1">
        <f t="shared" si="66"/>
        <v>0</v>
      </c>
      <c r="KA14" s="38">
        <f t="shared" si="67"/>
        <v>0</v>
      </c>
      <c r="KB14" s="39">
        <f t="shared" si="68"/>
        <v>0</v>
      </c>
      <c r="KC14" s="1"/>
      <c r="KD14" s="38"/>
      <c r="KE14" s="39"/>
      <c r="KF14" s="1"/>
      <c r="KG14" s="38"/>
      <c r="KH14" s="39"/>
      <c r="KI14" s="1">
        <f t="shared" si="69"/>
        <v>0</v>
      </c>
      <c r="KJ14" s="38">
        <f t="shared" si="70"/>
        <v>0</v>
      </c>
      <c r="KK14" s="39">
        <f t="shared" si="71"/>
        <v>0</v>
      </c>
      <c r="KL14" s="1"/>
      <c r="KM14" s="38"/>
      <c r="KN14" s="39"/>
      <c r="KO14" s="1"/>
      <c r="KP14" s="38"/>
      <c r="KQ14" s="39"/>
      <c r="KR14" s="1"/>
      <c r="KS14" s="38"/>
      <c r="KT14" s="39"/>
      <c r="KU14" s="1">
        <f t="shared" si="72"/>
        <v>0</v>
      </c>
      <c r="KV14" s="38">
        <f t="shared" si="73"/>
        <v>0</v>
      </c>
      <c r="KW14" s="39">
        <f t="shared" si="74"/>
        <v>0</v>
      </c>
      <c r="KX14" s="1"/>
      <c r="KY14" s="38"/>
      <c r="KZ14" s="39"/>
      <c r="LA14" s="1"/>
      <c r="LB14" s="38"/>
      <c r="LC14" s="39"/>
      <c r="LD14" s="1">
        <f t="shared" si="75"/>
        <v>0</v>
      </c>
      <c r="LE14" s="38">
        <f t="shared" si="76"/>
        <v>0</v>
      </c>
      <c r="LF14" s="39">
        <f t="shared" si="77"/>
        <v>0</v>
      </c>
      <c r="LG14" s="1"/>
      <c r="LH14" s="38"/>
      <c r="LI14" s="39"/>
      <c r="LJ14" s="1"/>
      <c r="LK14" s="38"/>
      <c r="LL14" s="39"/>
      <c r="LM14" s="1">
        <f t="shared" si="78"/>
        <v>0</v>
      </c>
      <c r="LN14" s="38">
        <f t="shared" si="79"/>
        <v>0</v>
      </c>
      <c r="LO14" s="39">
        <f t="shared" si="80"/>
        <v>0</v>
      </c>
      <c r="LP14" s="1"/>
      <c r="LQ14" s="38"/>
      <c r="LR14" s="39"/>
      <c r="LS14" s="1">
        <f t="shared" si="81"/>
        <v>0</v>
      </c>
      <c r="LT14" s="38">
        <f t="shared" si="82"/>
        <v>0</v>
      </c>
      <c r="LU14" s="39">
        <f t="shared" si="83"/>
        <v>0</v>
      </c>
      <c r="LV14" s="1"/>
      <c r="LW14" s="38"/>
      <c r="LX14" s="39"/>
      <c r="LY14" s="1"/>
      <c r="LZ14" s="38"/>
      <c r="MA14" s="39"/>
      <c r="MB14" s="1"/>
      <c r="MC14" s="38"/>
      <c r="MD14" s="39"/>
      <c r="ME14" s="1">
        <f t="shared" si="84"/>
        <v>0</v>
      </c>
      <c r="MF14" s="38">
        <f t="shared" si="85"/>
        <v>0</v>
      </c>
      <c r="MG14" s="39">
        <f t="shared" si="86"/>
        <v>0</v>
      </c>
      <c r="MH14" s="1"/>
      <c r="MI14" s="38"/>
      <c r="MJ14" s="39"/>
      <c r="MK14" s="1"/>
      <c r="ML14" s="38"/>
      <c r="MM14" s="39"/>
      <c r="MN14" s="1"/>
      <c r="MO14" s="38"/>
      <c r="MP14" s="39"/>
      <c r="MQ14" s="1"/>
      <c r="MR14" s="38"/>
      <c r="MS14" s="39"/>
      <c r="MT14" s="1"/>
      <c r="MU14" s="38"/>
      <c r="MV14" s="39"/>
      <c r="MW14" s="1"/>
      <c r="MX14" s="38"/>
      <c r="MY14" s="39"/>
      <c r="MZ14" s="1">
        <f t="shared" si="87"/>
        <v>0</v>
      </c>
      <c r="NA14" s="38">
        <f t="shared" si="88"/>
        <v>0</v>
      </c>
      <c r="NB14" s="39">
        <f t="shared" si="89"/>
        <v>0</v>
      </c>
      <c r="NC14" s="1"/>
      <c r="ND14" s="38"/>
      <c r="NE14" s="39"/>
      <c r="NF14" s="1">
        <f t="shared" si="90"/>
        <v>0</v>
      </c>
      <c r="NG14" s="38">
        <f t="shared" si="91"/>
        <v>0</v>
      </c>
      <c r="NH14" s="39">
        <f t="shared" si="92"/>
        <v>0</v>
      </c>
      <c r="NI14" s="1"/>
      <c r="NJ14" s="38"/>
      <c r="NK14" s="39"/>
      <c r="NL14" s="1"/>
      <c r="NM14" s="38"/>
      <c r="NN14" s="39"/>
      <c r="NO14" s="1"/>
      <c r="NP14" s="38"/>
      <c r="NQ14" s="39"/>
      <c r="NR14" s="1"/>
      <c r="NS14" s="38"/>
      <c r="NT14" s="39"/>
      <c r="NU14" s="1"/>
      <c r="NV14" s="38"/>
      <c r="NW14" s="39"/>
      <c r="NX14" s="1"/>
      <c r="NY14" s="38"/>
      <c r="NZ14" s="39"/>
      <c r="OA14" s="1"/>
      <c r="OB14" s="38"/>
      <c r="OC14" s="39"/>
      <c r="OD14" s="1"/>
      <c r="OE14" s="38"/>
      <c r="OF14" s="39"/>
      <c r="OG14" s="1"/>
      <c r="OH14" s="38"/>
      <c r="OI14" s="39"/>
      <c r="OJ14" s="1">
        <f t="shared" si="93"/>
        <v>0</v>
      </c>
      <c r="OK14" s="38">
        <f t="shared" si="94"/>
        <v>0</v>
      </c>
      <c r="OL14" s="39">
        <f t="shared" si="95"/>
        <v>0</v>
      </c>
      <c r="OM14" s="1"/>
      <c r="ON14" s="38"/>
      <c r="OO14" s="39"/>
      <c r="OP14" s="1"/>
      <c r="OQ14" s="38"/>
      <c r="OR14" s="39"/>
      <c r="OS14" s="1"/>
      <c r="OT14" s="38"/>
      <c r="OU14" s="39"/>
      <c r="OV14" s="1"/>
      <c r="OW14" s="38"/>
      <c r="OX14" s="39"/>
      <c r="OY14" s="1">
        <f t="shared" si="96"/>
        <v>0</v>
      </c>
      <c r="OZ14" s="38">
        <f t="shared" si="97"/>
        <v>0</v>
      </c>
      <c r="PA14" s="39">
        <f t="shared" si="98"/>
        <v>0</v>
      </c>
      <c r="PB14" s="1">
        <f t="shared" si="99"/>
        <v>0</v>
      </c>
      <c r="PC14" s="38">
        <f t="shared" si="100"/>
        <v>0</v>
      </c>
      <c r="PD14" s="39">
        <f t="shared" si="101"/>
        <v>0</v>
      </c>
      <c r="PE14" s="1"/>
      <c r="PF14" s="38"/>
      <c r="PG14" s="39"/>
      <c r="PH14" s="1"/>
      <c r="PI14" s="38"/>
      <c r="PJ14" s="39"/>
      <c r="PK14" s="1"/>
      <c r="PL14" s="38"/>
      <c r="PM14" s="39"/>
      <c r="PN14" s="1"/>
      <c r="PO14" s="38"/>
      <c r="PP14" s="39"/>
      <c r="PQ14" s="1"/>
      <c r="PR14" s="38"/>
      <c r="PS14" s="39"/>
      <c r="PT14" s="1"/>
      <c r="PU14" s="38"/>
      <c r="PV14" s="39"/>
      <c r="PW14" s="1"/>
      <c r="PX14" s="38"/>
      <c r="PY14" s="39"/>
      <c r="PZ14" s="1"/>
      <c r="QA14" s="38"/>
      <c r="QB14" s="39"/>
      <c r="QC14" s="1">
        <f t="shared" si="102"/>
        <v>0</v>
      </c>
      <c r="QD14" s="38">
        <f t="shared" si="103"/>
        <v>0</v>
      </c>
      <c r="QE14" s="39">
        <f t="shared" si="104"/>
        <v>0</v>
      </c>
      <c r="QF14" s="1"/>
      <c r="QG14" s="38"/>
      <c r="QH14" s="39"/>
      <c r="QI14" s="1">
        <f t="shared" si="105"/>
        <v>0</v>
      </c>
      <c r="QJ14" s="38">
        <f t="shared" si="106"/>
        <v>0</v>
      </c>
      <c r="QK14" s="39">
        <f t="shared" si="107"/>
        <v>0</v>
      </c>
      <c r="QL14" s="1"/>
      <c r="QM14" s="38"/>
      <c r="QN14" s="39"/>
      <c r="QO14" s="1"/>
      <c r="QP14" s="38"/>
      <c r="QQ14" s="39"/>
      <c r="QR14" s="1"/>
      <c r="QS14" s="38"/>
      <c r="QT14" s="39"/>
      <c r="QU14" s="1"/>
      <c r="QV14" s="38"/>
      <c r="QW14" s="39"/>
      <c r="QX14" s="1">
        <f t="shared" si="108"/>
        <v>0</v>
      </c>
      <c r="QY14" s="38">
        <f t="shared" si="109"/>
        <v>0</v>
      </c>
      <c r="QZ14" s="39">
        <f t="shared" si="110"/>
        <v>0</v>
      </c>
      <c r="RA14" s="1">
        <f t="shared" si="111"/>
        <v>0</v>
      </c>
      <c r="RB14" s="38">
        <f t="shared" si="112"/>
        <v>0</v>
      </c>
      <c r="RC14" s="39">
        <f t="shared" si="113"/>
        <v>0</v>
      </c>
      <c r="RD14" s="1">
        <f>ID14+LS14+NF14+PB14+RA14</f>
        <v>175277</v>
      </c>
      <c r="RE14" s="38">
        <f>IE14+LT14+NG14+PC14+RB14</f>
        <v>178736</v>
      </c>
      <c r="RF14" s="39">
        <f>IF14+LU14+NH14+PD14+RC14</f>
        <v>96123</v>
      </c>
      <c r="RG14" s="1">
        <f>AH14+CV14+RD14</f>
        <v>291277</v>
      </c>
      <c r="RH14" s="38">
        <f>AI14+CW14+RE14</f>
        <v>325824</v>
      </c>
      <c r="RI14" s="39">
        <f>AJ14+CX14+RF14</f>
        <v>242824</v>
      </c>
      <c r="RJ14" s="40"/>
    </row>
    <row r="15" spans="1:483" s="50" customFormat="1" x14ac:dyDescent="0.25">
      <c r="A15" s="44">
        <v>5</v>
      </c>
      <c r="B15" s="45" t="s">
        <v>292</v>
      </c>
      <c r="C15" s="46" t="s">
        <v>253</v>
      </c>
      <c r="D15" s="2"/>
      <c r="E15" s="47"/>
      <c r="F15" s="48"/>
      <c r="G15" s="2"/>
      <c r="H15" s="47"/>
      <c r="I15" s="48"/>
      <c r="J15" s="2"/>
      <c r="K15" s="47"/>
      <c r="L15" s="48"/>
      <c r="M15" s="2"/>
      <c r="N15" s="47"/>
      <c r="O15" s="48"/>
      <c r="P15" s="2"/>
      <c r="Q15" s="47"/>
      <c r="R15" s="48"/>
      <c r="S15" s="2"/>
      <c r="T15" s="47"/>
      <c r="U15" s="48"/>
      <c r="V15" s="2"/>
      <c r="W15" s="47"/>
      <c r="X15" s="48"/>
      <c r="Y15" s="2"/>
      <c r="Z15" s="47"/>
      <c r="AA15" s="48"/>
      <c r="AB15" s="2">
        <f t="shared" si="29"/>
        <v>0</v>
      </c>
      <c r="AC15" s="47">
        <f t="shared" si="0"/>
        <v>0</v>
      </c>
      <c r="AD15" s="48">
        <f t="shared" si="0"/>
        <v>0</v>
      </c>
      <c r="AE15" s="2"/>
      <c r="AF15" s="47"/>
      <c r="AG15" s="48"/>
      <c r="AH15" s="2">
        <f t="shared" si="30"/>
        <v>0</v>
      </c>
      <c r="AI15" s="47">
        <f t="shared" si="31"/>
        <v>0</v>
      </c>
      <c r="AJ15" s="48">
        <f t="shared" si="32"/>
        <v>0</v>
      </c>
      <c r="AK15" s="2"/>
      <c r="AL15" s="47"/>
      <c r="AM15" s="48"/>
      <c r="AN15" s="2"/>
      <c r="AO15" s="47"/>
      <c r="AP15" s="48"/>
      <c r="AQ15" s="2"/>
      <c r="AR15" s="47"/>
      <c r="AS15" s="48"/>
      <c r="AT15" s="2"/>
      <c r="AU15" s="47"/>
      <c r="AV15" s="48"/>
      <c r="AW15" s="2"/>
      <c r="AX15" s="47"/>
      <c r="AY15" s="48"/>
      <c r="AZ15" s="2"/>
      <c r="BA15" s="47"/>
      <c r="BB15" s="48"/>
      <c r="BC15" s="2"/>
      <c r="BD15" s="47"/>
      <c r="BE15" s="48"/>
      <c r="BF15" s="2"/>
      <c r="BG15" s="47"/>
      <c r="BH15" s="48"/>
      <c r="BI15" s="2"/>
      <c r="BJ15" s="47"/>
      <c r="BK15" s="48"/>
      <c r="BL15" s="2"/>
      <c r="BM15" s="47"/>
      <c r="BN15" s="48"/>
      <c r="BO15" s="2"/>
      <c r="BP15" s="47"/>
      <c r="BQ15" s="48"/>
      <c r="BR15" s="2"/>
      <c r="BS15" s="47"/>
      <c r="BT15" s="48"/>
      <c r="BU15" s="2"/>
      <c r="BV15" s="47"/>
      <c r="BW15" s="48"/>
      <c r="BX15" s="2"/>
      <c r="BY15" s="47"/>
      <c r="BZ15" s="48"/>
      <c r="CA15" s="2"/>
      <c r="CB15" s="47"/>
      <c r="CC15" s="48"/>
      <c r="CD15" s="2"/>
      <c r="CE15" s="47"/>
      <c r="CF15" s="48"/>
      <c r="CG15" s="2"/>
      <c r="CH15" s="47"/>
      <c r="CI15" s="48"/>
      <c r="CJ15" s="2"/>
      <c r="CK15" s="47"/>
      <c r="CL15" s="48"/>
      <c r="CM15" s="2"/>
      <c r="CN15" s="47"/>
      <c r="CO15" s="48"/>
      <c r="CP15" s="2"/>
      <c r="CQ15" s="47"/>
      <c r="CR15" s="48"/>
      <c r="CS15" s="2"/>
      <c r="CT15" s="47"/>
      <c r="CU15" s="48"/>
      <c r="CV15" s="2">
        <f t="shared" si="33"/>
        <v>0</v>
      </c>
      <c r="CW15" s="47">
        <f t="shared" si="34"/>
        <v>0</v>
      </c>
      <c r="CX15" s="48">
        <f t="shared" si="35"/>
        <v>0</v>
      </c>
      <c r="CY15" s="2"/>
      <c r="CZ15" s="47"/>
      <c r="DA15" s="48"/>
      <c r="DB15" s="2"/>
      <c r="DC15" s="47"/>
      <c r="DD15" s="48"/>
      <c r="DE15" s="2"/>
      <c r="DF15" s="47"/>
      <c r="DG15" s="48"/>
      <c r="DH15" s="2"/>
      <c r="DI15" s="47"/>
      <c r="DJ15" s="48"/>
      <c r="DK15" s="2"/>
      <c r="DL15" s="47"/>
      <c r="DM15" s="48"/>
      <c r="DN15" s="2"/>
      <c r="DO15" s="47"/>
      <c r="DP15" s="48"/>
      <c r="DQ15" s="2"/>
      <c r="DR15" s="47"/>
      <c r="DS15" s="48"/>
      <c r="DT15" s="2">
        <f t="shared" si="36"/>
        <v>0</v>
      </c>
      <c r="DU15" s="47">
        <f t="shared" si="37"/>
        <v>0</v>
      </c>
      <c r="DV15" s="48">
        <f t="shared" si="38"/>
        <v>0</v>
      </c>
      <c r="DW15" s="2"/>
      <c r="DX15" s="47"/>
      <c r="DY15" s="48"/>
      <c r="DZ15" s="2"/>
      <c r="EA15" s="47"/>
      <c r="EB15" s="48"/>
      <c r="EC15" s="2"/>
      <c r="ED15" s="47"/>
      <c r="EE15" s="48"/>
      <c r="EF15" s="2"/>
      <c r="EG15" s="47"/>
      <c r="EH15" s="48"/>
      <c r="EI15" s="2"/>
      <c r="EJ15" s="47"/>
      <c r="EK15" s="48"/>
      <c r="EL15" s="2">
        <f t="shared" si="39"/>
        <v>0</v>
      </c>
      <c r="EM15" s="47">
        <f t="shared" si="40"/>
        <v>0</v>
      </c>
      <c r="EN15" s="48">
        <f t="shared" si="41"/>
        <v>0</v>
      </c>
      <c r="EO15" s="2"/>
      <c r="EP15" s="47"/>
      <c r="EQ15" s="48"/>
      <c r="ER15" s="2"/>
      <c r="ES15" s="47"/>
      <c r="ET15" s="48"/>
      <c r="EU15" s="2"/>
      <c r="EV15" s="47"/>
      <c r="EW15" s="48"/>
      <c r="EX15" s="2"/>
      <c r="EY15" s="47"/>
      <c r="EZ15" s="48"/>
      <c r="FA15" s="2"/>
      <c r="FB15" s="47"/>
      <c r="FC15" s="48"/>
      <c r="FD15" s="2">
        <f t="shared" si="42"/>
        <v>0</v>
      </c>
      <c r="FE15" s="47">
        <f t="shared" si="43"/>
        <v>0</v>
      </c>
      <c r="FF15" s="48">
        <f t="shared" si="44"/>
        <v>0</v>
      </c>
      <c r="FG15" s="2"/>
      <c r="FH15" s="47"/>
      <c r="FI15" s="48"/>
      <c r="FJ15" s="2"/>
      <c r="FK15" s="47"/>
      <c r="FL15" s="48"/>
      <c r="FM15" s="2"/>
      <c r="FN15" s="47"/>
      <c r="FO15" s="48"/>
      <c r="FP15" s="2">
        <f t="shared" si="45"/>
        <v>0</v>
      </c>
      <c r="FQ15" s="47">
        <f t="shared" si="46"/>
        <v>0</v>
      </c>
      <c r="FR15" s="48">
        <f t="shared" si="47"/>
        <v>0</v>
      </c>
      <c r="FS15" s="2"/>
      <c r="FT15" s="47"/>
      <c r="FU15" s="48"/>
      <c r="FV15" s="2"/>
      <c r="FW15" s="47"/>
      <c r="FX15" s="48"/>
      <c r="FY15" s="2"/>
      <c r="FZ15" s="47"/>
      <c r="GA15" s="48"/>
      <c r="GB15" s="2"/>
      <c r="GC15" s="47"/>
      <c r="GD15" s="48"/>
      <c r="GE15" s="2"/>
      <c r="GF15" s="47"/>
      <c r="GG15" s="48"/>
      <c r="GH15" s="2"/>
      <c r="GI15" s="47"/>
      <c r="GJ15" s="48"/>
      <c r="GK15" s="2">
        <f t="shared" si="48"/>
        <v>0</v>
      </c>
      <c r="GL15" s="47">
        <f t="shared" si="49"/>
        <v>0</v>
      </c>
      <c r="GM15" s="48">
        <f t="shared" si="50"/>
        <v>0</v>
      </c>
      <c r="GN15" s="2"/>
      <c r="GO15" s="47"/>
      <c r="GP15" s="48"/>
      <c r="GQ15" s="2"/>
      <c r="GR15" s="47"/>
      <c r="GS15" s="48"/>
      <c r="GT15" s="2"/>
      <c r="GU15" s="47"/>
      <c r="GV15" s="48"/>
      <c r="GW15" s="2"/>
      <c r="GX15" s="47"/>
      <c r="GY15" s="48"/>
      <c r="GZ15" s="2"/>
      <c r="HA15" s="47"/>
      <c r="HB15" s="48"/>
      <c r="HC15" s="2"/>
      <c r="HD15" s="47"/>
      <c r="HE15" s="48"/>
      <c r="HF15" s="2"/>
      <c r="HG15" s="47"/>
      <c r="HH15" s="48"/>
      <c r="HI15" s="2">
        <f t="shared" si="51"/>
        <v>0</v>
      </c>
      <c r="HJ15" s="47">
        <f t="shared" si="52"/>
        <v>0</v>
      </c>
      <c r="HK15" s="48">
        <f t="shared" si="53"/>
        <v>0</v>
      </c>
      <c r="HL15" s="2"/>
      <c r="HM15" s="47"/>
      <c r="HN15" s="48"/>
      <c r="HO15" s="2"/>
      <c r="HP15" s="47"/>
      <c r="HQ15" s="48"/>
      <c r="HR15" s="2">
        <f t="shared" si="54"/>
        <v>0</v>
      </c>
      <c r="HS15" s="47">
        <f t="shared" si="55"/>
        <v>0</v>
      </c>
      <c r="HT15" s="48">
        <f t="shared" si="56"/>
        <v>0</v>
      </c>
      <c r="HU15" s="2"/>
      <c r="HV15" s="47"/>
      <c r="HW15" s="48"/>
      <c r="HX15" s="2"/>
      <c r="HY15" s="47"/>
      <c r="HZ15" s="48"/>
      <c r="IA15" s="2">
        <f t="shared" si="57"/>
        <v>0</v>
      </c>
      <c r="IB15" s="47">
        <f t="shared" si="58"/>
        <v>0</v>
      </c>
      <c r="IC15" s="48">
        <f t="shared" si="59"/>
        <v>0</v>
      </c>
      <c r="ID15" s="2">
        <f t="shared" si="60"/>
        <v>0</v>
      </c>
      <c r="IE15" s="47">
        <f t="shared" si="61"/>
        <v>0</v>
      </c>
      <c r="IF15" s="48">
        <f t="shared" si="62"/>
        <v>0</v>
      </c>
      <c r="IG15" s="2"/>
      <c r="IH15" s="47"/>
      <c r="II15" s="48"/>
      <c r="IJ15" s="2"/>
      <c r="IK15" s="47"/>
      <c r="IL15" s="48"/>
      <c r="IM15" s="2"/>
      <c r="IN15" s="47"/>
      <c r="IO15" s="48"/>
      <c r="IP15" s="2"/>
      <c r="IQ15" s="47"/>
      <c r="IR15" s="48"/>
      <c r="IS15" s="2"/>
      <c r="IT15" s="47"/>
      <c r="IU15" s="48"/>
      <c r="IV15" s="2"/>
      <c r="IW15" s="47"/>
      <c r="IX15" s="48"/>
      <c r="IY15" s="2"/>
      <c r="IZ15" s="47"/>
      <c r="JA15" s="48"/>
      <c r="JB15" s="2"/>
      <c r="JC15" s="47"/>
      <c r="JD15" s="48"/>
      <c r="JE15" s="2"/>
      <c r="JF15" s="47"/>
      <c r="JG15" s="48"/>
      <c r="JH15" s="2">
        <f>IG15+IJ15+IM15+IP15+IS15+IV15+IY15+JB15+JE15</f>
        <v>0</v>
      </c>
      <c r="JI15" s="47">
        <f>IH15+IK15+IN15+IQ15+IT15+IW15+IZ15+JC15+JF15</f>
        <v>0</v>
      </c>
      <c r="JJ15" s="48">
        <f>II15+IL15+IO15+IR15+IU15+IX15+JA15+JD15+JG15</f>
        <v>0</v>
      </c>
      <c r="JK15" s="2"/>
      <c r="JL15" s="47"/>
      <c r="JM15" s="48"/>
      <c r="JN15" s="2"/>
      <c r="JO15" s="47"/>
      <c r="JP15" s="48"/>
      <c r="JQ15" s="2">
        <f t="shared" si="63"/>
        <v>0</v>
      </c>
      <c r="JR15" s="47">
        <f t="shared" si="64"/>
        <v>0</v>
      </c>
      <c r="JS15" s="48">
        <f t="shared" si="65"/>
        <v>0</v>
      </c>
      <c r="JT15" s="2"/>
      <c r="JU15" s="47"/>
      <c r="JV15" s="48"/>
      <c r="JW15" s="2"/>
      <c r="JX15" s="47"/>
      <c r="JY15" s="48"/>
      <c r="JZ15" s="2">
        <f t="shared" si="66"/>
        <v>0</v>
      </c>
      <c r="KA15" s="47">
        <f t="shared" si="67"/>
        <v>0</v>
      </c>
      <c r="KB15" s="48">
        <f t="shared" si="68"/>
        <v>0</v>
      </c>
      <c r="KC15" s="2"/>
      <c r="KD15" s="47"/>
      <c r="KE15" s="48"/>
      <c r="KF15" s="2"/>
      <c r="KG15" s="47"/>
      <c r="KH15" s="48"/>
      <c r="KI15" s="2">
        <f t="shared" si="69"/>
        <v>0</v>
      </c>
      <c r="KJ15" s="47">
        <f t="shared" si="70"/>
        <v>0</v>
      </c>
      <c r="KK15" s="48">
        <f t="shared" si="71"/>
        <v>0</v>
      </c>
      <c r="KL15" s="2"/>
      <c r="KM15" s="47"/>
      <c r="KN15" s="48"/>
      <c r="KO15" s="2"/>
      <c r="KP15" s="47"/>
      <c r="KQ15" s="48"/>
      <c r="KR15" s="2"/>
      <c r="KS15" s="47"/>
      <c r="KT15" s="48"/>
      <c r="KU15" s="2">
        <f t="shared" si="72"/>
        <v>0</v>
      </c>
      <c r="KV15" s="47">
        <f t="shared" si="73"/>
        <v>0</v>
      </c>
      <c r="KW15" s="48">
        <f t="shared" si="74"/>
        <v>0</v>
      </c>
      <c r="KX15" s="2"/>
      <c r="KY15" s="47"/>
      <c r="KZ15" s="48"/>
      <c r="LA15" s="2"/>
      <c r="LB15" s="47"/>
      <c r="LC15" s="48"/>
      <c r="LD15" s="2">
        <f t="shared" si="75"/>
        <v>0</v>
      </c>
      <c r="LE15" s="47">
        <f t="shared" si="76"/>
        <v>0</v>
      </c>
      <c r="LF15" s="48">
        <f t="shared" si="77"/>
        <v>0</v>
      </c>
      <c r="LG15" s="2"/>
      <c r="LH15" s="47"/>
      <c r="LI15" s="48"/>
      <c r="LJ15" s="2"/>
      <c r="LK15" s="47"/>
      <c r="LL15" s="48"/>
      <c r="LM15" s="2">
        <f t="shared" si="78"/>
        <v>0</v>
      </c>
      <c r="LN15" s="47">
        <f t="shared" si="79"/>
        <v>0</v>
      </c>
      <c r="LO15" s="48">
        <f t="shared" si="80"/>
        <v>0</v>
      </c>
      <c r="LP15" s="2"/>
      <c r="LQ15" s="47"/>
      <c r="LR15" s="48"/>
      <c r="LS15" s="2">
        <f t="shared" si="81"/>
        <v>0</v>
      </c>
      <c r="LT15" s="47">
        <f t="shared" si="82"/>
        <v>0</v>
      </c>
      <c r="LU15" s="48">
        <f t="shared" si="83"/>
        <v>0</v>
      </c>
      <c r="LV15" s="2"/>
      <c r="LW15" s="47"/>
      <c r="LX15" s="48"/>
      <c r="LY15" s="2"/>
      <c r="LZ15" s="47"/>
      <c r="MA15" s="48"/>
      <c r="MB15" s="2"/>
      <c r="MC15" s="47"/>
      <c r="MD15" s="48"/>
      <c r="ME15" s="2">
        <f t="shared" si="84"/>
        <v>0</v>
      </c>
      <c r="MF15" s="47">
        <f t="shared" si="85"/>
        <v>0</v>
      </c>
      <c r="MG15" s="48">
        <f t="shared" si="86"/>
        <v>0</v>
      </c>
      <c r="MH15" s="2"/>
      <c r="MI15" s="47"/>
      <c r="MJ15" s="48"/>
      <c r="MK15" s="2"/>
      <c r="ML15" s="47"/>
      <c r="MM15" s="48"/>
      <c r="MN15" s="2"/>
      <c r="MO15" s="47"/>
      <c r="MP15" s="48"/>
      <c r="MQ15" s="2"/>
      <c r="MR15" s="47"/>
      <c r="MS15" s="48"/>
      <c r="MT15" s="2"/>
      <c r="MU15" s="47"/>
      <c r="MV15" s="48"/>
      <c r="MW15" s="2"/>
      <c r="MX15" s="47"/>
      <c r="MY15" s="48"/>
      <c r="MZ15" s="2">
        <f t="shared" si="87"/>
        <v>0</v>
      </c>
      <c r="NA15" s="47">
        <f t="shared" si="88"/>
        <v>0</v>
      </c>
      <c r="NB15" s="48">
        <f t="shared" si="89"/>
        <v>0</v>
      </c>
      <c r="NC15" s="2"/>
      <c r="ND15" s="47"/>
      <c r="NE15" s="48"/>
      <c r="NF15" s="2">
        <f t="shared" si="90"/>
        <v>0</v>
      </c>
      <c r="NG15" s="47">
        <f t="shared" si="91"/>
        <v>0</v>
      </c>
      <c r="NH15" s="48">
        <f t="shared" si="92"/>
        <v>0</v>
      </c>
      <c r="NI15" s="2"/>
      <c r="NJ15" s="47"/>
      <c r="NK15" s="48"/>
      <c r="NL15" s="2"/>
      <c r="NM15" s="47"/>
      <c r="NN15" s="48"/>
      <c r="NO15" s="2"/>
      <c r="NP15" s="47"/>
      <c r="NQ15" s="48"/>
      <c r="NR15" s="2"/>
      <c r="NS15" s="47"/>
      <c r="NT15" s="48"/>
      <c r="NU15" s="2"/>
      <c r="NV15" s="47"/>
      <c r="NW15" s="48"/>
      <c r="NX15" s="2"/>
      <c r="NY15" s="47"/>
      <c r="NZ15" s="48"/>
      <c r="OA15" s="2"/>
      <c r="OB15" s="47"/>
      <c r="OC15" s="48"/>
      <c r="OD15" s="2"/>
      <c r="OE15" s="47"/>
      <c r="OF15" s="48"/>
      <c r="OG15" s="2"/>
      <c r="OH15" s="47"/>
      <c r="OI15" s="48"/>
      <c r="OJ15" s="2">
        <f t="shared" si="93"/>
        <v>0</v>
      </c>
      <c r="OK15" s="47">
        <f t="shared" si="94"/>
        <v>0</v>
      </c>
      <c r="OL15" s="48">
        <f t="shared" si="95"/>
        <v>0</v>
      </c>
      <c r="OM15" s="2"/>
      <c r="ON15" s="47"/>
      <c r="OO15" s="48"/>
      <c r="OP15" s="2"/>
      <c r="OQ15" s="47"/>
      <c r="OR15" s="48"/>
      <c r="OS15" s="2"/>
      <c r="OT15" s="47"/>
      <c r="OU15" s="48"/>
      <c r="OV15" s="2"/>
      <c r="OW15" s="47"/>
      <c r="OX15" s="48"/>
      <c r="OY15" s="2">
        <f t="shared" si="96"/>
        <v>0</v>
      </c>
      <c r="OZ15" s="47">
        <f t="shared" si="97"/>
        <v>0</v>
      </c>
      <c r="PA15" s="48">
        <f t="shared" si="98"/>
        <v>0</v>
      </c>
      <c r="PB15" s="2">
        <f t="shared" si="99"/>
        <v>0</v>
      </c>
      <c r="PC15" s="47">
        <f t="shared" si="100"/>
        <v>0</v>
      </c>
      <c r="PD15" s="48">
        <f t="shared" si="101"/>
        <v>0</v>
      </c>
      <c r="PE15" s="2"/>
      <c r="PF15" s="47"/>
      <c r="PG15" s="48"/>
      <c r="PH15" s="2"/>
      <c r="PI15" s="47"/>
      <c r="PJ15" s="48"/>
      <c r="PK15" s="2"/>
      <c r="PL15" s="47"/>
      <c r="PM15" s="48"/>
      <c r="PN15" s="2"/>
      <c r="PO15" s="47"/>
      <c r="PP15" s="48"/>
      <c r="PQ15" s="2"/>
      <c r="PR15" s="47"/>
      <c r="PS15" s="48"/>
      <c r="PT15" s="2"/>
      <c r="PU15" s="47"/>
      <c r="PV15" s="48"/>
      <c r="PW15" s="2"/>
      <c r="PX15" s="47"/>
      <c r="PY15" s="48"/>
      <c r="PZ15" s="2"/>
      <c r="QA15" s="47"/>
      <c r="QB15" s="48"/>
      <c r="QC15" s="2">
        <f t="shared" si="102"/>
        <v>0</v>
      </c>
      <c r="QD15" s="47">
        <f t="shared" si="103"/>
        <v>0</v>
      </c>
      <c r="QE15" s="48">
        <f t="shared" si="104"/>
        <v>0</v>
      </c>
      <c r="QF15" s="2"/>
      <c r="QG15" s="47"/>
      <c r="QH15" s="48"/>
      <c r="QI15" s="2">
        <f t="shared" si="105"/>
        <v>0</v>
      </c>
      <c r="QJ15" s="47">
        <f t="shared" si="106"/>
        <v>0</v>
      </c>
      <c r="QK15" s="48">
        <f t="shared" si="107"/>
        <v>0</v>
      </c>
      <c r="QL15" s="2"/>
      <c r="QM15" s="47"/>
      <c r="QN15" s="48"/>
      <c r="QO15" s="2"/>
      <c r="QP15" s="47"/>
      <c r="QQ15" s="48"/>
      <c r="QR15" s="2"/>
      <c r="QS15" s="47"/>
      <c r="QT15" s="48"/>
      <c r="QU15" s="2"/>
      <c r="QV15" s="47"/>
      <c r="QW15" s="48"/>
      <c r="QX15" s="2">
        <f t="shared" si="108"/>
        <v>0</v>
      </c>
      <c r="QY15" s="47">
        <f t="shared" si="109"/>
        <v>0</v>
      </c>
      <c r="QZ15" s="48">
        <f t="shared" si="110"/>
        <v>0</v>
      </c>
      <c r="RA15" s="2">
        <f t="shared" si="111"/>
        <v>0</v>
      </c>
      <c r="RB15" s="47">
        <f t="shared" si="112"/>
        <v>0</v>
      </c>
      <c r="RC15" s="48">
        <f t="shared" si="113"/>
        <v>0</v>
      </c>
      <c r="RD15" s="2">
        <f>ID15+LS15+NF15+PB15+RA15</f>
        <v>0</v>
      </c>
      <c r="RE15" s="47">
        <f>IE15+LT15+NG15+PC15+RB15</f>
        <v>0</v>
      </c>
      <c r="RF15" s="48">
        <f>IF15+LU15+NH15+PD15+RC15</f>
        <v>0</v>
      </c>
      <c r="RG15" s="2">
        <f>AH15+CV15+RD15</f>
        <v>0</v>
      </c>
      <c r="RH15" s="47">
        <f>AI15+CW15+RE15</f>
        <v>0</v>
      </c>
      <c r="RI15" s="48">
        <f>AJ15+CX15+RF15</f>
        <v>0</v>
      </c>
      <c r="RJ15" s="49"/>
    </row>
    <row r="16" spans="1:483" s="57" customFormat="1" ht="16.5" thickBot="1" x14ac:dyDescent="0.3">
      <c r="A16" s="51">
        <v>6</v>
      </c>
      <c r="B16" s="52" t="s">
        <v>293</v>
      </c>
      <c r="C16" s="53" t="s">
        <v>254</v>
      </c>
      <c r="D16" s="3"/>
      <c r="E16" s="54">
        <v>35580</v>
      </c>
      <c r="F16" s="55">
        <v>35580</v>
      </c>
      <c r="G16" s="3"/>
      <c r="H16" s="54">
        <v>2330</v>
      </c>
      <c r="I16" s="55">
        <v>2330</v>
      </c>
      <c r="J16" s="3"/>
      <c r="K16" s="54">
        <v>1935</v>
      </c>
      <c r="L16" s="55">
        <v>1935</v>
      </c>
      <c r="M16" s="3"/>
      <c r="N16" s="54">
        <v>4660</v>
      </c>
      <c r="O16" s="55">
        <v>4660</v>
      </c>
      <c r="P16" s="3"/>
      <c r="Q16" s="54">
        <v>3059</v>
      </c>
      <c r="R16" s="55">
        <v>3059</v>
      </c>
      <c r="S16" s="3"/>
      <c r="T16" s="54">
        <v>1678</v>
      </c>
      <c r="U16" s="55">
        <v>1678</v>
      </c>
      <c r="V16" s="3"/>
      <c r="W16" s="54">
        <v>1176</v>
      </c>
      <c r="X16" s="55">
        <v>1176</v>
      </c>
      <c r="Y16" s="3"/>
      <c r="Z16" s="54">
        <v>188</v>
      </c>
      <c r="AA16" s="55">
        <v>188</v>
      </c>
      <c r="AB16" s="3">
        <f t="shared" si="29"/>
        <v>0</v>
      </c>
      <c r="AC16" s="54">
        <f t="shared" si="0"/>
        <v>15026</v>
      </c>
      <c r="AD16" s="55">
        <f t="shared" si="0"/>
        <v>15026</v>
      </c>
      <c r="AE16" s="3"/>
      <c r="AF16" s="54">
        <v>52421</v>
      </c>
      <c r="AG16" s="55">
        <v>52421</v>
      </c>
      <c r="AH16" s="3">
        <f t="shared" si="30"/>
        <v>0</v>
      </c>
      <c r="AI16" s="54">
        <f t="shared" si="31"/>
        <v>103027</v>
      </c>
      <c r="AJ16" s="55">
        <f t="shared" si="32"/>
        <v>103027</v>
      </c>
      <c r="AK16" s="3"/>
      <c r="AL16" s="54">
        <v>284556</v>
      </c>
      <c r="AM16" s="55">
        <v>284556</v>
      </c>
      <c r="AN16" s="3"/>
      <c r="AO16" s="54"/>
      <c r="AP16" s="55"/>
      <c r="AQ16" s="3"/>
      <c r="AR16" s="54"/>
      <c r="AS16" s="55"/>
      <c r="AT16" s="3"/>
      <c r="AU16" s="54"/>
      <c r="AV16" s="55"/>
      <c r="AW16" s="3"/>
      <c r="AX16" s="54"/>
      <c r="AY16" s="55"/>
      <c r="AZ16" s="3"/>
      <c r="BA16" s="54"/>
      <c r="BB16" s="55"/>
      <c r="BC16" s="3"/>
      <c r="BD16" s="54"/>
      <c r="BE16" s="55"/>
      <c r="BF16" s="3"/>
      <c r="BG16" s="54"/>
      <c r="BH16" s="55"/>
      <c r="BI16" s="3"/>
      <c r="BJ16" s="54"/>
      <c r="BK16" s="55"/>
      <c r="BL16" s="3"/>
      <c r="BM16" s="54"/>
      <c r="BN16" s="55"/>
      <c r="BO16" s="3"/>
      <c r="BP16" s="54"/>
      <c r="BQ16" s="55"/>
      <c r="BR16" s="3"/>
      <c r="BS16" s="54"/>
      <c r="BT16" s="55"/>
      <c r="BU16" s="3"/>
      <c r="BV16" s="54"/>
      <c r="BW16" s="55"/>
      <c r="BX16" s="3"/>
      <c r="BY16" s="54"/>
      <c r="BZ16" s="55"/>
      <c r="CA16" s="3"/>
      <c r="CB16" s="54"/>
      <c r="CC16" s="55"/>
      <c r="CD16" s="3"/>
      <c r="CE16" s="54"/>
      <c r="CF16" s="55"/>
      <c r="CG16" s="3"/>
      <c r="CH16" s="54"/>
      <c r="CI16" s="55"/>
      <c r="CJ16" s="3"/>
      <c r="CK16" s="54"/>
      <c r="CL16" s="55"/>
      <c r="CM16" s="3"/>
      <c r="CN16" s="54"/>
      <c r="CO16" s="55"/>
      <c r="CP16" s="3"/>
      <c r="CQ16" s="54"/>
      <c r="CR16" s="55"/>
      <c r="CS16" s="3"/>
      <c r="CT16" s="54"/>
      <c r="CU16" s="55"/>
      <c r="CV16" s="3">
        <f t="shared" si="33"/>
        <v>0</v>
      </c>
      <c r="CW16" s="54">
        <f t="shared" si="34"/>
        <v>284556</v>
      </c>
      <c r="CX16" s="55">
        <f t="shared" si="35"/>
        <v>284556</v>
      </c>
      <c r="CY16" s="3"/>
      <c r="CZ16" s="54"/>
      <c r="DA16" s="55"/>
      <c r="DB16" s="3"/>
      <c r="DC16" s="54"/>
      <c r="DD16" s="55"/>
      <c r="DE16" s="3"/>
      <c r="DF16" s="54"/>
      <c r="DG16" s="55"/>
      <c r="DH16" s="3"/>
      <c r="DI16" s="54"/>
      <c r="DJ16" s="55"/>
      <c r="DK16" s="3"/>
      <c r="DL16" s="54"/>
      <c r="DM16" s="55"/>
      <c r="DN16" s="3"/>
      <c r="DO16" s="54"/>
      <c r="DP16" s="55"/>
      <c r="DQ16" s="3"/>
      <c r="DR16" s="54"/>
      <c r="DS16" s="55"/>
      <c r="DT16" s="3">
        <f t="shared" si="36"/>
        <v>0</v>
      </c>
      <c r="DU16" s="54">
        <f t="shared" si="37"/>
        <v>0</v>
      </c>
      <c r="DV16" s="55">
        <f t="shared" si="38"/>
        <v>0</v>
      </c>
      <c r="DW16" s="3"/>
      <c r="DX16" s="54"/>
      <c r="DY16" s="55"/>
      <c r="DZ16" s="3"/>
      <c r="EA16" s="54"/>
      <c r="EB16" s="55"/>
      <c r="EC16" s="3"/>
      <c r="ED16" s="54"/>
      <c r="EE16" s="55"/>
      <c r="EF16" s="3"/>
      <c r="EG16" s="54"/>
      <c r="EH16" s="55"/>
      <c r="EI16" s="3"/>
      <c r="EJ16" s="54"/>
      <c r="EK16" s="55"/>
      <c r="EL16" s="3">
        <f t="shared" si="39"/>
        <v>0</v>
      </c>
      <c r="EM16" s="54">
        <f t="shared" si="40"/>
        <v>0</v>
      </c>
      <c r="EN16" s="55">
        <f t="shared" si="41"/>
        <v>0</v>
      </c>
      <c r="EO16" s="3"/>
      <c r="EP16" s="54"/>
      <c r="EQ16" s="55"/>
      <c r="ER16" s="3"/>
      <c r="ES16" s="54"/>
      <c r="ET16" s="55"/>
      <c r="EU16" s="3"/>
      <c r="EV16" s="54"/>
      <c r="EW16" s="55"/>
      <c r="EX16" s="3"/>
      <c r="EY16" s="54"/>
      <c r="EZ16" s="55"/>
      <c r="FA16" s="3"/>
      <c r="FB16" s="54"/>
      <c r="FC16" s="55"/>
      <c r="FD16" s="3">
        <f t="shared" si="42"/>
        <v>0</v>
      </c>
      <c r="FE16" s="54">
        <f t="shared" si="43"/>
        <v>0</v>
      </c>
      <c r="FF16" s="55">
        <f t="shared" si="44"/>
        <v>0</v>
      </c>
      <c r="FG16" s="3"/>
      <c r="FH16" s="54"/>
      <c r="FI16" s="55"/>
      <c r="FJ16" s="3"/>
      <c r="FK16" s="54"/>
      <c r="FL16" s="55"/>
      <c r="FM16" s="3"/>
      <c r="FN16" s="54"/>
      <c r="FO16" s="55"/>
      <c r="FP16" s="3">
        <f t="shared" si="45"/>
        <v>0</v>
      </c>
      <c r="FQ16" s="54">
        <f t="shared" si="46"/>
        <v>0</v>
      </c>
      <c r="FR16" s="55">
        <f t="shared" si="47"/>
        <v>0</v>
      </c>
      <c r="FS16" s="3"/>
      <c r="FT16" s="54"/>
      <c r="FU16" s="55"/>
      <c r="FV16" s="3"/>
      <c r="FW16" s="54"/>
      <c r="FX16" s="55"/>
      <c r="FY16" s="3"/>
      <c r="FZ16" s="54"/>
      <c r="GA16" s="55"/>
      <c r="GB16" s="3"/>
      <c r="GC16" s="54"/>
      <c r="GD16" s="55"/>
      <c r="GE16" s="3"/>
      <c r="GF16" s="54"/>
      <c r="GG16" s="55"/>
      <c r="GH16" s="3"/>
      <c r="GI16" s="54"/>
      <c r="GJ16" s="55"/>
      <c r="GK16" s="3">
        <f t="shared" si="48"/>
        <v>0</v>
      </c>
      <c r="GL16" s="54">
        <f t="shared" si="49"/>
        <v>0</v>
      </c>
      <c r="GM16" s="55">
        <f t="shared" si="50"/>
        <v>0</v>
      </c>
      <c r="GN16" s="3"/>
      <c r="GO16" s="54"/>
      <c r="GP16" s="55"/>
      <c r="GQ16" s="3"/>
      <c r="GR16" s="54"/>
      <c r="GS16" s="55"/>
      <c r="GT16" s="3"/>
      <c r="GU16" s="54"/>
      <c r="GV16" s="55"/>
      <c r="GW16" s="3"/>
      <c r="GX16" s="54"/>
      <c r="GY16" s="55"/>
      <c r="GZ16" s="3"/>
      <c r="HA16" s="54"/>
      <c r="HB16" s="55"/>
      <c r="HC16" s="3"/>
      <c r="HD16" s="54"/>
      <c r="HE16" s="55"/>
      <c r="HF16" s="3"/>
      <c r="HG16" s="54"/>
      <c r="HH16" s="55"/>
      <c r="HI16" s="3">
        <f t="shared" si="51"/>
        <v>0</v>
      </c>
      <c r="HJ16" s="54">
        <f t="shared" si="52"/>
        <v>0</v>
      </c>
      <c r="HK16" s="55">
        <f t="shared" si="53"/>
        <v>0</v>
      </c>
      <c r="HL16" s="3"/>
      <c r="HM16" s="54"/>
      <c r="HN16" s="55"/>
      <c r="HO16" s="3"/>
      <c r="HP16" s="54"/>
      <c r="HQ16" s="55"/>
      <c r="HR16" s="3">
        <f t="shared" si="54"/>
        <v>0</v>
      </c>
      <c r="HS16" s="54">
        <f t="shared" si="55"/>
        <v>0</v>
      </c>
      <c r="HT16" s="55">
        <f t="shared" si="56"/>
        <v>0</v>
      </c>
      <c r="HU16" s="3"/>
      <c r="HV16" s="54"/>
      <c r="HW16" s="55"/>
      <c r="HX16" s="3"/>
      <c r="HY16" s="54"/>
      <c r="HZ16" s="55"/>
      <c r="IA16" s="3">
        <f t="shared" si="57"/>
        <v>0</v>
      </c>
      <c r="IB16" s="54">
        <f t="shared" si="58"/>
        <v>0</v>
      </c>
      <c r="IC16" s="55">
        <f t="shared" si="59"/>
        <v>0</v>
      </c>
      <c r="ID16" s="3">
        <f t="shared" si="60"/>
        <v>0</v>
      </c>
      <c r="IE16" s="54">
        <f t="shared" si="61"/>
        <v>0</v>
      </c>
      <c r="IF16" s="55">
        <f t="shared" si="62"/>
        <v>0</v>
      </c>
      <c r="IG16" s="3"/>
      <c r="IH16" s="54"/>
      <c r="II16" s="55"/>
      <c r="IJ16" s="3"/>
      <c r="IK16" s="54"/>
      <c r="IL16" s="55"/>
      <c r="IM16" s="3"/>
      <c r="IN16" s="54"/>
      <c r="IO16" s="55"/>
      <c r="IP16" s="3"/>
      <c r="IQ16" s="54"/>
      <c r="IR16" s="55"/>
      <c r="IS16" s="3"/>
      <c r="IT16" s="54"/>
      <c r="IU16" s="55"/>
      <c r="IV16" s="3"/>
      <c r="IW16" s="54"/>
      <c r="IX16" s="55"/>
      <c r="IY16" s="3"/>
      <c r="IZ16" s="54"/>
      <c r="JA16" s="55"/>
      <c r="JB16" s="3"/>
      <c r="JC16" s="54"/>
      <c r="JD16" s="55"/>
      <c r="JE16" s="3"/>
      <c r="JF16" s="54"/>
      <c r="JG16" s="55"/>
      <c r="JH16" s="3">
        <f>IG16+IJ16+IM16+IP16+IS16+IV16+IY16+JB16+JE16</f>
        <v>0</v>
      </c>
      <c r="JI16" s="54">
        <f>IH16+IK16+IN16+IQ16+IT16+IW16+IZ16+JC16+JF16</f>
        <v>0</v>
      </c>
      <c r="JJ16" s="55">
        <f>II16+IL16+IO16+IR16+IU16+IX16+JA16+JD16+JG16</f>
        <v>0</v>
      </c>
      <c r="JK16" s="3"/>
      <c r="JL16" s="54"/>
      <c r="JM16" s="55"/>
      <c r="JN16" s="3"/>
      <c r="JO16" s="54"/>
      <c r="JP16" s="55"/>
      <c r="JQ16" s="3">
        <f t="shared" si="63"/>
        <v>0</v>
      </c>
      <c r="JR16" s="54">
        <f t="shared" si="64"/>
        <v>0</v>
      </c>
      <c r="JS16" s="55">
        <f t="shared" si="65"/>
        <v>0</v>
      </c>
      <c r="JT16" s="3"/>
      <c r="JU16" s="54"/>
      <c r="JV16" s="55"/>
      <c r="JW16" s="3"/>
      <c r="JX16" s="54"/>
      <c r="JY16" s="55"/>
      <c r="JZ16" s="3">
        <f t="shared" si="66"/>
        <v>0</v>
      </c>
      <c r="KA16" s="54">
        <f t="shared" si="67"/>
        <v>0</v>
      </c>
      <c r="KB16" s="55">
        <f t="shared" si="68"/>
        <v>0</v>
      </c>
      <c r="KC16" s="3"/>
      <c r="KD16" s="54"/>
      <c r="KE16" s="55"/>
      <c r="KF16" s="3"/>
      <c r="KG16" s="54"/>
      <c r="KH16" s="55"/>
      <c r="KI16" s="3">
        <f t="shared" si="69"/>
        <v>0</v>
      </c>
      <c r="KJ16" s="54">
        <f t="shared" si="70"/>
        <v>0</v>
      </c>
      <c r="KK16" s="55">
        <f t="shared" si="71"/>
        <v>0</v>
      </c>
      <c r="KL16" s="3"/>
      <c r="KM16" s="54"/>
      <c r="KN16" s="55"/>
      <c r="KO16" s="3"/>
      <c r="KP16" s="54"/>
      <c r="KQ16" s="55"/>
      <c r="KR16" s="3"/>
      <c r="KS16" s="54"/>
      <c r="KT16" s="55"/>
      <c r="KU16" s="3">
        <f t="shared" si="72"/>
        <v>0</v>
      </c>
      <c r="KV16" s="54">
        <f t="shared" si="73"/>
        <v>0</v>
      </c>
      <c r="KW16" s="55">
        <f t="shared" si="74"/>
        <v>0</v>
      </c>
      <c r="KX16" s="3"/>
      <c r="KY16" s="54"/>
      <c r="KZ16" s="55"/>
      <c r="LA16" s="3"/>
      <c r="LB16" s="54"/>
      <c r="LC16" s="55"/>
      <c r="LD16" s="3">
        <f t="shared" si="75"/>
        <v>0</v>
      </c>
      <c r="LE16" s="54">
        <f t="shared" si="76"/>
        <v>0</v>
      </c>
      <c r="LF16" s="55">
        <f t="shared" si="77"/>
        <v>0</v>
      </c>
      <c r="LG16" s="3"/>
      <c r="LH16" s="54">
        <v>10</v>
      </c>
      <c r="LI16" s="55">
        <v>10</v>
      </c>
      <c r="LJ16" s="3"/>
      <c r="LK16" s="54"/>
      <c r="LL16" s="55"/>
      <c r="LM16" s="3">
        <f t="shared" si="78"/>
        <v>0</v>
      </c>
      <c r="LN16" s="54">
        <f t="shared" si="79"/>
        <v>10</v>
      </c>
      <c r="LO16" s="55">
        <f t="shared" si="80"/>
        <v>10</v>
      </c>
      <c r="LP16" s="3"/>
      <c r="LQ16" s="54"/>
      <c r="LR16" s="55"/>
      <c r="LS16" s="3">
        <f t="shared" si="81"/>
        <v>0</v>
      </c>
      <c r="LT16" s="54">
        <f t="shared" si="82"/>
        <v>10</v>
      </c>
      <c r="LU16" s="55">
        <f t="shared" si="83"/>
        <v>10</v>
      </c>
      <c r="LV16" s="3"/>
      <c r="LW16" s="54"/>
      <c r="LX16" s="55"/>
      <c r="LY16" s="3"/>
      <c r="LZ16" s="54"/>
      <c r="MA16" s="55"/>
      <c r="MB16" s="3"/>
      <c r="MC16" s="54"/>
      <c r="MD16" s="55"/>
      <c r="ME16" s="3">
        <f t="shared" si="84"/>
        <v>0</v>
      </c>
      <c r="MF16" s="54">
        <f t="shared" si="85"/>
        <v>0</v>
      </c>
      <c r="MG16" s="55">
        <f t="shared" si="86"/>
        <v>0</v>
      </c>
      <c r="MH16" s="3"/>
      <c r="MI16" s="54"/>
      <c r="MJ16" s="55"/>
      <c r="MK16" s="3"/>
      <c r="ML16" s="54"/>
      <c r="MM16" s="55"/>
      <c r="MN16" s="3"/>
      <c r="MO16" s="54"/>
      <c r="MP16" s="55"/>
      <c r="MQ16" s="3"/>
      <c r="MR16" s="54"/>
      <c r="MS16" s="55"/>
      <c r="MT16" s="3"/>
      <c r="MU16" s="54"/>
      <c r="MV16" s="55"/>
      <c r="MW16" s="3"/>
      <c r="MX16" s="54"/>
      <c r="MY16" s="55"/>
      <c r="MZ16" s="3">
        <f t="shared" si="87"/>
        <v>0</v>
      </c>
      <c r="NA16" s="54">
        <f t="shared" si="88"/>
        <v>0</v>
      </c>
      <c r="NB16" s="55">
        <f t="shared" si="89"/>
        <v>0</v>
      </c>
      <c r="NC16" s="3"/>
      <c r="ND16" s="54"/>
      <c r="NE16" s="55"/>
      <c r="NF16" s="3">
        <f t="shared" si="90"/>
        <v>0</v>
      </c>
      <c r="NG16" s="54">
        <f t="shared" si="91"/>
        <v>0</v>
      </c>
      <c r="NH16" s="55">
        <f t="shared" si="92"/>
        <v>0</v>
      </c>
      <c r="NI16" s="3"/>
      <c r="NJ16" s="54"/>
      <c r="NK16" s="55"/>
      <c r="NL16" s="3"/>
      <c r="NM16" s="54"/>
      <c r="NN16" s="55"/>
      <c r="NO16" s="3"/>
      <c r="NP16" s="54"/>
      <c r="NQ16" s="55"/>
      <c r="NR16" s="3"/>
      <c r="NS16" s="54"/>
      <c r="NT16" s="55"/>
      <c r="NU16" s="3"/>
      <c r="NV16" s="54"/>
      <c r="NW16" s="55"/>
      <c r="NX16" s="3"/>
      <c r="NY16" s="54"/>
      <c r="NZ16" s="55"/>
      <c r="OA16" s="3"/>
      <c r="OB16" s="54"/>
      <c r="OC16" s="55"/>
      <c r="OD16" s="3"/>
      <c r="OE16" s="54"/>
      <c r="OF16" s="55"/>
      <c r="OG16" s="3"/>
      <c r="OH16" s="54"/>
      <c r="OI16" s="55"/>
      <c r="OJ16" s="3">
        <f t="shared" si="93"/>
        <v>0</v>
      </c>
      <c r="OK16" s="54">
        <f t="shared" si="94"/>
        <v>0</v>
      </c>
      <c r="OL16" s="55">
        <f t="shared" si="95"/>
        <v>0</v>
      </c>
      <c r="OM16" s="3"/>
      <c r="ON16" s="54"/>
      <c r="OO16" s="55"/>
      <c r="OP16" s="3"/>
      <c r="OQ16" s="54"/>
      <c r="OR16" s="55"/>
      <c r="OS16" s="3"/>
      <c r="OT16" s="54"/>
      <c r="OU16" s="55"/>
      <c r="OV16" s="3"/>
      <c r="OW16" s="54"/>
      <c r="OX16" s="55"/>
      <c r="OY16" s="3">
        <f t="shared" si="96"/>
        <v>0</v>
      </c>
      <c r="OZ16" s="54">
        <f t="shared" si="97"/>
        <v>0</v>
      </c>
      <c r="PA16" s="55">
        <f t="shared" si="98"/>
        <v>0</v>
      </c>
      <c r="PB16" s="3">
        <f t="shared" si="99"/>
        <v>0</v>
      </c>
      <c r="PC16" s="54">
        <f t="shared" si="100"/>
        <v>0</v>
      </c>
      <c r="PD16" s="55">
        <f t="shared" si="101"/>
        <v>0</v>
      </c>
      <c r="PE16" s="3"/>
      <c r="PF16" s="54"/>
      <c r="PG16" s="55"/>
      <c r="PH16" s="3"/>
      <c r="PI16" s="54"/>
      <c r="PJ16" s="55"/>
      <c r="PK16" s="3"/>
      <c r="PL16" s="54"/>
      <c r="PM16" s="55"/>
      <c r="PN16" s="3"/>
      <c r="PO16" s="54"/>
      <c r="PP16" s="55"/>
      <c r="PQ16" s="3"/>
      <c r="PR16" s="54"/>
      <c r="PS16" s="55"/>
      <c r="PT16" s="3"/>
      <c r="PU16" s="54"/>
      <c r="PV16" s="55"/>
      <c r="PW16" s="3"/>
      <c r="PX16" s="54"/>
      <c r="PY16" s="55"/>
      <c r="PZ16" s="3"/>
      <c r="QA16" s="54"/>
      <c r="QB16" s="55"/>
      <c r="QC16" s="3">
        <f t="shared" si="102"/>
        <v>0</v>
      </c>
      <c r="QD16" s="54">
        <f t="shared" si="103"/>
        <v>0</v>
      </c>
      <c r="QE16" s="55">
        <f t="shared" si="104"/>
        <v>0</v>
      </c>
      <c r="QF16" s="3"/>
      <c r="QG16" s="54"/>
      <c r="QH16" s="55"/>
      <c r="QI16" s="3">
        <f t="shared" si="105"/>
        <v>0</v>
      </c>
      <c r="QJ16" s="54">
        <f t="shared" si="106"/>
        <v>0</v>
      </c>
      <c r="QK16" s="55">
        <f t="shared" si="107"/>
        <v>0</v>
      </c>
      <c r="QL16" s="3"/>
      <c r="QM16" s="54"/>
      <c r="QN16" s="55"/>
      <c r="QO16" s="3"/>
      <c r="QP16" s="54"/>
      <c r="QQ16" s="55"/>
      <c r="QR16" s="3"/>
      <c r="QS16" s="54"/>
      <c r="QT16" s="55"/>
      <c r="QU16" s="3"/>
      <c r="QV16" s="54"/>
      <c r="QW16" s="55"/>
      <c r="QX16" s="3">
        <f t="shared" si="108"/>
        <v>0</v>
      </c>
      <c r="QY16" s="54">
        <f t="shared" si="109"/>
        <v>0</v>
      </c>
      <c r="QZ16" s="55">
        <f t="shared" si="110"/>
        <v>0</v>
      </c>
      <c r="RA16" s="3">
        <f t="shared" si="111"/>
        <v>0</v>
      </c>
      <c r="RB16" s="54">
        <f t="shared" si="112"/>
        <v>0</v>
      </c>
      <c r="RC16" s="55">
        <f t="shared" si="113"/>
        <v>0</v>
      </c>
      <c r="RD16" s="3">
        <f>ID16+LS16+NF16+PB16+RA16</f>
        <v>0</v>
      </c>
      <c r="RE16" s="54">
        <f>IE16+LT16+NG16+PC16+RB16</f>
        <v>10</v>
      </c>
      <c r="RF16" s="55">
        <f>IF16+LU16+NH16+PD16+RC16</f>
        <v>10</v>
      </c>
      <c r="RG16" s="3">
        <f>AH16+CV16+RD16</f>
        <v>0</v>
      </c>
      <c r="RH16" s="54">
        <f>AI16+CW16+RE16</f>
        <v>387593</v>
      </c>
      <c r="RI16" s="55">
        <f>AJ16+CX16+RF16</f>
        <v>387593</v>
      </c>
      <c r="RJ16" s="56"/>
    </row>
    <row r="17" spans="1:479" s="57" customFormat="1" ht="16.5" thickBot="1" x14ac:dyDescent="0.3">
      <c r="A17" s="51">
        <v>7</v>
      </c>
      <c r="B17" s="52" t="s">
        <v>294</v>
      </c>
      <c r="C17" s="53" t="s">
        <v>255</v>
      </c>
      <c r="D17" s="3"/>
      <c r="E17" s="54"/>
      <c r="F17" s="55"/>
      <c r="G17" s="3"/>
      <c r="H17" s="54"/>
      <c r="I17" s="55"/>
      <c r="J17" s="3"/>
      <c r="K17" s="54"/>
      <c r="L17" s="55"/>
      <c r="M17" s="3"/>
      <c r="N17" s="54"/>
      <c r="O17" s="55"/>
      <c r="P17" s="3"/>
      <c r="Q17" s="54"/>
      <c r="R17" s="55"/>
      <c r="S17" s="3"/>
      <c r="T17" s="54"/>
      <c r="U17" s="55"/>
      <c r="V17" s="3"/>
      <c r="W17" s="54"/>
      <c r="X17" s="55"/>
      <c r="Y17" s="3"/>
      <c r="Z17" s="54"/>
      <c r="AA17" s="55"/>
      <c r="AB17" s="3">
        <f t="shared" si="29"/>
        <v>0</v>
      </c>
      <c r="AC17" s="54">
        <f t="shared" si="0"/>
        <v>0</v>
      </c>
      <c r="AD17" s="55">
        <f t="shared" si="0"/>
        <v>0</v>
      </c>
      <c r="AE17" s="3"/>
      <c r="AF17" s="54"/>
      <c r="AG17" s="55"/>
      <c r="AH17" s="3">
        <f t="shared" si="30"/>
        <v>0</v>
      </c>
      <c r="AI17" s="54">
        <f t="shared" si="31"/>
        <v>0</v>
      </c>
      <c r="AJ17" s="55">
        <f t="shared" si="32"/>
        <v>0</v>
      </c>
      <c r="AK17" s="3"/>
      <c r="AL17" s="54"/>
      <c r="AM17" s="55"/>
      <c r="AN17" s="3"/>
      <c r="AO17" s="54"/>
      <c r="AP17" s="55"/>
      <c r="AQ17" s="3"/>
      <c r="AR17" s="54"/>
      <c r="AS17" s="55"/>
      <c r="AT17" s="3"/>
      <c r="AU17" s="54"/>
      <c r="AV17" s="55"/>
      <c r="AW17" s="3"/>
      <c r="AX17" s="54"/>
      <c r="AY17" s="55"/>
      <c r="AZ17" s="3"/>
      <c r="BA17" s="54"/>
      <c r="BB17" s="55"/>
      <c r="BC17" s="3"/>
      <c r="BD17" s="54"/>
      <c r="BE17" s="55"/>
      <c r="BF17" s="3"/>
      <c r="BG17" s="54"/>
      <c r="BH17" s="55"/>
      <c r="BI17" s="3"/>
      <c r="BJ17" s="54"/>
      <c r="BK17" s="55"/>
      <c r="BL17" s="3"/>
      <c r="BM17" s="54"/>
      <c r="BN17" s="55"/>
      <c r="BO17" s="3"/>
      <c r="BP17" s="54"/>
      <c r="BQ17" s="55"/>
      <c r="BR17" s="3"/>
      <c r="BS17" s="54"/>
      <c r="BT17" s="55"/>
      <c r="BU17" s="3"/>
      <c r="BV17" s="54"/>
      <c r="BW17" s="55"/>
      <c r="BX17" s="3"/>
      <c r="BY17" s="54"/>
      <c r="BZ17" s="55"/>
      <c r="CA17" s="3"/>
      <c r="CB17" s="54"/>
      <c r="CC17" s="55"/>
      <c r="CD17" s="3"/>
      <c r="CE17" s="54"/>
      <c r="CF17" s="55"/>
      <c r="CG17" s="3"/>
      <c r="CH17" s="54"/>
      <c r="CI17" s="55"/>
      <c r="CJ17" s="3"/>
      <c r="CK17" s="54"/>
      <c r="CL17" s="55"/>
      <c r="CM17" s="3"/>
      <c r="CN17" s="54"/>
      <c r="CO17" s="55"/>
      <c r="CP17" s="3"/>
      <c r="CQ17" s="54"/>
      <c r="CR17" s="55"/>
      <c r="CS17" s="3"/>
      <c r="CT17" s="54"/>
      <c r="CU17" s="55"/>
      <c r="CV17" s="3">
        <f t="shared" si="33"/>
        <v>0</v>
      </c>
      <c r="CW17" s="54">
        <f t="shared" si="34"/>
        <v>0</v>
      </c>
      <c r="CX17" s="55">
        <f t="shared" si="35"/>
        <v>0</v>
      </c>
      <c r="CY17" s="3"/>
      <c r="CZ17" s="54"/>
      <c r="DA17" s="55"/>
      <c r="DB17" s="3"/>
      <c r="DC17" s="54"/>
      <c r="DD17" s="55"/>
      <c r="DE17" s="3"/>
      <c r="DF17" s="54"/>
      <c r="DG17" s="55"/>
      <c r="DH17" s="3"/>
      <c r="DI17" s="54"/>
      <c r="DJ17" s="55"/>
      <c r="DK17" s="3"/>
      <c r="DL17" s="54"/>
      <c r="DM17" s="55"/>
      <c r="DN17" s="3"/>
      <c r="DO17" s="54"/>
      <c r="DP17" s="55"/>
      <c r="DQ17" s="3"/>
      <c r="DR17" s="54"/>
      <c r="DS17" s="55"/>
      <c r="DT17" s="3">
        <f t="shared" si="36"/>
        <v>0</v>
      </c>
      <c r="DU17" s="54">
        <f t="shared" si="37"/>
        <v>0</v>
      </c>
      <c r="DV17" s="55">
        <f t="shared" si="38"/>
        <v>0</v>
      </c>
      <c r="DW17" s="3"/>
      <c r="DX17" s="54"/>
      <c r="DY17" s="55"/>
      <c r="DZ17" s="3"/>
      <c r="EA17" s="54"/>
      <c r="EB17" s="55"/>
      <c r="EC17" s="3"/>
      <c r="ED17" s="54"/>
      <c r="EE17" s="55"/>
      <c r="EF17" s="3"/>
      <c r="EG17" s="54"/>
      <c r="EH17" s="55"/>
      <c r="EI17" s="3">
        <v>5902</v>
      </c>
      <c r="EJ17" s="54">
        <v>0</v>
      </c>
      <c r="EK17" s="55">
        <v>0</v>
      </c>
      <c r="EL17" s="3">
        <f t="shared" si="39"/>
        <v>5902</v>
      </c>
      <c r="EM17" s="54">
        <f t="shared" si="40"/>
        <v>0</v>
      </c>
      <c r="EN17" s="55">
        <f t="shared" si="41"/>
        <v>0</v>
      </c>
      <c r="EO17" s="3"/>
      <c r="EP17" s="54"/>
      <c r="EQ17" s="55"/>
      <c r="ER17" s="3"/>
      <c r="ES17" s="54"/>
      <c r="ET17" s="55"/>
      <c r="EU17" s="3"/>
      <c r="EV17" s="54"/>
      <c r="EW17" s="55"/>
      <c r="EX17" s="3"/>
      <c r="EY17" s="54"/>
      <c r="EZ17" s="55"/>
      <c r="FA17" s="3"/>
      <c r="FB17" s="54"/>
      <c r="FC17" s="55"/>
      <c r="FD17" s="3">
        <f t="shared" si="42"/>
        <v>0</v>
      </c>
      <c r="FE17" s="54">
        <f t="shared" si="43"/>
        <v>0</v>
      </c>
      <c r="FF17" s="55">
        <f t="shared" si="44"/>
        <v>0</v>
      </c>
      <c r="FG17" s="3"/>
      <c r="FH17" s="54"/>
      <c r="FI17" s="55"/>
      <c r="FJ17" s="3"/>
      <c r="FK17" s="54"/>
      <c r="FL17" s="55"/>
      <c r="FM17" s="3"/>
      <c r="FN17" s="54"/>
      <c r="FO17" s="55"/>
      <c r="FP17" s="3">
        <f t="shared" si="45"/>
        <v>0</v>
      </c>
      <c r="FQ17" s="54">
        <f t="shared" si="46"/>
        <v>0</v>
      </c>
      <c r="FR17" s="55">
        <f t="shared" si="47"/>
        <v>0</v>
      </c>
      <c r="FS17" s="3"/>
      <c r="FT17" s="54"/>
      <c r="FU17" s="55"/>
      <c r="FV17" s="3"/>
      <c r="FW17" s="54"/>
      <c r="FX17" s="55"/>
      <c r="FY17" s="3"/>
      <c r="FZ17" s="54"/>
      <c r="GA17" s="55"/>
      <c r="GB17" s="3"/>
      <c r="GC17" s="54"/>
      <c r="GD17" s="55"/>
      <c r="GE17" s="3"/>
      <c r="GF17" s="54"/>
      <c r="GG17" s="55"/>
      <c r="GH17" s="3"/>
      <c r="GI17" s="54"/>
      <c r="GJ17" s="55"/>
      <c r="GK17" s="3">
        <f t="shared" si="48"/>
        <v>0</v>
      </c>
      <c r="GL17" s="54">
        <f t="shared" si="49"/>
        <v>0</v>
      </c>
      <c r="GM17" s="55">
        <f t="shared" si="50"/>
        <v>0</v>
      </c>
      <c r="GN17" s="3">
        <v>4000</v>
      </c>
      <c r="GO17" s="54">
        <v>6554</v>
      </c>
      <c r="GP17" s="55">
        <v>3178</v>
      </c>
      <c r="GQ17" s="3">
        <v>2000</v>
      </c>
      <c r="GR17" s="54">
        <v>0</v>
      </c>
      <c r="GS17" s="55">
        <v>0</v>
      </c>
      <c r="GT17" s="3"/>
      <c r="GU17" s="54"/>
      <c r="GV17" s="55"/>
      <c r="GW17" s="3"/>
      <c r="GX17" s="54"/>
      <c r="GY17" s="55"/>
      <c r="GZ17" s="3"/>
      <c r="HA17" s="54"/>
      <c r="HB17" s="55"/>
      <c r="HC17" s="3"/>
      <c r="HD17" s="54"/>
      <c r="HE17" s="55"/>
      <c r="HF17" s="3">
        <v>6000</v>
      </c>
      <c r="HG17" s="54">
        <v>6900</v>
      </c>
      <c r="HH17" s="55">
        <v>900</v>
      </c>
      <c r="HI17" s="3">
        <f t="shared" si="51"/>
        <v>12000</v>
      </c>
      <c r="HJ17" s="54">
        <f t="shared" si="52"/>
        <v>13454</v>
      </c>
      <c r="HK17" s="55">
        <f t="shared" si="53"/>
        <v>4078</v>
      </c>
      <c r="HL17" s="3"/>
      <c r="HM17" s="54"/>
      <c r="HN17" s="55"/>
      <c r="HO17" s="3"/>
      <c r="HP17" s="54"/>
      <c r="HQ17" s="55"/>
      <c r="HR17" s="3">
        <f t="shared" si="54"/>
        <v>0</v>
      </c>
      <c r="HS17" s="54">
        <f t="shared" si="55"/>
        <v>0</v>
      </c>
      <c r="HT17" s="55">
        <f t="shared" si="56"/>
        <v>0</v>
      </c>
      <c r="HU17" s="3"/>
      <c r="HV17" s="54"/>
      <c r="HW17" s="55"/>
      <c r="HX17" s="3"/>
      <c r="HY17" s="54"/>
      <c r="HZ17" s="55"/>
      <c r="IA17" s="3">
        <f t="shared" si="57"/>
        <v>0</v>
      </c>
      <c r="IB17" s="54">
        <f t="shared" si="58"/>
        <v>0</v>
      </c>
      <c r="IC17" s="55">
        <f t="shared" si="59"/>
        <v>0</v>
      </c>
      <c r="ID17" s="3">
        <f t="shared" si="60"/>
        <v>17902</v>
      </c>
      <c r="IE17" s="54">
        <f t="shared" si="61"/>
        <v>13454</v>
      </c>
      <c r="IF17" s="55">
        <f t="shared" si="62"/>
        <v>4078</v>
      </c>
      <c r="IG17" s="3"/>
      <c r="IH17" s="54"/>
      <c r="II17" s="55"/>
      <c r="IJ17" s="3"/>
      <c r="IK17" s="54"/>
      <c r="IL17" s="55"/>
      <c r="IM17" s="3"/>
      <c r="IN17" s="54"/>
      <c r="IO17" s="55"/>
      <c r="IP17" s="3">
        <v>64155</v>
      </c>
      <c r="IQ17" s="54">
        <v>76181</v>
      </c>
      <c r="IR17" s="55">
        <v>63453</v>
      </c>
      <c r="IS17" s="3"/>
      <c r="IT17" s="54"/>
      <c r="IU17" s="55"/>
      <c r="IV17" s="3"/>
      <c r="IW17" s="54"/>
      <c r="IX17" s="55"/>
      <c r="IY17" s="3"/>
      <c r="IZ17" s="54"/>
      <c r="JA17" s="55"/>
      <c r="JB17" s="3"/>
      <c r="JC17" s="54"/>
      <c r="JD17" s="55"/>
      <c r="JE17" s="3"/>
      <c r="JF17" s="54">
        <v>17830</v>
      </c>
      <c r="JG17" s="55">
        <v>17830</v>
      </c>
      <c r="JH17" s="3">
        <f>IG17+IJ17+IM17+IP17+IS17+IV17+IY17+JB17+JE17</f>
        <v>64155</v>
      </c>
      <c r="JI17" s="54">
        <f>IH17+IK17+IN17+IQ17+IT17+IW17+IZ17+JC17+JF17</f>
        <v>94011</v>
      </c>
      <c r="JJ17" s="55">
        <f>II17+IL17+IO17+IR17+IU17+IX17+JA17+JD17+JG17</f>
        <v>81283</v>
      </c>
      <c r="JK17" s="3"/>
      <c r="JL17" s="54"/>
      <c r="JM17" s="55"/>
      <c r="JN17" s="3"/>
      <c r="JO17" s="54"/>
      <c r="JP17" s="55"/>
      <c r="JQ17" s="3">
        <f t="shared" si="63"/>
        <v>0</v>
      </c>
      <c r="JR17" s="54">
        <f t="shared" si="64"/>
        <v>0</v>
      </c>
      <c r="JS17" s="55">
        <f t="shared" si="65"/>
        <v>0</v>
      </c>
      <c r="JT17" s="3"/>
      <c r="JU17" s="54"/>
      <c r="JV17" s="55"/>
      <c r="JW17" s="3"/>
      <c r="JX17" s="54"/>
      <c r="JY17" s="55"/>
      <c r="JZ17" s="3">
        <f t="shared" si="66"/>
        <v>0</v>
      </c>
      <c r="KA17" s="54">
        <f t="shared" si="67"/>
        <v>0</v>
      </c>
      <c r="KB17" s="55">
        <f t="shared" si="68"/>
        <v>0</v>
      </c>
      <c r="KC17" s="3"/>
      <c r="KD17" s="54"/>
      <c r="KE17" s="55"/>
      <c r="KF17" s="3"/>
      <c r="KG17" s="54"/>
      <c r="KH17" s="55"/>
      <c r="KI17" s="3">
        <f t="shared" si="69"/>
        <v>0</v>
      </c>
      <c r="KJ17" s="54">
        <f t="shared" si="70"/>
        <v>0</v>
      </c>
      <c r="KK17" s="55">
        <f t="shared" si="71"/>
        <v>0</v>
      </c>
      <c r="KL17" s="3"/>
      <c r="KM17" s="54"/>
      <c r="KN17" s="55"/>
      <c r="KO17" s="3"/>
      <c r="KP17" s="54"/>
      <c r="KQ17" s="55"/>
      <c r="KR17" s="3"/>
      <c r="KS17" s="54"/>
      <c r="KT17" s="55"/>
      <c r="KU17" s="3">
        <f t="shared" si="72"/>
        <v>0</v>
      </c>
      <c r="KV17" s="54">
        <f t="shared" si="73"/>
        <v>0</v>
      </c>
      <c r="KW17" s="55">
        <f t="shared" si="74"/>
        <v>0</v>
      </c>
      <c r="KX17" s="3"/>
      <c r="KY17" s="54"/>
      <c r="KZ17" s="55"/>
      <c r="LA17" s="3"/>
      <c r="LB17" s="54"/>
      <c r="LC17" s="55"/>
      <c r="LD17" s="3">
        <f t="shared" si="75"/>
        <v>0</v>
      </c>
      <c r="LE17" s="54">
        <f t="shared" si="76"/>
        <v>0</v>
      </c>
      <c r="LF17" s="55">
        <f t="shared" si="77"/>
        <v>0</v>
      </c>
      <c r="LG17" s="3"/>
      <c r="LH17" s="54"/>
      <c r="LI17" s="55"/>
      <c r="LJ17" s="3"/>
      <c r="LK17" s="54"/>
      <c r="LL17" s="55"/>
      <c r="LM17" s="3">
        <f t="shared" si="78"/>
        <v>0</v>
      </c>
      <c r="LN17" s="54">
        <f t="shared" si="79"/>
        <v>0</v>
      </c>
      <c r="LO17" s="55">
        <f t="shared" si="80"/>
        <v>0</v>
      </c>
      <c r="LP17" s="3"/>
      <c r="LQ17" s="54"/>
      <c r="LR17" s="55"/>
      <c r="LS17" s="3">
        <f t="shared" si="81"/>
        <v>64155</v>
      </c>
      <c r="LT17" s="54">
        <f t="shared" si="82"/>
        <v>94011</v>
      </c>
      <c r="LU17" s="55">
        <f t="shared" si="83"/>
        <v>81283</v>
      </c>
      <c r="LV17" s="3"/>
      <c r="LW17" s="54"/>
      <c r="LX17" s="55"/>
      <c r="LY17" s="3"/>
      <c r="LZ17" s="54"/>
      <c r="MA17" s="55"/>
      <c r="MB17" s="3"/>
      <c r="MC17" s="54"/>
      <c r="MD17" s="55"/>
      <c r="ME17" s="3">
        <f t="shared" si="84"/>
        <v>0</v>
      </c>
      <c r="MF17" s="54">
        <f t="shared" si="85"/>
        <v>0</v>
      </c>
      <c r="MG17" s="55">
        <f t="shared" si="86"/>
        <v>0</v>
      </c>
      <c r="MH17" s="3"/>
      <c r="MI17" s="54"/>
      <c r="MJ17" s="55"/>
      <c r="MK17" s="3"/>
      <c r="ML17" s="54"/>
      <c r="MM17" s="55"/>
      <c r="MN17" s="3"/>
      <c r="MO17" s="54"/>
      <c r="MP17" s="55"/>
      <c r="MQ17" s="3"/>
      <c r="MR17" s="54"/>
      <c r="MS17" s="55"/>
      <c r="MT17" s="3"/>
      <c r="MU17" s="54"/>
      <c r="MV17" s="55"/>
      <c r="MW17" s="3"/>
      <c r="MX17" s="54"/>
      <c r="MY17" s="55"/>
      <c r="MZ17" s="3">
        <f t="shared" si="87"/>
        <v>0</v>
      </c>
      <c r="NA17" s="54">
        <f t="shared" si="88"/>
        <v>0</v>
      </c>
      <c r="NB17" s="55">
        <f t="shared" si="89"/>
        <v>0</v>
      </c>
      <c r="NC17" s="3"/>
      <c r="ND17" s="54"/>
      <c r="NE17" s="55"/>
      <c r="NF17" s="3">
        <f t="shared" si="90"/>
        <v>0</v>
      </c>
      <c r="NG17" s="54">
        <f t="shared" si="91"/>
        <v>0</v>
      </c>
      <c r="NH17" s="55">
        <f t="shared" si="92"/>
        <v>0</v>
      </c>
      <c r="NI17" s="3"/>
      <c r="NJ17" s="54"/>
      <c r="NK17" s="55"/>
      <c r="NL17" s="3"/>
      <c r="NM17" s="54"/>
      <c r="NN17" s="55"/>
      <c r="NO17" s="3"/>
      <c r="NP17" s="54"/>
      <c r="NQ17" s="55"/>
      <c r="NR17" s="3"/>
      <c r="NS17" s="54"/>
      <c r="NT17" s="55"/>
      <c r="NU17" s="3"/>
      <c r="NV17" s="54"/>
      <c r="NW17" s="55"/>
      <c r="NX17" s="3"/>
      <c r="NY17" s="54"/>
      <c r="NZ17" s="55"/>
      <c r="OA17" s="3"/>
      <c r="OB17" s="54"/>
      <c r="OC17" s="55"/>
      <c r="OD17" s="3"/>
      <c r="OE17" s="54"/>
      <c r="OF17" s="55"/>
      <c r="OG17" s="3"/>
      <c r="OH17" s="54"/>
      <c r="OI17" s="55"/>
      <c r="OJ17" s="3">
        <f t="shared" si="93"/>
        <v>0</v>
      </c>
      <c r="OK17" s="54">
        <f t="shared" si="94"/>
        <v>0</v>
      </c>
      <c r="OL17" s="55">
        <f t="shared" si="95"/>
        <v>0</v>
      </c>
      <c r="OM17" s="3"/>
      <c r="ON17" s="54"/>
      <c r="OO17" s="55"/>
      <c r="OP17" s="3"/>
      <c r="OQ17" s="54"/>
      <c r="OR17" s="55"/>
      <c r="OS17" s="3"/>
      <c r="OT17" s="54"/>
      <c r="OU17" s="55"/>
      <c r="OV17" s="3"/>
      <c r="OW17" s="54"/>
      <c r="OX17" s="55"/>
      <c r="OY17" s="3">
        <f t="shared" si="96"/>
        <v>0</v>
      </c>
      <c r="OZ17" s="54">
        <f t="shared" si="97"/>
        <v>0</v>
      </c>
      <c r="PA17" s="55">
        <f t="shared" si="98"/>
        <v>0</v>
      </c>
      <c r="PB17" s="3">
        <f t="shared" si="99"/>
        <v>0</v>
      </c>
      <c r="PC17" s="54">
        <f t="shared" si="100"/>
        <v>0</v>
      </c>
      <c r="PD17" s="55">
        <f t="shared" si="101"/>
        <v>0</v>
      </c>
      <c r="PE17" s="3"/>
      <c r="PF17" s="54"/>
      <c r="PG17" s="55"/>
      <c r="PH17" s="3"/>
      <c r="PI17" s="54"/>
      <c r="PJ17" s="55"/>
      <c r="PK17" s="3"/>
      <c r="PL17" s="54"/>
      <c r="PM17" s="55"/>
      <c r="PN17" s="3"/>
      <c r="PO17" s="54"/>
      <c r="PP17" s="55"/>
      <c r="PQ17" s="3"/>
      <c r="PR17" s="54"/>
      <c r="PS17" s="55"/>
      <c r="PT17" s="3"/>
      <c r="PU17" s="54"/>
      <c r="PV17" s="55"/>
      <c r="PW17" s="3"/>
      <c r="PX17" s="54"/>
      <c r="PY17" s="55"/>
      <c r="PZ17" s="3"/>
      <c r="QA17" s="54"/>
      <c r="QB17" s="55"/>
      <c r="QC17" s="3">
        <f t="shared" si="102"/>
        <v>0</v>
      </c>
      <c r="QD17" s="54">
        <f t="shared" si="103"/>
        <v>0</v>
      </c>
      <c r="QE17" s="55">
        <f t="shared" si="104"/>
        <v>0</v>
      </c>
      <c r="QF17" s="3"/>
      <c r="QG17" s="54"/>
      <c r="QH17" s="55"/>
      <c r="QI17" s="3">
        <f t="shared" si="105"/>
        <v>0</v>
      </c>
      <c r="QJ17" s="54">
        <f t="shared" si="106"/>
        <v>0</v>
      </c>
      <c r="QK17" s="55">
        <f t="shared" si="107"/>
        <v>0</v>
      </c>
      <c r="QL17" s="3"/>
      <c r="QM17" s="54"/>
      <c r="QN17" s="55"/>
      <c r="QO17" s="3"/>
      <c r="QP17" s="54"/>
      <c r="QQ17" s="55"/>
      <c r="QR17" s="3"/>
      <c r="QS17" s="54"/>
      <c r="QT17" s="55"/>
      <c r="QU17" s="3"/>
      <c r="QV17" s="54"/>
      <c r="QW17" s="55"/>
      <c r="QX17" s="3">
        <f t="shared" si="108"/>
        <v>0</v>
      </c>
      <c r="QY17" s="54">
        <f t="shared" si="109"/>
        <v>0</v>
      </c>
      <c r="QZ17" s="55">
        <f t="shared" si="110"/>
        <v>0</v>
      </c>
      <c r="RA17" s="3">
        <f t="shared" si="111"/>
        <v>0</v>
      </c>
      <c r="RB17" s="54">
        <f t="shared" si="112"/>
        <v>0</v>
      </c>
      <c r="RC17" s="55">
        <f t="shared" si="113"/>
        <v>0</v>
      </c>
      <c r="RD17" s="3">
        <f>ID17+LS17+NF17+PB17+RA17</f>
        <v>82057</v>
      </c>
      <c r="RE17" s="54">
        <f>IE17+LT17+NG17+PC17+RB17</f>
        <v>107465</v>
      </c>
      <c r="RF17" s="55">
        <f>IF17+LU17+NH17+PD17+RC17</f>
        <v>85361</v>
      </c>
      <c r="RG17" s="3">
        <f>AH17+CV17+RD17</f>
        <v>82057</v>
      </c>
      <c r="RH17" s="54">
        <f>AI17+CW17+RE17</f>
        <v>107465</v>
      </c>
      <c r="RI17" s="55">
        <f>AJ17+CX17+RF17</f>
        <v>85361</v>
      </c>
      <c r="RJ17" s="56"/>
      <c r="RK17" s="38"/>
    </row>
    <row r="18" spans="1:479" s="57" customFormat="1" ht="16.5" thickBot="1" x14ac:dyDescent="0.3">
      <c r="A18" s="51">
        <v>8</v>
      </c>
      <c r="B18" s="52" t="s">
        <v>295</v>
      </c>
      <c r="C18" s="53" t="s">
        <v>256</v>
      </c>
      <c r="D18" s="3"/>
      <c r="E18" s="54"/>
      <c r="F18" s="55"/>
      <c r="G18" s="3"/>
      <c r="H18" s="54"/>
      <c r="I18" s="55"/>
      <c r="J18" s="3"/>
      <c r="K18" s="54"/>
      <c r="L18" s="55"/>
      <c r="M18" s="3"/>
      <c r="N18" s="54"/>
      <c r="O18" s="55"/>
      <c r="P18" s="3"/>
      <c r="Q18" s="54"/>
      <c r="R18" s="55"/>
      <c r="S18" s="3"/>
      <c r="T18" s="54"/>
      <c r="U18" s="55"/>
      <c r="V18" s="3"/>
      <c r="W18" s="54"/>
      <c r="X18" s="55"/>
      <c r="Y18" s="3"/>
      <c r="Z18" s="54"/>
      <c r="AA18" s="55"/>
      <c r="AB18" s="3">
        <f t="shared" si="29"/>
        <v>0</v>
      </c>
      <c r="AC18" s="54">
        <f t="shared" si="0"/>
        <v>0</v>
      </c>
      <c r="AD18" s="55">
        <f t="shared" si="0"/>
        <v>0</v>
      </c>
      <c r="AE18" s="3"/>
      <c r="AF18" s="54"/>
      <c r="AG18" s="55"/>
      <c r="AH18" s="3">
        <f t="shared" si="30"/>
        <v>0</v>
      </c>
      <c r="AI18" s="54">
        <f t="shared" si="31"/>
        <v>0</v>
      </c>
      <c r="AJ18" s="55">
        <f t="shared" si="32"/>
        <v>0</v>
      </c>
      <c r="AK18" s="3"/>
      <c r="AL18" s="54"/>
      <c r="AM18" s="55"/>
      <c r="AN18" s="3"/>
      <c r="AO18" s="54"/>
      <c r="AP18" s="55"/>
      <c r="AQ18" s="3"/>
      <c r="AR18" s="54"/>
      <c r="AS18" s="55"/>
      <c r="AT18" s="3"/>
      <c r="AU18" s="54"/>
      <c r="AV18" s="55"/>
      <c r="AW18" s="3"/>
      <c r="AX18" s="54"/>
      <c r="AY18" s="55"/>
      <c r="AZ18" s="3"/>
      <c r="BA18" s="54"/>
      <c r="BB18" s="55"/>
      <c r="BC18" s="3"/>
      <c r="BD18" s="54"/>
      <c r="BE18" s="55"/>
      <c r="BF18" s="3"/>
      <c r="BG18" s="54"/>
      <c r="BH18" s="55"/>
      <c r="BI18" s="3"/>
      <c r="BJ18" s="54"/>
      <c r="BK18" s="55"/>
      <c r="BL18" s="3"/>
      <c r="BM18" s="54"/>
      <c r="BN18" s="55"/>
      <c r="BO18" s="3"/>
      <c r="BP18" s="54"/>
      <c r="BQ18" s="55"/>
      <c r="BR18" s="3"/>
      <c r="BS18" s="54"/>
      <c r="BT18" s="55"/>
      <c r="BU18" s="3"/>
      <c r="BV18" s="54"/>
      <c r="BW18" s="55"/>
      <c r="BX18" s="3"/>
      <c r="BY18" s="54"/>
      <c r="BZ18" s="55"/>
      <c r="CA18" s="3"/>
      <c r="CB18" s="54"/>
      <c r="CC18" s="55"/>
      <c r="CD18" s="3"/>
      <c r="CE18" s="54"/>
      <c r="CF18" s="55"/>
      <c r="CG18" s="3"/>
      <c r="CH18" s="54"/>
      <c r="CI18" s="55"/>
      <c r="CJ18" s="3"/>
      <c r="CK18" s="54"/>
      <c r="CL18" s="55"/>
      <c r="CM18" s="3"/>
      <c r="CN18" s="54"/>
      <c r="CO18" s="55"/>
      <c r="CP18" s="3"/>
      <c r="CQ18" s="54"/>
      <c r="CR18" s="55"/>
      <c r="CS18" s="3"/>
      <c r="CT18" s="54"/>
      <c r="CU18" s="55"/>
      <c r="CV18" s="3">
        <f t="shared" si="33"/>
        <v>0</v>
      </c>
      <c r="CW18" s="54">
        <f t="shared" si="34"/>
        <v>0</v>
      </c>
      <c r="CX18" s="55">
        <f t="shared" si="35"/>
        <v>0</v>
      </c>
      <c r="CY18" s="3"/>
      <c r="CZ18" s="54"/>
      <c r="DA18" s="55"/>
      <c r="DB18" s="3"/>
      <c r="DC18" s="54"/>
      <c r="DD18" s="55"/>
      <c r="DE18" s="3"/>
      <c r="DF18" s="54"/>
      <c r="DG18" s="55"/>
      <c r="DH18" s="3"/>
      <c r="DI18" s="54"/>
      <c r="DJ18" s="55"/>
      <c r="DK18" s="3"/>
      <c r="DL18" s="54"/>
      <c r="DM18" s="55"/>
      <c r="DN18" s="3"/>
      <c r="DO18" s="54"/>
      <c r="DP18" s="55"/>
      <c r="DQ18" s="3"/>
      <c r="DR18" s="54"/>
      <c r="DS18" s="55"/>
      <c r="DT18" s="3">
        <f t="shared" si="36"/>
        <v>0</v>
      </c>
      <c r="DU18" s="54">
        <f t="shared" si="37"/>
        <v>0</v>
      </c>
      <c r="DV18" s="55">
        <f t="shared" si="38"/>
        <v>0</v>
      </c>
      <c r="DW18" s="3"/>
      <c r="DX18" s="54"/>
      <c r="DY18" s="55"/>
      <c r="DZ18" s="3">
        <v>780000</v>
      </c>
      <c r="EA18" s="54">
        <v>0</v>
      </c>
      <c r="EB18" s="55">
        <v>0</v>
      </c>
      <c r="EC18" s="3">
        <v>3330</v>
      </c>
      <c r="ED18" s="54">
        <v>9112</v>
      </c>
      <c r="EE18" s="55">
        <v>7776</v>
      </c>
      <c r="EF18" s="3"/>
      <c r="EG18" s="54"/>
      <c r="EH18" s="55"/>
      <c r="EI18" s="3"/>
      <c r="EJ18" s="54"/>
      <c r="EK18" s="55"/>
      <c r="EL18" s="3">
        <f t="shared" si="39"/>
        <v>783330</v>
      </c>
      <c r="EM18" s="54">
        <f t="shared" si="40"/>
        <v>9112</v>
      </c>
      <c r="EN18" s="55">
        <f t="shared" si="41"/>
        <v>7776</v>
      </c>
      <c r="EO18" s="3"/>
      <c r="EP18" s="54"/>
      <c r="EQ18" s="55"/>
      <c r="ER18" s="3"/>
      <c r="ES18" s="54"/>
      <c r="ET18" s="55"/>
      <c r="EU18" s="3"/>
      <c r="EV18" s="54"/>
      <c r="EW18" s="55"/>
      <c r="EX18" s="3"/>
      <c r="EY18" s="54"/>
      <c r="EZ18" s="55"/>
      <c r="FA18" s="3"/>
      <c r="FB18" s="54"/>
      <c r="FC18" s="55"/>
      <c r="FD18" s="3">
        <f t="shared" si="42"/>
        <v>0</v>
      </c>
      <c r="FE18" s="54">
        <f t="shared" si="43"/>
        <v>0</v>
      </c>
      <c r="FF18" s="55">
        <f t="shared" si="44"/>
        <v>0</v>
      </c>
      <c r="FG18" s="3"/>
      <c r="FH18" s="54"/>
      <c r="FI18" s="55"/>
      <c r="FJ18" s="3"/>
      <c r="FK18" s="54"/>
      <c r="FL18" s="55"/>
      <c r="FM18" s="3"/>
      <c r="FN18" s="54"/>
      <c r="FO18" s="55"/>
      <c r="FP18" s="3">
        <f t="shared" si="45"/>
        <v>0</v>
      </c>
      <c r="FQ18" s="54">
        <f t="shared" si="46"/>
        <v>0</v>
      </c>
      <c r="FR18" s="55">
        <f t="shared" si="47"/>
        <v>0</v>
      </c>
      <c r="FS18" s="3"/>
      <c r="FT18" s="54"/>
      <c r="FU18" s="55"/>
      <c r="FV18" s="3"/>
      <c r="FW18" s="54"/>
      <c r="FX18" s="55"/>
      <c r="FY18" s="3"/>
      <c r="FZ18" s="54"/>
      <c r="GA18" s="55"/>
      <c r="GB18" s="3">
        <v>1500</v>
      </c>
      <c r="GC18" s="54">
        <v>1500</v>
      </c>
      <c r="GD18" s="55">
        <v>556</v>
      </c>
      <c r="GE18" s="3"/>
      <c r="GF18" s="54"/>
      <c r="GG18" s="55"/>
      <c r="GH18" s="3">
        <v>3000</v>
      </c>
      <c r="GI18" s="54">
        <v>2800</v>
      </c>
      <c r="GJ18" s="55">
        <v>1897</v>
      </c>
      <c r="GK18" s="3">
        <f t="shared" si="48"/>
        <v>4500</v>
      </c>
      <c r="GL18" s="54">
        <f t="shared" si="49"/>
        <v>4300</v>
      </c>
      <c r="GM18" s="55">
        <f t="shared" si="50"/>
        <v>2453</v>
      </c>
      <c r="GN18" s="3">
        <v>62650</v>
      </c>
      <c r="GO18" s="54">
        <v>52950</v>
      </c>
      <c r="GP18" s="55">
        <v>42145</v>
      </c>
      <c r="GQ18" s="3"/>
      <c r="GR18" s="54"/>
      <c r="GS18" s="55"/>
      <c r="GT18" s="3"/>
      <c r="GU18" s="54"/>
      <c r="GV18" s="55"/>
      <c r="GW18" s="3"/>
      <c r="GX18" s="54"/>
      <c r="GY18" s="55"/>
      <c r="GZ18" s="3"/>
      <c r="HA18" s="54"/>
      <c r="HB18" s="55"/>
      <c r="HC18" s="3"/>
      <c r="HD18" s="54"/>
      <c r="HE18" s="55"/>
      <c r="HF18" s="3">
        <v>6000</v>
      </c>
      <c r="HG18" s="54">
        <v>8344</v>
      </c>
      <c r="HH18" s="55">
        <v>8250</v>
      </c>
      <c r="HI18" s="3">
        <f t="shared" si="51"/>
        <v>68650</v>
      </c>
      <c r="HJ18" s="54">
        <f t="shared" si="52"/>
        <v>61294</v>
      </c>
      <c r="HK18" s="55">
        <f t="shared" si="53"/>
        <v>50395</v>
      </c>
      <c r="HL18" s="3"/>
      <c r="HM18" s="54"/>
      <c r="HN18" s="55"/>
      <c r="HO18" s="3"/>
      <c r="HP18" s="54">
        <v>200</v>
      </c>
      <c r="HQ18" s="55">
        <v>200</v>
      </c>
      <c r="HR18" s="3">
        <f t="shared" si="54"/>
        <v>0</v>
      </c>
      <c r="HS18" s="54">
        <f t="shared" si="55"/>
        <v>200</v>
      </c>
      <c r="HT18" s="55">
        <f t="shared" si="56"/>
        <v>200</v>
      </c>
      <c r="HU18" s="3"/>
      <c r="HV18" s="54"/>
      <c r="HW18" s="55"/>
      <c r="HX18" s="3"/>
      <c r="HY18" s="54"/>
      <c r="HZ18" s="55"/>
      <c r="IA18" s="3">
        <f t="shared" si="57"/>
        <v>0</v>
      </c>
      <c r="IB18" s="54">
        <f t="shared" si="58"/>
        <v>0</v>
      </c>
      <c r="IC18" s="55">
        <f t="shared" si="59"/>
        <v>0</v>
      </c>
      <c r="ID18" s="3">
        <f t="shared" si="60"/>
        <v>856480</v>
      </c>
      <c r="IE18" s="54">
        <f t="shared" si="61"/>
        <v>74906</v>
      </c>
      <c r="IF18" s="55">
        <f t="shared" si="62"/>
        <v>60824</v>
      </c>
      <c r="IG18" s="3"/>
      <c r="IH18" s="54"/>
      <c r="II18" s="55"/>
      <c r="IJ18" s="3">
        <v>17100</v>
      </c>
      <c r="IK18" s="54">
        <v>26775</v>
      </c>
      <c r="IL18" s="55">
        <v>24390</v>
      </c>
      <c r="IM18" s="3">
        <v>41988</v>
      </c>
      <c r="IN18" s="54">
        <v>93409</v>
      </c>
      <c r="IO18" s="55">
        <v>73451</v>
      </c>
      <c r="IP18" s="3"/>
      <c r="IQ18" s="54"/>
      <c r="IR18" s="55"/>
      <c r="IS18" s="3"/>
      <c r="IT18" s="54"/>
      <c r="IU18" s="55"/>
      <c r="IV18" s="3">
        <v>108997</v>
      </c>
      <c r="IW18" s="54">
        <v>111978</v>
      </c>
      <c r="IX18" s="55">
        <v>111978</v>
      </c>
      <c r="IY18" s="3">
        <v>2178</v>
      </c>
      <c r="IZ18" s="54">
        <v>2178</v>
      </c>
      <c r="JA18" s="55">
        <v>2178</v>
      </c>
      <c r="JB18" s="3"/>
      <c r="JC18" s="54"/>
      <c r="JD18" s="55"/>
      <c r="JE18" s="3"/>
      <c r="JF18" s="54"/>
      <c r="JG18" s="55"/>
      <c r="JH18" s="3">
        <f>IG18+IJ18+IM18+IP18+IS18+IV18+IY18+JB18+JE18</f>
        <v>170263</v>
      </c>
      <c r="JI18" s="54">
        <f>IH18+IK18+IN18+IQ18+IT18+IW18+IZ18+JC18+JF18</f>
        <v>234340</v>
      </c>
      <c r="JJ18" s="55">
        <f>II18+IL18+IO18+IR18+IU18+IX18+JA18+JD18+JG18</f>
        <v>211997</v>
      </c>
      <c r="JK18" s="3"/>
      <c r="JL18" s="54"/>
      <c r="JM18" s="55"/>
      <c r="JN18" s="3"/>
      <c r="JO18" s="54"/>
      <c r="JP18" s="55"/>
      <c r="JQ18" s="3">
        <f t="shared" si="63"/>
        <v>0</v>
      </c>
      <c r="JR18" s="54">
        <f t="shared" si="64"/>
        <v>0</v>
      </c>
      <c r="JS18" s="55">
        <f t="shared" si="65"/>
        <v>0</v>
      </c>
      <c r="JT18" s="3"/>
      <c r="JU18" s="54"/>
      <c r="JV18" s="55"/>
      <c r="JW18" s="3"/>
      <c r="JX18" s="54"/>
      <c r="JY18" s="55"/>
      <c r="JZ18" s="3">
        <f t="shared" si="66"/>
        <v>0</v>
      </c>
      <c r="KA18" s="54">
        <f t="shared" si="67"/>
        <v>0</v>
      </c>
      <c r="KB18" s="55">
        <f t="shared" si="68"/>
        <v>0</v>
      </c>
      <c r="KC18" s="3"/>
      <c r="KD18" s="54"/>
      <c r="KE18" s="55"/>
      <c r="KF18" s="3"/>
      <c r="KG18" s="54"/>
      <c r="KH18" s="55"/>
      <c r="KI18" s="3">
        <f t="shared" si="69"/>
        <v>0</v>
      </c>
      <c r="KJ18" s="54">
        <f t="shared" si="70"/>
        <v>0</v>
      </c>
      <c r="KK18" s="55">
        <f t="shared" si="71"/>
        <v>0</v>
      </c>
      <c r="KL18" s="3"/>
      <c r="KM18" s="54"/>
      <c r="KN18" s="55"/>
      <c r="KO18" s="3"/>
      <c r="KP18" s="54"/>
      <c r="KQ18" s="55"/>
      <c r="KR18" s="3"/>
      <c r="KS18" s="54"/>
      <c r="KT18" s="55"/>
      <c r="KU18" s="3">
        <f t="shared" si="72"/>
        <v>0</v>
      </c>
      <c r="KV18" s="54">
        <f t="shared" si="73"/>
        <v>0</v>
      </c>
      <c r="KW18" s="55">
        <f t="shared" si="74"/>
        <v>0</v>
      </c>
      <c r="KX18" s="3"/>
      <c r="KY18" s="54"/>
      <c r="KZ18" s="55"/>
      <c r="LA18" s="3"/>
      <c r="LB18" s="54"/>
      <c r="LC18" s="55"/>
      <c r="LD18" s="3">
        <f t="shared" si="75"/>
        <v>0</v>
      </c>
      <c r="LE18" s="54">
        <f t="shared" si="76"/>
        <v>0</v>
      </c>
      <c r="LF18" s="55">
        <f t="shared" si="77"/>
        <v>0</v>
      </c>
      <c r="LG18" s="3"/>
      <c r="LH18" s="54"/>
      <c r="LI18" s="55"/>
      <c r="LJ18" s="3"/>
      <c r="LK18" s="54"/>
      <c r="LL18" s="55"/>
      <c r="LM18" s="3">
        <f t="shared" si="78"/>
        <v>0</v>
      </c>
      <c r="LN18" s="54">
        <f t="shared" si="79"/>
        <v>0</v>
      </c>
      <c r="LO18" s="55">
        <f t="shared" si="80"/>
        <v>0</v>
      </c>
      <c r="LP18" s="3"/>
      <c r="LQ18" s="54"/>
      <c r="LR18" s="55"/>
      <c r="LS18" s="3">
        <f t="shared" si="81"/>
        <v>170263</v>
      </c>
      <c r="LT18" s="54">
        <f t="shared" si="82"/>
        <v>234340</v>
      </c>
      <c r="LU18" s="55">
        <f t="shared" si="83"/>
        <v>211997</v>
      </c>
      <c r="LV18" s="3"/>
      <c r="LW18" s="54"/>
      <c r="LX18" s="55"/>
      <c r="LY18" s="3"/>
      <c r="LZ18" s="54"/>
      <c r="MA18" s="55"/>
      <c r="MB18" s="3"/>
      <c r="MC18" s="54"/>
      <c r="MD18" s="55"/>
      <c r="ME18" s="3">
        <f t="shared" si="84"/>
        <v>0</v>
      </c>
      <c r="MF18" s="54">
        <f t="shared" si="85"/>
        <v>0</v>
      </c>
      <c r="MG18" s="55">
        <f t="shared" si="86"/>
        <v>0</v>
      </c>
      <c r="MH18" s="3"/>
      <c r="MI18" s="54"/>
      <c r="MJ18" s="55"/>
      <c r="MK18" s="3"/>
      <c r="ML18" s="54"/>
      <c r="MM18" s="55"/>
      <c r="MN18" s="3"/>
      <c r="MO18" s="54"/>
      <c r="MP18" s="55"/>
      <c r="MQ18" s="3"/>
      <c r="MR18" s="54"/>
      <c r="MS18" s="55"/>
      <c r="MT18" s="3"/>
      <c r="MU18" s="54"/>
      <c r="MV18" s="55"/>
      <c r="MW18" s="3"/>
      <c r="MX18" s="54"/>
      <c r="MY18" s="55"/>
      <c r="MZ18" s="3">
        <f t="shared" si="87"/>
        <v>0</v>
      </c>
      <c r="NA18" s="54">
        <f t="shared" si="88"/>
        <v>0</v>
      </c>
      <c r="NB18" s="55">
        <f t="shared" si="89"/>
        <v>0</v>
      </c>
      <c r="NC18" s="3"/>
      <c r="ND18" s="54"/>
      <c r="NE18" s="55"/>
      <c r="NF18" s="3">
        <f t="shared" si="90"/>
        <v>0</v>
      </c>
      <c r="NG18" s="54">
        <f t="shared" si="91"/>
        <v>0</v>
      </c>
      <c r="NH18" s="55">
        <f t="shared" si="92"/>
        <v>0</v>
      </c>
      <c r="NI18" s="3"/>
      <c r="NJ18" s="54"/>
      <c r="NK18" s="55"/>
      <c r="NL18" s="3"/>
      <c r="NM18" s="54"/>
      <c r="NN18" s="55"/>
      <c r="NO18" s="3"/>
      <c r="NP18" s="54"/>
      <c r="NQ18" s="55"/>
      <c r="NR18" s="3"/>
      <c r="NS18" s="54"/>
      <c r="NT18" s="55"/>
      <c r="NU18" s="3"/>
      <c r="NV18" s="54"/>
      <c r="NW18" s="55"/>
      <c r="NX18" s="3"/>
      <c r="NY18" s="54"/>
      <c r="NZ18" s="55"/>
      <c r="OA18" s="3"/>
      <c r="OB18" s="54"/>
      <c r="OC18" s="55"/>
      <c r="OD18" s="3"/>
      <c r="OE18" s="54"/>
      <c r="OF18" s="55"/>
      <c r="OG18" s="3"/>
      <c r="OH18" s="54"/>
      <c r="OI18" s="55"/>
      <c r="OJ18" s="3">
        <f t="shared" si="93"/>
        <v>0</v>
      </c>
      <c r="OK18" s="54">
        <f t="shared" si="94"/>
        <v>0</v>
      </c>
      <c r="OL18" s="55">
        <f t="shared" si="95"/>
        <v>0</v>
      </c>
      <c r="OM18" s="3"/>
      <c r="ON18" s="54"/>
      <c r="OO18" s="55"/>
      <c r="OP18" s="3"/>
      <c r="OQ18" s="54"/>
      <c r="OR18" s="55"/>
      <c r="OS18" s="3"/>
      <c r="OT18" s="54"/>
      <c r="OU18" s="55"/>
      <c r="OV18" s="3"/>
      <c r="OW18" s="54"/>
      <c r="OX18" s="55"/>
      <c r="OY18" s="3">
        <f t="shared" si="96"/>
        <v>0</v>
      </c>
      <c r="OZ18" s="54">
        <f t="shared" si="97"/>
        <v>0</v>
      </c>
      <c r="PA18" s="55">
        <f t="shared" si="98"/>
        <v>0</v>
      </c>
      <c r="PB18" s="3">
        <f t="shared" si="99"/>
        <v>0</v>
      </c>
      <c r="PC18" s="54">
        <f t="shared" si="100"/>
        <v>0</v>
      </c>
      <c r="PD18" s="55">
        <f t="shared" si="101"/>
        <v>0</v>
      </c>
      <c r="PE18" s="3"/>
      <c r="PF18" s="54"/>
      <c r="PG18" s="55"/>
      <c r="PH18" s="3"/>
      <c r="PI18" s="54"/>
      <c r="PJ18" s="55"/>
      <c r="PK18" s="3"/>
      <c r="PL18" s="54"/>
      <c r="PM18" s="55"/>
      <c r="PN18" s="3"/>
      <c r="PO18" s="54"/>
      <c r="PP18" s="55"/>
      <c r="PQ18" s="3"/>
      <c r="PR18" s="54"/>
      <c r="PS18" s="55"/>
      <c r="PT18" s="3"/>
      <c r="PU18" s="54"/>
      <c r="PV18" s="55"/>
      <c r="PW18" s="3"/>
      <c r="PX18" s="54"/>
      <c r="PY18" s="55"/>
      <c r="PZ18" s="3"/>
      <c r="QA18" s="54"/>
      <c r="QB18" s="55"/>
      <c r="QC18" s="3">
        <f t="shared" si="102"/>
        <v>0</v>
      </c>
      <c r="QD18" s="54">
        <f t="shared" si="103"/>
        <v>0</v>
      </c>
      <c r="QE18" s="55">
        <f t="shared" si="104"/>
        <v>0</v>
      </c>
      <c r="QF18" s="3"/>
      <c r="QG18" s="54"/>
      <c r="QH18" s="55"/>
      <c r="QI18" s="3">
        <f t="shared" si="105"/>
        <v>0</v>
      </c>
      <c r="QJ18" s="54">
        <f t="shared" si="106"/>
        <v>0</v>
      </c>
      <c r="QK18" s="55">
        <f t="shared" si="107"/>
        <v>0</v>
      </c>
      <c r="QL18" s="3"/>
      <c r="QM18" s="54"/>
      <c r="QN18" s="55"/>
      <c r="QO18" s="3"/>
      <c r="QP18" s="54"/>
      <c r="QQ18" s="55"/>
      <c r="QR18" s="3"/>
      <c r="QS18" s="54"/>
      <c r="QT18" s="55"/>
      <c r="QU18" s="3"/>
      <c r="QV18" s="54"/>
      <c r="QW18" s="55"/>
      <c r="QX18" s="3">
        <f t="shared" si="108"/>
        <v>0</v>
      </c>
      <c r="QY18" s="54">
        <f t="shared" si="109"/>
        <v>0</v>
      </c>
      <c r="QZ18" s="55">
        <f t="shared" si="110"/>
        <v>0</v>
      </c>
      <c r="RA18" s="3">
        <f t="shared" si="111"/>
        <v>0</v>
      </c>
      <c r="RB18" s="54">
        <f t="shared" si="112"/>
        <v>0</v>
      </c>
      <c r="RC18" s="55">
        <f t="shared" si="113"/>
        <v>0</v>
      </c>
      <c r="RD18" s="3">
        <f>ID18+LS18+NF18+PB18+RA18</f>
        <v>1026743</v>
      </c>
      <c r="RE18" s="54">
        <f>IE18+LT18+NG18+PC18+RB18</f>
        <v>309246</v>
      </c>
      <c r="RF18" s="55">
        <f>IF18+LU18+NH18+PD18+RC18</f>
        <v>272821</v>
      </c>
      <c r="RG18" s="3">
        <f>AH18+CV18+RD18</f>
        <v>1026743</v>
      </c>
      <c r="RH18" s="54">
        <f>AI18+CW18+RE18</f>
        <v>309246</v>
      </c>
      <c r="RI18" s="55">
        <f>AJ18+CX18+RF18</f>
        <v>272821</v>
      </c>
      <c r="RJ18" s="56"/>
      <c r="RK18" s="38"/>
    </row>
    <row r="19" spans="1:479" s="64" customFormat="1" ht="16.5" thickBot="1" x14ac:dyDescent="0.3">
      <c r="A19" s="58">
        <v>9</v>
      </c>
      <c r="B19" s="59" t="s">
        <v>296</v>
      </c>
      <c r="C19" s="60" t="s">
        <v>257</v>
      </c>
      <c r="D19" s="4"/>
      <c r="E19" s="61"/>
      <c r="F19" s="62"/>
      <c r="G19" s="4"/>
      <c r="H19" s="61"/>
      <c r="I19" s="62"/>
      <c r="J19" s="4"/>
      <c r="K19" s="61"/>
      <c r="L19" s="62"/>
      <c r="M19" s="4"/>
      <c r="N19" s="61"/>
      <c r="O19" s="62"/>
      <c r="P19" s="4"/>
      <c r="Q19" s="61"/>
      <c r="R19" s="62"/>
      <c r="S19" s="4"/>
      <c r="T19" s="61"/>
      <c r="U19" s="62"/>
      <c r="V19" s="4"/>
      <c r="W19" s="61"/>
      <c r="X19" s="62"/>
      <c r="Y19" s="4"/>
      <c r="Z19" s="61"/>
      <c r="AA19" s="62"/>
      <c r="AB19" s="4">
        <f t="shared" si="29"/>
        <v>0</v>
      </c>
      <c r="AC19" s="61">
        <f t="shared" si="0"/>
        <v>0</v>
      </c>
      <c r="AD19" s="62">
        <f t="shared" si="0"/>
        <v>0</v>
      </c>
      <c r="AE19" s="4"/>
      <c r="AF19" s="61"/>
      <c r="AG19" s="62"/>
      <c r="AH19" s="4">
        <f t="shared" si="30"/>
        <v>0</v>
      </c>
      <c r="AI19" s="61">
        <f t="shared" si="31"/>
        <v>0</v>
      </c>
      <c r="AJ19" s="62">
        <f t="shared" si="32"/>
        <v>0</v>
      </c>
      <c r="AK19" s="4"/>
      <c r="AL19" s="61"/>
      <c r="AM19" s="62"/>
      <c r="AN19" s="4"/>
      <c r="AO19" s="61"/>
      <c r="AP19" s="62"/>
      <c r="AQ19" s="4"/>
      <c r="AR19" s="61"/>
      <c r="AS19" s="62"/>
      <c r="AT19" s="4"/>
      <c r="AU19" s="61"/>
      <c r="AV19" s="62"/>
      <c r="AW19" s="4"/>
      <c r="AX19" s="61"/>
      <c r="AY19" s="62"/>
      <c r="AZ19" s="4"/>
      <c r="BA19" s="61"/>
      <c r="BB19" s="62"/>
      <c r="BC19" s="4"/>
      <c r="BD19" s="61"/>
      <c r="BE19" s="62"/>
      <c r="BF19" s="4"/>
      <c r="BG19" s="61"/>
      <c r="BH19" s="62"/>
      <c r="BI19" s="4"/>
      <c r="BJ19" s="61"/>
      <c r="BK19" s="62"/>
      <c r="BL19" s="4"/>
      <c r="BM19" s="61"/>
      <c r="BN19" s="62"/>
      <c r="BO19" s="4"/>
      <c r="BP19" s="61"/>
      <c r="BQ19" s="62"/>
      <c r="BR19" s="4"/>
      <c r="BS19" s="61"/>
      <c r="BT19" s="62"/>
      <c r="BU19" s="4"/>
      <c r="BV19" s="61"/>
      <c r="BW19" s="62"/>
      <c r="BX19" s="4"/>
      <c r="BY19" s="61"/>
      <c r="BZ19" s="62"/>
      <c r="CA19" s="4"/>
      <c r="CB19" s="61"/>
      <c r="CC19" s="62"/>
      <c r="CD19" s="4"/>
      <c r="CE19" s="61"/>
      <c r="CF19" s="62"/>
      <c r="CG19" s="4"/>
      <c r="CH19" s="61"/>
      <c r="CI19" s="62"/>
      <c r="CJ19" s="4"/>
      <c r="CK19" s="61"/>
      <c r="CL19" s="62"/>
      <c r="CM19" s="4"/>
      <c r="CN19" s="61"/>
      <c r="CO19" s="62"/>
      <c r="CP19" s="4"/>
      <c r="CQ19" s="61"/>
      <c r="CR19" s="62"/>
      <c r="CS19" s="4"/>
      <c r="CT19" s="61"/>
      <c r="CU19" s="62"/>
      <c r="CV19" s="4">
        <f t="shared" si="33"/>
        <v>0</v>
      </c>
      <c r="CW19" s="61">
        <f t="shared" si="34"/>
        <v>0</v>
      </c>
      <c r="CX19" s="62">
        <f t="shared" si="35"/>
        <v>0</v>
      </c>
      <c r="CY19" s="4"/>
      <c r="CZ19" s="61"/>
      <c r="DA19" s="62"/>
      <c r="DB19" s="4"/>
      <c r="DC19" s="61"/>
      <c r="DD19" s="62"/>
      <c r="DE19" s="4"/>
      <c r="DF19" s="61"/>
      <c r="DG19" s="62"/>
      <c r="DH19" s="4"/>
      <c r="DI19" s="61"/>
      <c r="DJ19" s="62"/>
      <c r="DK19" s="4"/>
      <c r="DL19" s="61"/>
      <c r="DM19" s="62"/>
      <c r="DN19" s="4"/>
      <c r="DO19" s="61"/>
      <c r="DP19" s="62"/>
      <c r="DQ19" s="4"/>
      <c r="DR19" s="61"/>
      <c r="DS19" s="62"/>
      <c r="DT19" s="4">
        <f t="shared" si="36"/>
        <v>0</v>
      </c>
      <c r="DU19" s="61">
        <f t="shared" si="37"/>
        <v>0</v>
      </c>
      <c r="DV19" s="62">
        <f t="shared" si="38"/>
        <v>0</v>
      </c>
      <c r="DW19" s="4"/>
      <c r="DX19" s="61"/>
      <c r="DY19" s="62"/>
      <c r="DZ19" s="4"/>
      <c r="EA19" s="61"/>
      <c r="EB19" s="62"/>
      <c r="EC19" s="4"/>
      <c r="ED19" s="61"/>
      <c r="EE19" s="62"/>
      <c r="EF19" s="4"/>
      <c r="EG19" s="61"/>
      <c r="EH19" s="62"/>
      <c r="EI19" s="4"/>
      <c r="EJ19" s="61"/>
      <c r="EK19" s="62"/>
      <c r="EL19" s="4">
        <f t="shared" si="39"/>
        <v>0</v>
      </c>
      <c r="EM19" s="61">
        <f t="shared" si="40"/>
        <v>0</v>
      </c>
      <c r="EN19" s="62">
        <f t="shared" si="41"/>
        <v>0</v>
      </c>
      <c r="EO19" s="4"/>
      <c r="EP19" s="61"/>
      <c r="EQ19" s="62"/>
      <c r="ER19" s="4"/>
      <c r="ES19" s="61"/>
      <c r="ET19" s="62"/>
      <c r="EU19" s="4"/>
      <c r="EV19" s="61"/>
      <c r="EW19" s="62"/>
      <c r="EX19" s="4"/>
      <c r="EY19" s="61"/>
      <c r="EZ19" s="62"/>
      <c r="FA19" s="4"/>
      <c r="FB19" s="61"/>
      <c r="FC19" s="62"/>
      <c r="FD19" s="4">
        <f t="shared" si="42"/>
        <v>0</v>
      </c>
      <c r="FE19" s="61">
        <f t="shared" si="43"/>
        <v>0</v>
      </c>
      <c r="FF19" s="62">
        <f t="shared" si="44"/>
        <v>0</v>
      </c>
      <c r="FG19" s="4"/>
      <c r="FH19" s="61"/>
      <c r="FI19" s="62"/>
      <c r="FJ19" s="4"/>
      <c r="FK19" s="61"/>
      <c r="FL19" s="62"/>
      <c r="FM19" s="4"/>
      <c r="FN19" s="61"/>
      <c r="FO19" s="62"/>
      <c r="FP19" s="4">
        <f t="shared" si="45"/>
        <v>0</v>
      </c>
      <c r="FQ19" s="61">
        <f t="shared" si="46"/>
        <v>0</v>
      </c>
      <c r="FR19" s="62">
        <f t="shared" si="47"/>
        <v>0</v>
      </c>
      <c r="FS19" s="4"/>
      <c r="FT19" s="61"/>
      <c r="FU19" s="62"/>
      <c r="FV19" s="4"/>
      <c r="FW19" s="61"/>
      <c r="FX19" s="62"/>
      <c r="FY19" s="4"/>
      <c r="FZ19" s="61"/>
      <c r="GA19" s="62"/>
      <c r="GB19" s="4"/>
      <c r="GC19" s="61"/>
      <c r="GD19" s="62"/>
      <c r="GE19" s="4"/>
      <c r="GF19" s="61"/>
      <c r="GG19" s="62"/>
      <c r="GH19" s="4"/>
      <c r="GI19" s="61"/>
      <c r="GJ19" s="62"/>
      <c r="GK19" s="4">
        <f t="shared" si="48"/>
        <v>0</v>
      </c>
      <c r="GL19" s="61">
        <f t="shared" si="49"/>
        <v>0</v>
      </c>
      <c r="GM19" s="62">
        <f t="shared" si="50"/>
        <v>0</v>
      </c>
      <c r="GN19" s="4"/>
      <c r="GO19" s="61"/>
      <c r="GP19" s="62"/>
      <c r="GQ19" s="4"/>
      <c r="GR19" s="61"/>
      <c r="GS19" s="62"/>
      <c r="GT19" s="4"/>
      <c r="GU19" s="61"/>
      <c r="GV19" s="62"/>
      <c r="GW19" s="4"/>
      <c r="GX19" s="61"/>
      <c r="GY19" s="62"/>
      <c r="GZ19" s="4"/>
      <c r="HA19" s="61"/>
      <c r="HB19" s="62"/>
      <c r="HC19" s="4"/>
      <c r="HD19" s="61"/>
      <c r="HE19" s="62"/>
      <c r="HF19" s="4"/>
      <c r="HG19" s="61"/>
      <c r="HH19" s="62"/>
      <c r="HI19" s="4">
        <f t="shared" si="51"/>
        <v>0</v>
      </c>
      <c r="HJ19" s="61">
        <f t="shared" si="52"/>
        <v>0</v>
      </c>
      <c r="HK19" s="62">
        <f t="shared" si="53"/>
        <v>0</v>
      </c>
      <c r="HL19" s="4"/>
      <c r="HM19" s="61"/>
      <c r="HN19" s="62"/>
      <c r="HO19" s="4"/>
      <c r="HP19" s="61"/>
      <c r="HQ19" s="62"/>
      <c r="HR19" s="4">
        <f t="shared" si="54"/>
        <v>0</v>
      </c>
      <c r="HS19" s="61">
        <f t="shared" si="55"/>
        <v>0</v>
      </c>
      <c r="HT19" s="62">
        <f t="shared" si="56"/>
        <v>0</v>
      </c>
      <c r="HU19" s="4"/>
      <c r="HV19" s="61"/>
      <c r="HW19" s="62"/>
      <c r="HX19" s="4"/>
      <c r="HY19" s="61"/>
      <c r="HZ19" s="62"/>
      <c r="IA19" s="4">
        <f t="shared" si="57"/>
        <v>0</v>
      </c>
      <c r="IB19" s="61">
        <f t="shared" si="58"/>
        <v>0</v>
      </c>
      <c r="IC19" s="62">
        <f t="shared" si="59"/>
        <v>0</v>
      </c>
      <c r="ID19" s="4">
        <f t="shared" si="60"/>
        <v>0</v>
      </c>
      <c r="IE19" s="61">
        <f t="shared" si="61"/>
        <v>0</v>
      </c>
      <c r="IF19" s="62">
        <f t="shared" si="62"/>
        <v>0</v>
      </c>
      <c r="IG19" s="4"/>
      <c r="IH19" s="61"/>
      <c r="II19" s="62"/>
      <c r="IJ19" s="4"/>
      <c r="IK19" s="61"/>
      <c r="IL19" s="62"/>
      <c r="IM19" s="4"/>
      <c r="IN19" s="61"/>
      <c r="IO19" s="62"/>
      <c r="IP19" s="4"/>
      <c r="IQ19" s="61"/>
      <c r="IR19" s="62"/>
      <c r="IS19" s="4"/>
      <c r="IT19" s="61"/>
      <c r="IU19" s="62"/>
      <c r="IV19" s="4"/>
      <c r="IW19" s="61"/>
      <c r="IX19" s="62"/>
      <c r="IY19" s="4"/>
      <c r="IZ19" s="61"/>
      <c r="JA19" s="62"/>
      <c r="JB19" s="4"/>
      <c r="JC19" s="61"/>
      <c r="JD19" s="62"/>
      <c r="JE19" s="4"/>
      <c r="JF19" s="61"/>
      <c r="JG19" s="62"/>
      <c r="JH19" s="4">
        <f>IG19+IJ19+IM19+IP19+IS19+IV19+IY19+JB19+JE19</f>
        <v>0</v>
      </c>
      <c r="JI19" s="61">
        <f>IH19+IK19+IN19+IQ19+IT19+IW19+IZ19+JC19+JF19</f>
        <v>0</v>
      </c>
      <c r="JJ19" s="62">
        <f>II19+IL19+IO19+IR19+IU19+IX19+JA19+JD19+JG19</f>
        <v>0</v>
      </c>
      <c r="JK19" s="4"/>
      <c r="JL19" s="61"/>
      <c r="JM19" s="62"/>
      <c r="JN19" s="4"/>
      <c r="JO19" s="61"/>
      <c r="JP19" s="62"/>
      <c r="JQ19" s="4">
        <f t="shared" si="63"/>
        <v>0</v>
      </c>
      <c r="JR19" s="61">
        <f t="shared" si="64"/>
        <v>0</v>
      </c>
      <c r="JS19" s="62">
        <f t="shared" si="65"/>
        <v>0</v>
      </c>
      <c r="JT19" s="4"/>
      <c r="JU19" s="61"/>
      <c r="JV19" s="62"/>
      <c r="JW19" s="4"/>
      <c r="JX19" s="61"/>
      <c r="JY19" s="62"/>
      <c r="JZ19" s="4">
        <f t="shared" si="66"/>
        <v>0</v>
      </c>
      <c r="KA19" s="61">
        <f t="shared" si="67"/>
        <v>0</v>
      </c>
      <c r="KB19" s="62">
        <f t="shared" si="68"/>
        <v>0</v>
      </c>
      <c r="KC19" s="4"/>
      <c r="KD19" s="61"/>
      <c r="KE19" s="62"/>
      <c r="KF19" s="4"/>
      <c r="KG19" s="61"/>
      <c r="KH19" s="62"/>
      <c r="KI19" s="4">
        <f t="shared" si="69"/>
        <v>0</v>
      </c>
      <c r="KJ19" s="61">
        <f t="shared" si="70"/>
        <v>0</v>
      </c>
      <c r="KK19" s="62">
        <f t="shared" si="71"/>
        <v>0</v>
      </c>
      <c r="KL19" s="4"/>
      <c r="KM19" s="61"/>
      <c r="KN19" s="62"/>
      <c r="KO19" s="4"/>
      <c r="KP19" s="61"/>
      <c r="KQ19" s="62"/>
      <c r="KR19" s="4"/>
      <c r="KS19" s="61"/>
      <c r="KT19" s="62"/>
      <c r="KU19" s="4">
        <f t="shared" si="72"/>
        <v>0</v>
      </c>
      <c r="KV19" s="61">
        <f t="shared" si="73"/>
        <v>0</v>
      </c>
      <c r="KW19" s="62">
        <f t="shared" si="74"/>
        <v>0</v>
      </c>
      <c r="KX19" s="4"/>
      <c r="KY19" s="61"/>
      <c r="KZ19" s="62"/>
      <c r="LA19" s="4"/>
      <c r="LB19" s="61"/>
      <c r="LC19" s="62"/>
      <c r="LD19" s="4">
        <f t="shared" si="75"/>
        <v>0</v>
      </c>
      <c r="LE19" s="61">
        <f t="shared" si="76"/>
        <v>0</v>
      </c>
      <c r="LF19" s="62">
        <f t="shared" si="77"/>
        <v>0</v>
      </c>
      <c r="LG19" s="4"/>
      <c r="LH19" s="61"/>
      <c r="LI19" s="62"/>
      <c r="LJ19" s="4"/>
      <c r="LK19" s="61"/>
      <c r="LL19" s="62"/>
      <c r="LM19" s="4">
        <f t="shared" si="78"/>
        <v>0</v>
      </c>
      <c r="LN19" s="61">
        <f t="shared" si="79"/>
        <v>0</v>
      </c>
      <c r="LO19" s="62">
        <f t="shared" si="80"/>
        <v>0</v>
      </c>
      <c r="LP19" s="4"/>
      <c r="LQ19" s="61"/>
      <c r="LR19" s="62"/>
      <c r="LS19" s="4">
        <f t="shared" si="81"/>
        <v>0</v>
      </c>
      <c r="LT19" s="61">
        <f t="shared" si="82"/>
        <v>0</v>
      </c>
      <c r="LU19" s="62">
        <f t="shared" si="83"/>
        <v>0</v>
      </c>
      <c r="LV19" s="4">
        <v>10000</v>
      </c>
      <c r="LW19" s="61"/>
      <c r="LX19" s="62"/>
      <c r="LY19" s="4">
        <v>253855</v>
      </c>
      <c r="LZ19" s="61">
        <v>14441</v>
      </c>
      <c r="MA19" s="62"/>
      <c r="MB19" s="4">
        <v>50000</v>
      </c>
      <c r="MC19" s="61"/>
      <c r="MD19" s="62"/>
      <c r="ME19" s="4">
        <f t="shared" si="84"/>
        <v>303855</v>
      </c>
      <c r="MF19" s="61">
        <f t="shared" si="85"/>
        <v>14441</v>
      </c>
      <c r="MG19" s="62">
        <f t="shared" si="86"/>
        <v>0</v>
      </c>
      <c r="MH19" s="4">
        <v>12500</v>
      </c>
      <c r="MI19" s="61">
        <v>1</v>
      </c>
      <c r="MJ19" s="62"/>
      <c r="MK19" s="4">
        <v>4500</v>
      </c>
      <c r="ML19" s="61">
        <v>183</v>
      </c>
      <c r="MM19" s="62"/>
      <c r="MN19" s="4"/>
      <c r="MO19" s="61"/>
      <c r="MP19" s="62"/>
      <c r="MQ19" s="4"/>
      <c r="MR19" s="61"/>
      <c r="MS19" s="62"/>
      <c r="MT19" s="4">
        <v>17000</v>
      </c>
      <c r="MU19" s="61">
        <v>8341</v>
      </c>
      <c r="MV19" s="62"/>
      <c r="MW19" s="4"/>
      <c r="MX19" s="61"/>
      <c r="MY19" s="62"/>
      <c r="MZ19" s="4">
        <f t="shared" si="87"/>
        <v>34000</v>
      </c>
      <c r="NA19" s="61">
        <f t="shared" si="88"/>
        <v>8525</v>
      </c>
      <c r="NB19" s="62">
        <f t="shared" si="89"/>
        <v>0</v>
      </c>
      <c r="NC19" s="4"/>
      <c r="ND19" s="61"/>
      <c r="NE19" s="62"/>
      <c r="NF19" s="4">
        <f t="shared" si="90"/>
        <v>347855</v>
      </c>
      <c r="NG19" s="61">
        <f t="shared" si="91"/>
        <v>22966</v>
      </c>
      <c r="NH19" s="62">
        <f t="shared" si="92"/>
        <v>0</v>
      </c>
      <c r="NI19" s="4"/>
      <c r="NJ19" s="61"/>
      <c r="NK19" s="62"/>
      <c r="NL19" s="4"/>
      <c r="NM19" s="61"/>
      <c r="NN19" s="62"/>
      <c r="NO19" s="4"/>
      <c r="NP19" s="61"/>
      <c r="NQ19" s="62"/>
      <c r="NR19" s="4"/>
      <c r="NS19" s="61"/>
      <c r="NT19" s="62"/>
      <c r="NU19" s="4"/>
      <c r="NV19" s="61"/>
      <c r="NW19" s="62"/>
      <c r="NX19" s="4"/>
      <c r="NY19" s="61"/>
      <c r="NZ19" s="62"/>
      <c r="OA19" s="4"/>
      <c r="OB19" s="61"/>
      <c r="OC19" s="62"/>
      <c r="OD19" s="4"/>
      <c r="OE19" s="61"/>
      <c r="OF19" s="62"/>
      <c r="OG19" s="4"/>
      <c r="OH19" s="61"/>
      <c r="OI19" s="62"/>
      <c r="OJ19" s="4">
        <f t="shared" si="93"/>
        <v>0</v>
      </c>
      <c r="OK19" s="61">
        <f t="shared" si="94"/>
        <v>0</v>
      </c>
      <c r="OL19" s="62">
        <f t="shared" si="95"/>
        <v>0</v>
      </c>
      <c r="OM19" s="4"/>
      <c r="ON19" s="61"/>
      <c r="OO19" s="62"/>
      <c r="OP19" s="4"/>
      <c r="OQ19" s="61"/>
      <c r="OR19" s="62"/>
      <c r="OS19" s="4"/>
      <c r="OT19" s="61"/>
      <c r="OU19" s="62"/>
      <c r="OV19" s="4"/>
      <c r="OW19" s="61"/>
      <c r="OX19" s="62"/>
      <c r="OY19" s="4">
        <f t="shared" si="96"/>
        <v>0</v>
      </c>
      <c r="OZ19" s="61">
        <f t="shared" si="97"/>
        <v>0</v>
      </c>
      <c r="PA19" s="62">
        <f t="shared" si="98"/>
        <v>0</v>
      </c>
      <c r="PB19" s="4">
        <f t="shared" si="99"/>
        <v>0</v>
      </c>
      <c r="PC19" s="61">
        <f t="shared" si="100"/>
        <v>0</v>
      </c>
      <c r="PD19" s="62">
        <f t="shared" si="101"/>
        <v>0</v>
      </c>
      <c r="PE19" s="4"/>
      <c r="PF19" s="61"/>
      <c r="PG19" s="62"/>
      <c r="PH19" s="4"/>
      <c r="PI19" s="61"/>
      <c r="PJ19" s="62"/>
      <c r="PK19" s="4"/>
      <c r="PL19" s="61"/>
      <c r="PM19" s="62"/>
      <c r="PN19" s="4"/>
      <c r="PO19" s="61"/>
      <c r="PP19" s="62"/>
      <c r="PQ19" s="4"/>
      <c r="PR19" s="61"/>
      <c r="PS19" s="62"/>
      <c r="PT19" s="4"/>
      <c r="PU19" s="61"/>
      <c r="PV19" s="62"/>
      <c r="PW19" s="4"/>
      <c r="PX19" s="61"/>
      <c r="PY19" s="62"/>
      <c r="PZ19" s="4"/>
      <c r="QA19" s="61"/>
      <c r="QB19" s="62"/>
      <c r="QC19" s="4">
        <f t="shared" si="102"/>
        <v>0</v>
      </c>
      <c r="QD19" s="61">
        <f t="shared" si="103"/>
        <v>0</v>
      </c>
      <c r="QE19" s="62">
        <f t="shared" si="104"/>
        <v>0</v>
      </c>
      <c r="QF19" s="4"/>
      <c r="QG19" s="61"/>
      <c r="QH19" s="62"/>
      <c r="QI19" s="4">
        <f t="shared" si="105"/>
        <v>0</v>
      </c>
      <c r="QJ19" s="61">
        <f t="shared" si="106"/>
        <v>0</v>
      </c>
      <c r="QK19" s="62">
        <f t="shared" si="107"/>
        <v>0</v>
      </c>
      <c r="QL19" s="4"/>
      <c r="QM19" s="61"/>
      <c r="QN19" s="62"/>
      <c r="QO19" s="4"/>
      <c r="QP19" s="61"/>
      <c r="QQ19" s="62"/>
      <c r="QR19" s="4"/>
      <c r="QS19" s="61"/>
      <c r="QT19" s="62"/>
      <c r="QU19" s="4"/>
      <c r="QV19" s="61"/>
      <c r="QW19" s="62"/>
      <c r="QX19" s="4">
        <f t="shared" si="108"/>
        <v>0</v>
      </c>
      <c r="QY19" s="61">
        <f t="shared" si="109"/>
        <v>0</v>
      </c>
      <c r="QZ19" s="62">
        <f t="shared" si="110"/>
        <v>0</v>
      </c>
      <c r="RA19" s="4">
        <f t="shared" si="111"/>
        <v>0</v>
      </c>
      <c r="RB19" s="61">
        <f t="shared" si="112"/>
        <v>0</v>
      </c>
      <c r="RC19" s="62">
        <f t="shared" si="113"/>
        <v>0</v>
      </c>
      <c r="RD19" s="4">
        <f>ID19+LS19+NF19+PB19+RA19</f>
        <v>347855</v>
      </c>
      <c r="RE19" s="61">
        <f>IE19+LT19+NG19+PC19+RB19</f>
        <v>22966</v>
      </c>
      <c r="RF19" s="62">
        <f>IF19+LU19+NH19+PD19+RC19</f>
        <v>0</v>
      </c>
      <c r="RG19" s="4">
        <f>AH19+CV19+RD19</f>
        <v>347855</v>
      </c>
      <c r="RH19" s="61">
        <f>AI19+CW19+RE19</f>
        <v>22966</v>
      </c>
      <c r="RI19" s="62">
        <f>AJ19+CX19+RF19</f>
        <v>0</v>
      </c>
      <c r="RJ19" s="63"/>
    </row>
    <row r="20" spans="1:479" s="43" customFormat="1" ht="16.5" thickBot="1" x14ac:dyDescent="0.3">
      <c r="A20" s="35">
        <v>10</v>
      </c>
      <c r="B20" s="36" t="s">
        <v>297</v>
      </c>
      <c r="C20" s="37" t="s">
        <v>346</v>
      </c>
      <c r="D20" s="1">
        <f>SUM(D15:D19)</f>
        <v>0</v>
      </c>
      <c r="E20" s="38">
        <f t="shared" ref="E20" si="114">SUM(E15:E19)</f>
        <v>35580</v>
      </c>
      <c r="F20" s="39">
        <f t="shared" ref="F20" si="115">SUM(F15:F19)</f>
        <v>35580</v>
      </c>
      <c r="G20" s="1">
        <f t="shared" ref="G20" si="116">SUM(G15:G19)</f>
        <v>0</v>
      </c>
      <c r="H20" s="38">
        <f t="shared" ref="H20:I20" si="117">SUM(H15:H19)</f>
        <v>2330</v>
      </c>
      <c r="I20" s="39">
        <f t="shared" si="117"/>
        <v>2330</v>
      </c>
      <c r="J20" s="1">
        <f t="shared" ref="J20" si="118">SUM(J15:J19)</f>
        <v>0</v>
      </c>
      <c r="K20" s="38">
        <f t="shared" ref="K20:BV20" si="119">SUM(K15:K19)</f>
        <v>1935</v>
      </c>
      <c r="L20" s="39">
        <f t="shared" si="119"/>
        <v>1935</v>
      </c>
      <c r="M20" s="1">
        <f t="shared" ref="M20" si="120">SUM(M15:M19)</f>
        <v>0</v>
      </c>
      <c r="N20" s="38">
        <f t="shared" si="119"/>
        <v>4660</v>
      </c>
      <c r="O20" s="39">
        <f t="shared" si="119"/>
        <v>4660</v>
      </c>
      <c r="P20" s="1">
        <f t="shared" ref="P20" si="121">SUM(P15:P19)</f>
        <v>0</v>
      </c>
      <c r="Q20" s="38">
        <f t="shared" si="119"/>
        <v>3059</v>
      </c>
      <c r="R20" s="39">
        <f t="shared" si="119"/>
        <v>3059</v>
      </c>
      <c r="S20" s="1">
        <f t="shared" ref="S20" si="122">SUM(S15:S19)</f>
        <v>0</v>
      </c>
      <c r="T20" s="38">
        <f t="shared" si="119"/>
        <v>1678</v>
      </c>
      <c r="U20" s="39">
        <f t="shared" si="119"/>
        <v>1678</v>
      </c>
      <c r="V20" s="1">
        <f t="shared" ref="V20" si="123">SUM(V15:V19)</f>
        <v>0</v>
      </c>
      <c r="W20" s="38">
        <f t="shared" si="119"/>
        <v>1176</v>
      </c>
      <c r="X20" s="39">
        <f t="shared" si="119"/>
        <v>1176</v>
      </c>
      <c r="Y20" s="1">
        <f t="shared" ref="Y20" si="124">SUM(Y15:Y19)</f>
        <v>0</v>
      </c>
      <c r="Z20" s="38">
        <f t="shared" si="119"/>
        <v>188</v>
      </c>
      <c r="AA20" s="39">
        <f t="shared" si="119"/>
        <v>188</v>
      </c>
      <c r="AB20" s="1">
        <f t="shared" si="29"/>
        <v>0</v>
      </c>
      <c r="AC20" s="38">
        <f t="shared" si="0"/>
        <v>15026</v>
      </c>
      <c r="AD20" s="39">
        <f t="shared" si="0"/>
        <v>15026</v>
      </c>
      <c r="AE20" s="1">
        <f t="shared" ref="AE20" si="125">SUM(AE15:AE19)</f>
        <v>0</v>
      </c>
      <c r="AF20" s="38">
        <f t="shared" si="119"/>
        <v>52421</v>
      </c>
      <c r="AG20" s="39">
        <f t="shared" si="119"/>
        <v>52421</v>
      </c>
      <c r="AH20" s="1">
        <f t="shared" si="30"/>
        <v>0</v>
      </c>
      <c r="AI20" s="38">
        <f t="shared" si="31"/>
        <v>103027</v>
      </c>
      <c r="AJ20" s="39">
        <f t="shared" si="32"/>
        <v>103027</v>
      </c>
      <c r="AK20" s="1">
        <f t="shared" ref="AK20" si="126">SUM(AK15:AK19)</f>
        <v>0</v>
      </c>
      <c r="AL20" s="38">
        <f t="shared" si="119"/>
        <v>284556</v>
      </c>
      <c r="AM20" s="39">
        <f t="shared" si="119"/>
        <v>284556</v>
      </c>
      <c r="AN20" s="1">
        <f t="shared" ref="AN20" si="127">SUM(AN15:AN19)</f>
        <v>0</v>
      </c>
      <c r="AO20" s="38">
        <f t="shared" si="119"/>
        <v>0</v>
      </c>
      <c r="AP20" s="39">
        <f t="shared" si="119"/>
        <v>0</v>
      </c>
      <c r="AQ20" s="1">
        <f t="shared" ref="AQ20" si="128">SUM(AQ15:AQ19)</f>
        <v>0</v>
      </c>
      <c r="AR20" s="38">
        <f t="shared" si="119"/>
        <v>0</v>
      </c>
      <c r="AS20" s="39">
        <f t="shared" si="119"/>
        <v>0</v>
      </c>
      <c r="AT20" s="1">
        <f t="shared" ref="AT20" si="129">SUM(AT15:AT19)</f>
        <v>0</v>
      </c>
      <c r="AU20" s="38">
        <f t="shared" si="119"/>
        <v>0</v>
      </c>
      <c r="AV20" s="39">
        <f t="shared" si="119"/>
        <v>0</v>
      </c>
      <c r="AW20" s="1">
        <f t="shared" ref="AW20" si="130">SUM(AW15:AW19)</f>
        <v>0</v>
      </c>
      <c r="AX20" s="38">
        <f t="shared" si="119"/>
        <v>0</v>
      </c>
      <c r="AY20" s="39">
        <f t="shared" si="119"/>
        <v>0</v>
      </c>
      <c r="AZ20" s="1">
        <f t="shared" ref="AZ20" si="131">SUM(AZ15:AZ19)</f>
        <v>0</v>
      </c>
      <c r="BA20" s="38">
        <f t="shared" si="119"/>
        <v>0</v>
      </c>
      <c r="BB20" s="39">
        <f t="shared" si="119"/>
        <v>0</v>
      </c>
      <c r="BC20" s="1">
        <f t="shared" ref="BC20" si="132">SUM(BC15:BC19)</f>
        <v>0</v>
      </c>
      <c r="BD20" s="38">
        <f t="shared" si="119"/>
        <v>0</v>
      </c>
      <c r="BE20" s="39">
        <f t="shared" si="119"/>
        <v>0</v>
      </c>
      <c r="BF20" s="1">
        <f t="shared" ref="BF20" si="133">SUM(BF15:BF19)</f>
        <v>0</v>
      </c>
      <c r="BG20" s="38">
        <f t="shared" si="119"/>
        <v>0</v>
      </c>
      <c r="BH20" s="39">
        <f t="shared" si="119"/>
        <v>0</v>
      </c>
      <c r="BI20" s="1">
        <f t="shared" ref="BI20" si="134">SUM(BI15:BI19)</f>
        <v>0</v>
      </c>
      <c r="BJ20" s="38">
        <f t="shared" si="119"/>
        <v>0</v>
      </c>
      <c r="BK20" s="39">
        <f t="shared" si="119"/>
        <v>0</v>
      </c>
      <c r="BL20" s="1">
        <f t="shared" si="119"/>
        <v>0</v>
      </c>
      <c r="BM20" s="38">
        <f t="shared" si="119"/>
        <v>0</v>
      </c>
      <c r="BN20" s="39">
        <f t="shared" si="119"/>
        <v>0</v>
      </c>
      <c r="BO20" s="1">
        <f t="shared" si="119"/>
        <v>0</v>
      </c>
      <c r="BP20" s="38">
        <f t="shared" si="119"/>
        <v>0</v>
      </c>
      <c r="BQ20" s="39">
        <f t="shared" si="119"/>
        <v>0</v>
      </c>
      <c r="BR20" s="1">
        <f t="shared" si="119"/>
        <v>0</v>
      </c>
      <c r="BS20" s="38">
        <f t="shared" si="119"/>
        <v>0</v>
      </c>
      <c r="BT20" s="39">
        <f t="shared" si="119"/>
        <v>0</v>
      </c>
      <c r="BU20" s="1">
        <f t="shared" ref="BU20" si="135">SUM(BU15:BU19)</f>
        <v>0</v>
      </c>
      <c r="BV20" s="38">
        <f t="shared" si="119"/>
        <v>0</v>
      </c>
      <c r="BW20" s="39">
        <f t="shared" ref="BW20:EH20" si="136">SUM(BW15:BW19)</f>
        <v>0</v>
      </c>
      <c r="BX20" s="1">
        <f t="shared" si="136"/>
        <v>0</v>
      </c>
      <c r="BY20" s="38">
        <f t="shared" si="136"/>
        <v>0</v>
      </c>
      <c r="BZ20" s="39">
        <f t="shared" si="136"/>
        <v>0</v>
      </c>
      <c r="CA20" s="1">
        <f t="shared" ref="CA20" si="137">SUM(CA15:CA19)</f>
        <v>0</v>
      </c>
      <c r="CB20" s="38">
        <f t="shared" si="136"/>
        <v>0</v>
      </c>
      <c r="CC20" s="39">
        <f t="shared" si="136"/>
        <v>0</v>
      </c>
      <c r="CD20" s="1">
        <f t="shared" ref="CD20" si="138">SUM(CD15:CD19)</f>
        <v>0</v>
      </c>
      <c r="CE20" s="38">
        <f t="shared" si="136"/>
        <v>0</v>
      </c>
      <c r="CF20" s="39">
        <f t="shared" si="136"/>
        <v>0</v>
      </c>
      <c r="CG20" s="1">
        <f t="shared" si="136"/>
        <v>0</v>
      </c>
      <c r="CH20" s="38">
        <f t="shared" si="136"/>
        <v>0</v>
      </c>
      <c r="CI20" s="39">
        <f t="shared" si="136"/>
        <v>0</v>
      </c>
      <c r="CJ20" s="1">
        <f t="shared" ref="CJ20" si="139">SUM(CJ15:CJ19)</f>
        <v>0</v>
      </c>
      <c r="CK20" s="38">
        <f t="shared" si="136"/>
        <v>0</v>
      </c>
      <c r="CL20" s="39">
        <f t="shared" si="136"/>
        <v>0</v>
      </c>
      <c r="CM20" s="1">
        <f t="shared" ref="CM20" si="140">SUM(CM15:CM19)</f>
        <v>0</v>
      </c>
      <c r="CN20" s="38">
        <f t="shared" si="136"/>
        <v>0</v>
      </c>
      <c r="CO20" s="39">
        <f t="shared" si="136"/>
        <v>0</v>
      </c>
      <c r="CP20" s="1">
        <f t="shared" ref="CP20" si="141">SUM(CP15:CP19)</f>
        <v>0</v>
      </c>
      <c r="CQ20" s="38">
        <f t="shared" si="136"/>
        <v>0</v>
      </c>
      <c r="CR20" s="39">
        <f t="shared" si="136"/>
        <v>0</v>
      </c>
      <c r="CS20" s="1">
        <f t="shared" si="136"/>
        <v>0</v>
      </c>
      <c r="CT20" s="38">
        <f t="shared" si="136"/>
        <v>0</v>
      </c>
      <c r="CU20" s="39">
        <f t="shared" si="136"/>
        <v>0</v>
      </c>
      <c r="CV20" s="1">
        <f t="shared" si="33"/>
        <v>0</v>
      </c>
      <c r="CW20" s="38">
        <f t="shared" si="34"/>
        <v>284556</v>
      </c>
      <c r="CX20" s="39">
        <f t="shared" si="35"/>
        <v>284556</v>
      </c>
      <c r="CY20" s="1">
        <f t="shared" ref="CY20" si="142">SUM(CY15:CY19)</f>
        <v>0</v>
      </c>
      <c r="CZ20" s="38">
        <f t="shared" si="136"/>
        <v>0</v>
      </c>
      <c r="DA20" s="39">
        <f t="shared" si="136"/>
        <v>0</v>
      </c>
      <c r="DB20" s="1">
        <f t="shared" ref="DB20" si="143">SUM(DB15:DB19)</f>
        <v>0</v>
      </c>
      <c r="DC20" s="38">
        <f t="shared" si="136"/>
        <v>0</v>
      </c>
      <c r="DD20" s="39">
        <f t="shared" si="136"/>
        <v>0</v>
      </c>
      <c r="DE20" s="1">
        <f t="shared" ref="DE20" si="144">SUM(DE15:DE19)</f>
        <v>0</v>
      </c>
      <c r="DF20" s="38">
        <f t="shared" si="136"/>
        <v>0</v>
      </c>
      <c r="DG20" s="39">
        <f t="shared" si="136"/>
        <v>0</v>
      </c>
      <c r="DH20" s="1">
        <f t="shared" ref="DH20" si="145">SUM(DH15:DH19)</f>
        <v>0</v>
      </c>
      <c r="DI20" s="38">
        <f t="shared" si="136"/>
        <v>0</v>
      </c>
      <c r="DJ20" s="39">
        <f t="shared" si="136"/>
        <v>0</v>
      </c>
      <c r="DK20" s="1">
        <f t="shared" ref="DK20" si="146">SUM(DK15:DK19)</f>
        <v>0</v>
      </c>
      <c r="DL20" s="38">
        <f t="shared" si="136"/>
        <v>0</v>
      </c>
      <c r="DM20" s="39">
        <f t="shared" si="136"/>
        <v>0</v>
      </c>
      <c r="DN20" s="1">
        <f t="shared" ref="DN20" si="147">SUM(DN15:DN19)</f>
        <v>0</v>
      </c>
      <c r="DO20" s="38">
        <f t="shared" si="136"/>
        <v>0</v>
      </c>
      <c r="DP20" s="39">
        <f t="shared" si="136"/>
        <v>0</v>
      </c>
      <c r="DQ20" s="1">
        <f t="shared" ref="DQ20" si="148">SUM(DQ15:DQ19)</f>
        <v>0</v>
      </c>
      <c r="DR20" s="38">
        <f t="shared" si="136"/>
        <v>0</v>
      </c>
      <c r="DS20" s="39">
        <f t="shared" si="136"/>
        <v>0</v>
      </c>
      <c r="DT20" s="1">
        <f t="shared" si="36"/>
        <v>0</v>
      </c>
      <c r="DU20" s="38">
        <f t="shared" si="37"/>
        <v>0</v>
      </c>
      <c r="DV20" s="39">
        <f t="shared" si="38"/>
        <v>0</v>
      </c>
      <c r="DW20" s="1">
        <f t="shared" ref="DW20" si="149">SUM(DW15:DW19)</f>
        <v>0</v>
      </c>
      <c r="DX20" s="38">
        <f t="shared" si="136"/>
        <v>0</v>
      </c>
      <c r="DY20" s="39">
        <f t="shared" si="136"/>
        <v>0</v>
      </c>
      <c r="DZ20" s="1">
        <f t="shared" ref="DZ20" si="150">SUM(DZ15:DZ19)</f>
        <v>780000</v>
      </c>
      <c r="EA20" s="38">
        <f t="shared" si="136"/>
        <v>0</v>
      </c>
      <c r="EB20" s="39">
        <f t="shared" si="136"/>
        <v>0</v>
      </c>
      <c r="EC20" s="1">
        <f t="shared" ref="EC20" si="151">SUM(EC15:EC19)</f>
        <v>3330</v>
      </c>
      <c r="ED20" s="38">
        <f t="shared" si="136"/>
        <v>9112</v>
      </c>
      <c r="EE20" s="39">
        <f t="shared" si="136"/>
        <v>7776</v>
      </c>
      <c r="EF20" s="1">
        <f t="shared" ref="EF20" si="152">SUM(EF15:EF19)</f>
        <v>0</v>
      </c>
      <c r="EG20" s="38">
        <f t="shared" si="136"/>
        <v>0</v>
      </c>
      <c r="EH20" s="39">
        <f t="shared" si="136"/>
        <v>0</v>
      </c>
      <c r="EI20" s="1">
        <f t="shared" ref="EI20" si="153">SUM(EI15:EI19)</f>
        <v>5902</v>
      </c>
      <c r="EJ20" s="38">
        <f t="shared" ref="EJ20:GU20" si="154">SUM(EJ15:EJ19)</f>
        <v>0</v>
      </c>
      <c r="EK20" s="39">
        <f t="shared" si="154"/>
        <v>0</v>
      </c>
      <c r="EL20" s="1">
        <f t="shared" si="39"/>
        <v>789232</v>
      </c>
      <c r="EM20" s="38">
        <f t="shared" si="40"/>
        <v>9112</v>
      </c>
      <c r="EN20" s="39">
        <f t="shared" si="41"/>
        <v>7776</v>
      </c>
      <c r="EO20" s="1">
        <f t="shared" ref="EO20" si="155">SUM(EO15:EO19)</f>
        <v>0</v>
      </c>
      <c r="EP20" s="38">
        <f t="shared" si="154"/>
        <v>0</v>
      </c>
      <c r="EQ20" s="39">
        <f t="shared" si="154"/>
        <v>0</v>
      </c>
      <c r="ER20" s="1">
        <f t="shared" ref="ER20" si="156">SUM(ER15:ER19)</f>
        <v>0</v>
      </c>
      <c r="ES20" s="38">
        <f t="shared" si="154"/>
        <v>0</v>
      </c>
      <c r="ET20" s="39">
        <f t="shared" si="154"/>
        <v>0</v>
      </c>
      <c r="EU20" s="1">
        <f t="shared" ref="EU20" si="157">SUM(EU15:EU19)</f>
        <v>0</v>
      </c>
      <c r="EV20" s="38">
        <f t="shared" si="154"/>
        <v>0</v>
      </c>
      <c r="EW20" s="39">
        <f t="shared" si="154"/>
        <v>0</v>
      </c>
      <c r="EX20" s="1">
        <f t="shared" ref="EX20" si="158">SUM(EX15:EX19)</f>
        <v>0</v>
      </c>
      <c r="EY20" s="38">
        <f t="shared" si="154"/>
        <v>0</v>
      </c>
      <c r="EZ20" s="39">
        <f t="shared" si="154"/>
        <v>0</v>
      </c>
      <c r="FA20" s="1">
        <f t="shared" si="154"/>
        <v>0</v>
      </c>
      <c r="FB20" s="38">
        <f t="shared" si="154"/>
        <v>0</v>
      </c>
      <c r="FC20" s="39">
        <f t="shared" si="154"/>
        <v>0</v>
      </c>
      <c r="FD20" s="1">
        <f t="shared" si="42"/>
        <v>0</v>
      </c>
      <c r="FE20" s="38">
        <f t="shared" si="43"/>
        <v>0</v>
      </c>
      <c r="FF20" s="39">
        <f t="shared" si="44"/>
        <v>0</v>
      </c>
      <c r="FG20" s="1">
        <f t="shared" ref="FG20" si="159">SUM(FG15:FG19)</f>
        <v>0</v>
      </c>
      <c r="FH20" s="38">
        <f t="shared" si="154"/>
        <v>0</v>
      </c>
      <c r="FI20" s="39">
        <f t="shared" si="154"/>
        <v>0</v>
      </c>
      <c r="FJ20" s="1">
        <f t="shared" ref="FJ20" si="160">SUM(FJ15:FJ19)</f>
        <v>0</v>
      </c>
      <c r="FK20" s="38">
        <f t="shared" si="154"/>
        <v>0</v>
      </c>
      <c r="FL20" s="39">
        <f t="shared" si="154"/>
        <v>0</v>
      </c>
      <c r="FM20" s="1">
        <f t="shared" ref="FM20" si="161">SUM(FM15:FM19)</f>
        <v>0</v>
      </c>
      <c r="FN20" s="38">
        <f t="shared" si="154"/>
        <v>0</v>
      </c>
      <c r="FO20" s="39">
        <f t="shared" si="154"/>
        <v>0</v>
      </c>
      <c r="FP20" s="1">
        <f t="shared" si="45"/>
        <v>0</v>
      </c>
      <c r="FQ20" s="38">
        <f t="shared" si="46"/>
        <v>0</v>
      </c>
      <c r="FR20" s="39">
        <f t="shared" si="47"/>
        <v>0</v>
      </c>
      <c r="FS20" s="1">
        <f t="shared" ref="FS20" si="162">SUM(FS15:FS19)</f>
        <v>0</v>
      </c>
      <c r="FT20" s="38">
        <f t="shared" si="154"/>
        <v>0</v>
      </c>
      <c r="FU20" s="39">
        <f t="shared" si="154"/>
        <v>0</v>
      </c>
      <c r="FV20" s="1">
        <f t="shared" ref="FV20" si="163">SUM(FV15:FV19)</f>
        <v>0</v>
      </c>
      <c r="FW20" s="38">
        <f t="shared" si="154"/>
        <v>0</v>
      </c>
      <c r="FX20" s="39">
        <f t="shared" si="154"/>
        <v>0</v>
      </c>
      <c r="FY20" s="1">
        <f t="shared" ref="FY20" si="164">SUM(FY15:FY19)</f>
        <v>0</v>
      </c>
      <c r="FZ20" s="38">
        <f t="shared" si="154"/>
        <v>0</v>
      </c>
      <c r="GA20" s="39">
        <f t="shared" si="154"/>
        <v>0</v>
      </c>
      <c r="GB20" s="1">
        <f t="shared" ref="GB20" si="165">SUM(GB15:GB19)</f>
        <v>1500</v>
      </c>
      <c r="GC20" s="38">
        <f t="shared" si="154"/>
        <v>1500</v>
      </c>
      <c r="GD20" s="39">
        <f t="shared" si="154"/>
        <v>556</v>
      </c>
      <c r="GE20" s="1">
        <f t="shared" ref="GE20" si="166">SUM(GE15:GE19)</f>
        <v>0</v>
      </c>
      <c r="GF20" s="38">
        <f t="shared" si="154"/>
        <v>0</v>
      </c>
      <c r="GG20" s="39">
        <f t="shared" si="154"/>
        <v>0</v>
      </c>
      <c r="GH20" s="1">
        <f t="shared" ref="GH20" si="167">SUM(GH15:GH19)</f>
        <v>3000</v>
      </c>
      <c r="GI20" s="38">
        <f t="shared" si="154"/>
        <v>2800</v>
      </c>
      <c r="GJ20" s="39">
        <f t="shared" si="154"/>
        <v>1897</v>
      </c>
      <c r="GK20" s="1">
        <f t="shared" si="48"/>
        <v>4500</v>
      </c>
      <c r="GL20" s="38">
        <f t="shared" si="49"/>
        <v>4300</v>
      </c>
      <c r="GM20" s="39">
        <f t="shared" si="50"/>
        <v>2453</v>
      </c>
      <c r="GN20" s="1">
        <f t="shared" ref="GN20" si="168">SUM(GN15:GN19)</f>
        <v>66650</v>
      </c>
      <c r="GO20" s="38">
        <f t="shared" si="154"/>
        <v>59504</v>
      </c>
      <c r="GP20" s="39">
        <f t="shared" si="154"/>
        <v>45323</v>
      </c>
      <c r="GQ20" s="1">
        <f t="shared" ref="GQ20" si="169">SUM(GQ15:GQ19)</f>
        <v>2000</v>
      </c>
      <c r="GR20" s="38">
        <f t="shared" si="154"/>
        <v>0</v>
      </c>
      <c r="GS20" s="39">
        <f t="shared" si="154"/>
        <v>0</v>
      </c>
      <c r="GT20" s="1">
        <f t="shared" ref="GT20" si="170">SUM(GT15:GT19)</f>
        <v>0</v>
      </c>
      <c r="GU20" s="38">
        <f t="shared" si="154"/>
        <v>0</v>
      </c>
      <c r="GV20" s="39">
        <f t="shared" ref="GV20:GY20" si="171">SUM(GV15:GV19)</f>
        <v>0</v>
      </c>
      <c r="GW20" s="1">
        <f t="shared" ref="GW20" si="172">SUM(GW15:GW19)</f>
        <v>0</v>
      </c>
      <c r="GX20" s="38">
        <f t="shared" si="171"/>
        <v>0</v>
      </c>
      <c r="GY20" s="39">
        <f t="shared" si="171"/>
        <v>0</v>
      </c>
      <c r="GZ20" s="1">
        <f t="shared" ref="GZ20" si="173">SUM(GZ15:GZ19)</f>
        <v>0</v>
      </c>
      <c r="HA20" s="38">
        <f t="shared" ref="HA20:JG20" si="174">SUM(HA15:HA19)</f>
        <v>0</v>
      </c>
      <c r="HB20" s="39">
        <f t="shared" si="174"/>
        <v>0</v>
      </c>
      <c r="HC20" s="1">
        <f t="shared" ref="HC20" si="175">SUM(HC15:HC19)</f>
        <v>0</v>
      </c>
      <c r="HD20" s="38">
        <f t="shared" si="174"/>
        <v>0</v>
      </c>
      <c r="HE20" s="39">
        <f t="shared" si="174"/>
        <v>0</v>
      </c>
      <c r="HF20" s="1">
        <f t="shared" ref="HF20" si="176">SUM(HF15:HF19)</f>
        <v>12000</v>
      </c>
      <c r="HG20" s="38">
        <f t="shared" si="174"/>
        <v>15244</v>
      </c>
      <c r="HH20" s="39">
        <f t="shared" si="174"/>
        <v>9150</v>
      </c>
      <c r="HI20" s="1">
        <f t="shared" si="51"/>
        <v>80650</v>
      </c>
      <c r="HJ20" s="38">
        <f t="shared" si="52"/>
        <v>74748</v>
      </c>
      <c r="HK20" s="39">
        <f t="shared" si="53"/>
        <v>54473</v>
      </c>
      <c r="HL20" s="1">
        <f t="shared" ref="HL20" si="177">SUM(HL15:HL19)</f>
        <v>0</v>
      </c>
      <c r="HM20" s="38">
        <f t="shared" si="174"/>
        <v>0</v>
      </c>
      <c r="HN20" s="39">
        <f t="shared" si="174"/>
        <v>0</v>
      </c>
      <c r="HO20" s="1">
        <f t="shared" ref="HO20" si="178">SUM(HO15:HO19)</f>
        <v>0</v>
      </c>
      <c r="HP20" s="38">
        <f t="shared" si="174"/>
        <v>200</v>
      </c>
      <c r="HQ20" s="39">
        <f t="shared" si="174"/>
        <v>200</v>
      </c>
      <c r="HR20" s="1">
        <f t="shared" si="54"/>
        <v>0</v>
      </c>
      <c r="HS20" s="38">
        <f t="shared" si="55"/>
        <v>200</v>
      </c>
      <c r="HT20" s="39">
        <f t="shared" si="56"/>
        <v>200</v>
      </c>
      <c r="HU20" s="1">
        <f t="shared" ref="HU20" si="179">SUM(HU15:HU19)</f>
        <v>0</v>
      </c>
      <c r="HV20" s="38">
        <f t="shared" si="174"/>
        <v>0</v>
      </c>
      <c r="HW20" s="39">
        <f t="shared" si="174"/>
        <v>0</v>
      </c>
      <c r="HX20" s="1">
        <f t="shared" ref="HX20" si="180">SUM(HX15:HX19)</f>
        <v>0</v>
      </c>
      <c r="HY20" s="38">
        <f t="shared" si="174"/>
        <v>0</v>
      </c>
      <c r="HZ20" s="39">
        <f t="shared" si="174"/>
        <v>0</v>
      </c>
      <c r="IA20" s="1">
        <f t="shared" si="57"/>
        <v>0</v>
      </c>
      <c r="IB20" s="38">
        <f t="shared" si="58"/>
        <v>0</v>
      </c>
      <c r="IC20" s="39">
        <f t="shared" si="59"/>
        <v>0</v>
      </c>
      <c r="ID20" s="1">
        <f t="shared" si="60"/>
        <v>874382</v>
      </c>
      <c r="IE20" s="38">
        <f t="shared" si="61"/>
        <v>88360</v>
      </c>
      <c r="IF20" s="39">
        <f t="shared" si="62"/>
        <v>64902</v>
      </c>
      <c r="IG20" s="1">
        <f t="shared" si="174"/>
        <v>0</v>
      </c>
      <c r="IH20" s="38">
        <f t="shared" si="174"/>
        <v>0</v>
      </c>
      <c r="II20" s="39">
        <f t="shared" si="174"/>
        <v>0</v>
      </c>
      <c r="IJ20" s="1">
        <f t="shared" ref="IJ20" si="181">SUM(IJ15:IJ19)</f>
        <v>17100</v>
      </c>
      <c r="IK20" s="38">
        <f t="shared" si="174"/>
        <v>26775</v>
      </c>
      <c r="IL20" s="39">
        <f t="shared" si="174"/>
        <v>24390</v>
      </c>
      <c r="IM20" s="1">
        <f t="shared" ref="IM20" si="182">SUM(IM15:IM19)</f>
        <v>41988</v>
      </c>
      <c r="IN20" s="38">
        <f t="shared" si="174"/>
        <v>93409</v>
      </c>
      <c r="IO20" s="39">
        <f t="shared" si="174"/>
        <v>73451</v>
      </c>
      <c r="IP20" s="1">
        <f t="shared" ref="IP20" si="183">SUM(IP15:IP19)</f>
        <v>64155</v>
      </c>
      <c r="IQ20" s="38">
        <f t="shared" si="174"/>
        <v>76181</v>
      </c>
      <c r="IR20" s="39">
        <f t="shared" si="174"/>
        <v>63453</v>
      </c>
      <c r="IS20" s="1">
        <f t="shared" ref="IS20" si="184">SUM(IS15:IS19)</f>
        <v>0</v>
      </c>
      <c r="IT20" s="38">
        <f t="shared" si="174"/>
        <v>0</v>
      </c>
      <c r="IU20" s="39">
        <f t="shared" si="174"/>
        <v>0</v>
      </c>
      <c r="IV20" s="1">
        <f t="shared" ref="IV20" si="185">SUM(IV15:IV19)</f>
        <v>108997</v>
      </c>
      <c r="IW20" s="38">
        <f t="shared" si="174"/>
        <v>111978</v>
      </c>
      <c r="IX20" s="39">
        <f t="shared" si="174"/>
        <v>111978</v>
      </c>
      <c r="IY20" s="1">
        <f t="shared" ref="IY20" si="186">SUM(IY15:IY19)</f>
        <v>2178</v>
      </c>
      <c r="IZ20" s="38">
        <f t="shared" si="174"/>
        <v>2178</v>
      </c>
      <c r="JA20" s="39">
        <f t="shared" si="174"/>
        <v>2178</v>
      </c>
      <c r="JB20" s="1">
        <f t="shared" ref="JB20" si="187">SUM(JB15:JB19)</f>
        <v>0</v>
      </c>
      <c r="JC20" s="38">
        <f t="shared" si="174"/>
        <v>0</v>
      </c>
      <c r="JD20" s="39">
        <f t="shared" si="174"/>
        <v>0</v>
      </c>
      <c r="JE20" s="1">
        <f t="shared" si="174"/>
        <v>0</v>
      </c>
      <c r="JF20" s="38">
        <f t="shared" si="174"/>
        <v>17830</v>
      </c>
      <c r="JG20" s="39">
        <f t="shared" si="174"/>
        <v>17830</v>
      </c>
      <c r="JH20" s="1">
        <f>IG20+IJ20+IM20+IP20+IS20+IV20+IY20+JB20+JE20</f>
        <v>234418</v>
      </c>
      <c r="JI20" s="38">
        <f>IH20+IK20+IN20+IQ20+IT20+IW20+IZ20+JC20+JF20</f>
        <v>328351</v>
      </c>
      <c r="JJ20" s="39">
        <f>II20+IL20+IO20+IR20+IU20+IX20+JA20+JD20+JG20</f>
        <v>293280</v>
      </c>
      <c r="JK20" s="1">
        <f t="shared" ref="JK20" si="188">SUM(JK15:JK19)</f>
        <v>0</v>
      </c>
      <c r="JL20" s="38">
        <f t="shared" ref="JL20:LW20" si="189">SUM(JL15:JL19)</f>
        <v>0</v>
      </c>
      <c r="JM20" s="39">
        <f t="shared" si="189"/>
        <v>0</v>
      </c>
      <c r="JN20" s="1">
        <f t="shared" si="189"/>
        <v>0</v>
      </c>
      <c r="JO20" s="38">
        <f t="shared" si="189"/>
        <v>0</v>
      </c>
      <c r="JP20" s="39">
        <f t="shared" si="189"/>
        <v>0</v>
      </c>
      <c r="JQ20" s="1">
        <f t="shared" si="63"/>
        <v>0</v>
      </c>
      <c r="JR20" s="38">
        <f t="shared" si="64"/>
        <v>0</v>
      </c>
      <c r="JS20" s="39">
        <f t="shared" si="65"/>
        <v>0</v>
      </c>
      <c r="JT20" s="1">
        <f t="shared" ref="JT20" si="190">SUM(JT15:JT19)</f>
        <v>0</v>
      </c>
      <c r="JU20" s="38">
        <f t="shared" si="189"/>
        <v>0</v>
      </c>
      <c r="JV20" s="39">
        <f t="shared" si="189"/>
        <v>0</v>
      </c>
      <c r="JW20" s="1">
        <f t="shared" ref="JW20" si="191">SUM(JW15:JW19)</f>
        <v>0</v>
      </c>
      <c r="JX20" s="38">
        <f t="shared" si="189"/>
        <v>0</v>
      </c>
      <c r="JY20" s="39">
        <f t="shared" si="189"/>
        <v>0</v>
      </c>
      <c r="JZ20" s="1">
        <f t="shared" si="66"/>
        <v>0</v>
      </c>
      <c r="KA20" s="38">
        <f t="shared" si="67"/>
        <v>0</v>
      </c>
      <c r="KB20" s="39">
        <f t="shared" si="68"/>
        <v>0</v>
      </c>
      <c r="KC20" s="1">
        <f t="shared" ref="KC20" si="192">SUM(KC15:KC19)</f>
        <v>0</v>
      </c>
      <c r="KD20" s="38">
        <f t="shared" si="189"/>
        <v>0</v>
      </c>
      <c r="KE20" s="39">
        <f t="shared" si="189"/>
        <v>0</v>
      </c>
      <c r="KF20" s="1">
        <f t="shared" ref="KF20" si="193">SUM(KF15:KF19)</f>
        <v>0</v>
      </c>
      <c r="KG20" s="38">
        <f t="shared" si="189"/>
        <v>0</v>
      </c>
      <c r="KH20" s="39">
        <f t="shared" si="189"/>
        <v>0</v>
      </c>
      <c r="KI20" s="1">
        <f t="shared" si="69"/>
        <v>0</v>
      </c>
      <c r="KJ20" s="38">
        <f t="shared" si="70"/>
        <v>0</v>
      </c>
      <c r="KK20" s="39">
        <f t="shared" si="71"/>
        <v>0</v>
      </c>
      <c r="KL20" s="1">
        <f t="shared" ref="KL20" si="194">SUM(KL15:KL19)</f>
        <v>0</v>
      </c>
      <c r="KM20" s="38">
        <f t="shared" si="189"/>
        <v>0</v>
      </c>
      <c r="KN20" s="39">
        <f t="shared" si="189"/>
        <v>0</v>
      </c>
      <c r="KO20" s="1">
        <f t="shared" si="189"/>
        <v>0</v>
      </c>
      <c r="KP20" s="38">
        <f t="shared" si="189"/>
        <v>0</v>
      </c>
      <c r="KQ20" s="39">
        <f t="shared" si="189"/>
        <v>0</v>
      </c>
      <c r="KR20" s="1">
        <f t="shared" ref="KR20" si="195">SUM(KR15:KR19)</f>
        <v>0</v>
      </c>
      <c r="KS20" s="38">
        <f t="shared" si="189"/>
        <v>0</v>
      </c>
      <c r="KT20" s="39">
        <f t="shared" si="189"/>
        <v>0</v>
      </c>
      <c r="KU20" s="1">
        <f t="shared" si="72"/>
        <v>0</v>
      </c>
      <c r="KV20" s="38">
        <f t="shared" si="73"/>
        <v>0</v>
      </c>
      <c r="KW20" s="39">
        <f t="shared" si="74"/>
        <v>0</v>
      </c>
      <c r="KX20" s="1">
        <f t="shared" ref="KX20" si="196">SUM(KX15:KX19)</f>
        <v>0</v>
      </c>
      <c r="KY20" s="38">
        <f t="shared" si="189"/>
        <v>0</v>
      </c>
      <c r="KZ20" s="39">
        <f t="shared" si="189"/>
        <v>0</v>
      </c>
      <c r="LA20" s="1">
        <f t="shared" ref="LA20" si="197">SUM(LA15:LA19)</f>
        <v>0</v>
      </c>
      <c r="LB20" s="38">
        <f t="shared" si="189"/>
        <v>0</v>
      </c>
      <c r="LC20" s="39">
        <f t="shared" si="189"/>
        <v>0</v>
      </c>
      <c r="LD20" s="1">
        <f t="shared" si="75"/>
        <v>0</v>
      </c>
      <c r="LE20" s="38">
        <f t="shared" si="76"/>
        <v>0</v>
      </c>
      <c r="LF20" s="39">
        <f t="shared" si="77"/>
        <v>0</v>
      </c>
      <c r="LG20" s="1">
        <f t="shared" si="189"/>
        <v>0</v>
      </c>
      <c r="LH20" s="38">
        <f t="shared" si="189"/>
        <v>10</v>
      </c>
      <c r="LI20" s="39">
        <f t="shared" si="189"/>
        <v>10</v>
      </c>
      <c r="LJ20" s="1">
        <f t="shared" si="189"/>
        <v>0</v>
      </c>
      <c r="LK20" s="38">
        <f t="shared" si="189"/>
        <v>0</v>
      </c>
      <c r="LL20" s="39">
        <f t="shared" si="189"/>
        <v>0</v>
      </c>
      <c r="LM20" s="1">
        <f t="shared" si="78"/>
        <v>0</v>
      </c>
      <c r="LN20" s="38">
        <f t="shared" si="79"/>
        <v>10</v>
      </c>
      <c r="LO20" s="39">
        <f t="shared" si="80"/>
        <v>10</v>
      </c>
      <c r="LP20" s="1">
        <f t="shared" ref="LP20" si="198">SUM(LP15:LP19)</f>
        <v>0</v>
      </c>
      <c r="LQ20" s="38">
        <f t="shared" si="189"/>
        <v>0</v>
      </c>
      <c r="LR20" s="39">
        <f t="shared" si="189"/>
        <v>0</v>
      </c>
      <c r="LS20" s="1">
        <f t="shared" si="81"/>
        <v>234418</v>
      </c>
      <c r="LT20" s="38">
        <f t="shared" si="82"/>
        <v>328361</v>
      </c>
      <c r="LU20" s="39">
        <f t="shared" si="83"/>
        <v>293290</v>
      </c>
      <c r="LV20" s="1">
        <f t="shared" ref="LV20" si="199">SUM(LV15:LV19)</f>
        <v>10000</v>
      </c>
      <c r="LW20" s="38">
        <f t="shared" si="189"/>
        <v>0</v>
      </c>
      <c r="LX20" s="39">
        <f t="shared" ref="LX20:OI20" si="200">SUM(LX15:LX19)</f>
        <v>0</v>
      </c>
      <c r="LY20" s="1">
        <f t="shared" ref="LY20" si="201">SUM(LY15:LY19)</f>
        <v>253855</v>
      </c>
      <c r="LZ20" s="38">
        <f t="shared" si="200"/>
        <v>14441</v>
      </c>
      <c r="MA20" s="39">
        <f t="shared" si="200"/>
        <v>0</v>
      </c>
      <c r="MB20" s="1">
        <f t="shared" ref="MB20" si="202">SUM(MB15:MB19)</f>
        <v>50000</v>
      </c>
      <c r="MC20" s="38">
        <f t="shared" si="200"/>
        <v>0</v>
      </c>
      <c r="MD20" s="39">
        <f t="shared" si="200"/>
        <v>0</v>
      </c>
      <c r="ME20" s="1">
        <f t="shared" si="84"/>
        <v>303855</v>
      </c>
      <c r="MF20" s="38">
        <f t="shared" si="85"/>
        <v>14441</v>
      </c>
      <c r="MG20" s="39">
        <f t="shared" si="86"/>
        <v>0</v>
      </c>
      <c r="MH20" s="1">
        <f t="shared" ref="MH20" si="203">SUM(MH15:MH19)</f>
        <v>12500</v>
      </c>
      <c r="MI20" s="38">
        <f t="shared" si="200"/>
        <v>1</v>
      </c>
      <c r="MJ20" s="39">
        <f t="shared" si="200"/>
        <v>0</v>
      </c>
      <c r="MK20" s="1">
        <f t="shared" ref="MK20" si="204">SUM(MK15:MK19)</f>
        <v>4500</v>
      </c>
      <c r="ML20" s="38">
        <f t="shared" si="200"/>
        <v>183</v>
      </c>
      <c r="MM20" s="39">
        <f t="shared" si="200"/>
        <v>0</v>
      </c>
      <c r="MN20" s="1">
        <f t="shared" si="200"/>
        <v>0</v>
      </c>
      <c r="MO20" s="38">
        <f t="shared" si="200"/>
        <v>0</v>
      </c>
      <c r="MP20" s="39">
        <f t="shared" si="200"/>
        <v>0</v>
      </c>
      <c r="MQ20" s="1">
        <f t="shared" ref="MQ20" si="205">SUM(MQ15:MQ19)</f>
        <v>0</v>
      </c>
      <c r="MR20" s="38">
        <f t="shared" si="200"/>
        <v>0</v>
      </c>
      <c r="MS20" s="39">
        <f t="shared" si="200"/>
        <v>0</v>
      </c>
      <c r="MT20" s="1">
        <f t="shared" ref="MT20" si="206">SUM(MT15:MT19)</f>
        <v>17000</v>
      </c>
      <c r="MU20" s="38">
        <f t="shared" si="200"/>
        <v>8341</v>
      </c>
      <c r="MV20" s="39">
        <f t="shared" si="200"/>
        <v>0</v>
      </c>
      <c r="MW20" s="1">
        <f t="shared" si="200"/>
        <v>0</v>
      </c>
      <c r="MX20" s="38">
        <f t="shared" si="200"/>
        <v>0</v>
      </c>
      <c r="MY20" s="39">
        <f t="shared" si="200"/>
        <v>0</v>
      </c>
      <c r="MZ20" s="1">
        <f t="shared" si="87"/>
        <v>34000</v>
      </c>
      <c r="NA20" s="38">
        <f t="shared" si="88"/>
        <v>8525</v>
      </c>
      <c r="NB20" s="39">
        <f t="shared" si="89"/>
        <v>0</v>
      </c>
      <c r="NC20" s="1">
        <f t="shared" ref="NC20" si="207">SUM(NC15:NC19)</f>
        <v>0</v>
      </c>
      <c r="ND20" s="38">
        <f t="shared" si="200"/>
        <v>0</v>
      </c>
      <c r="NE20" s="39">
        <f t="shared" si="200"/>
        <v>0</v>
      </c>
      <c r="NF20" s="1">
        <f t="shared" si="90"/>
        <v>347855</v>
      </c>
      <c r="NG20" s="38">
        <f t="shared" si="91"/>
        <v>22966</v>
      </c>
      <c r="NH20" s="39">
        <f t="shared" si="92"/>
        <v>0</v>
      </c>
      <c r="NI20" s="1">
        <f t="shared" ref="NI20" si="208">SUM(NI15:NI19)</f>
        <v>0</v>
      </c>
      <c r="NJ20" s="38">
        <f t="shared" si="200"/>
        <v>0</v>
      </c>
      <c r="NK20" s="39">
        <f t="shared" si="200"/>
        <v>0</v>
      </c>
      <c r="NL20" s="1">
        <f t="shared" ref="NL20" si="209">SUM(NL15:NL19)</f>
        <v>0</v>
      </c>
      <c r="NM20" s="38">
        <f t="shared" si="200"/>
        <v>0</v>
      </c>
      <c r="NN20" s="39">
        <f t="shared" si="200"/>
        <v>0</v>
      </c>
      <c r="NO20" s="1">
        <f t="shared" ref="NO20" si="210">SUM(NO15:NO19)</f>
        <v>0</v>
      </c>
      <c r="NP20" s="38">
        <f t="shared" si="200"/>
        <v>0</v>
      </c>
      <c r="NQ20" s="39">
        <f t="shared" si="200"/>
        <v>0</v>
      </c>
      <c r="NR20" s="1">
        <f t="shared" si="200"/>
        <v>0</v>
      </c>
      <c r="NS20" s="38">
        <f t="shared" si="200"/>
        <v>0</v>
      </c>
      <c r="NT20" s="39">
        <f t="shared" si="200"/>
        <v>0</v>
      </c>
      <c r="NU20" s="1">
        <f t="shared" si="200"/>
        <v>0</v>
      </c>
      <c r="NV20" s="38">
        <f t="shared" si="200"/>
        <v>0</v>
      </c>
      <c r="NW20" s="39">
        <f t="shared" si="200"/>
        <v>0</v>
      </c>
      <c r="NX20" s="1">
        <f t="shared" ref="NX20" si="211">SUM(NX15:NX19)</f>
        <v>0</v>
      </c>
      <c r="NY20" s="38">
        <f t="shared" si="200"/>
        <v>0</v>
      </c>
      <c r="NZ20" s="39">
        <f t="shared" si="200"/>
        <v>0</v>
      </c>
      <c r="OA20" s="1">
        <f t="shared" ref="OA20" si="212">SUM(OA15:OA19)</f>
        <v>0</v>
      </c>
      <c r="OB20" s="38">
        <f t="shared" si="200"/>
        <v>0</v>
      </c>
      <c r="OC20" s="39">
        <f t="shared" si="200"/>
        <v>0</v>
      </c>
      <c r="OD20" s="1">
        <f t="shared" ref="OD20" si="213">SUM(OD15:OD19)</f>
        <v>0</v>
      </c>
      <c r="OE20" s="38">
        <f t="shared" si="200"/>
        <v>0</v>
      </c>
      <c r="OF20" s="39">
        <f t="shared" si="200"/>
        <v>0</v>
      </c>
      <c r="OG20" s="1">
        <f t="shared" si="200"/>
        <v>0</v>
      </c>
      <c r="OH20" s="38">
        <f t="shared" si="200"/>
        <v>0</v>
      </c>
      <c r="OI20" s="39">
        <f t="shared" si="200"/>
        <v>0</v>
      </c>
      <c r="OJ20" s="1">
        <f t="shared" si="93"/>
        <v>0</v>
      </c>
      <c r="OK20" s="38">
        <f t="shared" si="94"/>
        <v>0</v>
      </c>
      <c r="OL20" s="39">
        <f t="shared" si="95"/>
        <v>0</v>
      </c>
      <c r="OM20" s="1">
        <f t="shared" ref="OM20" si="214">SUM(OM15:OM19)</f>
        <v>0</v>
      </c>
      <c r="ON20" s="38">
        <f t="shared" ref="ON20:QU20" si="215">SUM(ON15:ON19)</f>
        <v>0</v>
      </c>
      <c r="OO20" s="39">
        <f t="shared" si="215"/>
        <v>0</v>
      </c>
      <c r="OP20" s="1">
        <f t="shared" ref="OP20" si="216">SUM(OP15:OP19)</f>
        <v>0</v>
      </c>
      <c r="OQ20" s="38">
        <f t="shared" si="215"/>
        <v>0</v>
      </c>
      <c r="OR20" s="39">
        <f t="shared" si="215"/>
        <v>0</v>
      </c>
      <c r="OS20" s="1">
        <f t="shared" ref="OS20" si="217">SUM(OS15:OS19)</f>
        <v>0</v>
      </c>
      <c r="OT20" s="38">
        <f t="shared" si="215"/>
        <v>0</v>
      </c>
      <c r="OU20" s="39">
        <f t="shared" si="215"/>
        <v>0</v>
      </c>
      <c r="OV20" s="1">
        <f t="shared" ref="OV20" si="218">SUM(OV15:OV19)</f>
        <v>0</v>
      </c>
      <c r="OW20" s="38">
        <f t="shared" si="215"/>
        <v>0</v>
      </c>
      <c r="OX20" s="39">
        <f t="shared" si="215"/>
        <v>0</v>
      </c>
      <c r="OY20" s="1">
        <f t="shared" si="96"/>
        <v>0</v>
      </c>
      <c r="OZ20" s="38">
        <f t="shared" si="97"/>
        <v>0</v>
      </c>
      <c r="PA20" s="39">
        <f t="shared" si="98"/>
        <v>0</v>
      </c>
      <c r="PB20" s="1">
        <f t="shared" si="99"/>
        <v>0</v>
      </c>
      <c r="PC20" s="38">
        <f t="shared" si="100"/>
        <v>0</v>
      </c>
      <c r="PD20" s="39">
        <f t="shared" si="101"/>
        <v>0</v>
      </c>
      <c r="PE20" s="1">
        <f t="shared" si="215"/>
        <v>0</v>
      </c>
      <c r="PF20" s="38">
        <f t="shared" si="215"/>
        <v>0</v>
      </c>
      <c r="PG20" s="39">
        <f t="shared" si="215"/>
        <v>0</v>
      </c>
      <c r="PH20" s="1">
        <f t="shared" si="215"/>
        <v>0</v>
      </c>
      <c r="PI20" s="38">
        <f t="shared" si="215"/>
        <v>0</v>
      </c>
      <c r="PJ20" s="39">
        <f t="shared" si="215"/>
        <v>0</v>
      </c>
      <c r="PK20" s="1">
        <f t="shared" ref="PK20" si="219">SUM(PK15:PK19)</f>
        <v>0</v>
      </c>
      <c r="PL20" s="38">
        <f t="shared" si="215"/>
        <v>0</v>
      </c>
      <c r="PM20" s="39">
        <f t="shared" si="215"/>
        <v>0</v>
      </c>
      <c r="PN20" s="1">
        <f t="shared" ref="PN20" si="220">SUM(PN15:PN19)</f>
        <v>0</v>
      </c>
      <c r="PO20" s="38">
        <f t="shared" si="215"/>
        <v>0</v>
      </c>
      <c r="PP20" s="39">
        <f t="shared" si="215"/>
        <v>0</v>
      </c>
      <c r="PQ20" s="1">
        <f t="shared" si="215"/>
        <v>0</v>
      </c>
      <c r="PR20" s="38">
        <f t="shared" si="215"/>
        <v>0</v>
      </c>
      <c r="PS20" s="39">
        <f t="shared" si="215"/>
        <v>0</v>
      </c>
      <c r="PT20" s="1">
        <f t="shared" si="215"/>
        <v>0</v>
      </c>
      <c r="PU20" s="38">
        <f t="shared" si="215"/>
        <v>0</v>
      </c>
      <c r="PV20" s="39">
        <f t="shared" si="215"/>
        <v>0</v>
      </c>
      <c r="PW20" s="1">
        <f t="shared" ref="PW20" si="221">SUM(PW15:PW19)</f>
        <v>0</v>
      </c>
      <c r="PX20" s="38">
        <f t="shared" si="215"/>
        <v>0</v>
      </c>
      <c r="PY20" s="39">
        <f t="shared" si="215"/>
        <v>0</v>
      </c>
      <c r="PZ20" s="1">
        <f t="shared" si="215"/>
        <v>0</v>
      </c>
      <c r="QA20" s="38">
        <f t="shared" si="215"/>
        <v>0</v>
      </c>
      <c r="QB20" s="39">
        <f t="shared" si="215"/>
        <v>0</v>
      </c>
      <c r="QC20" s="1">
        <f t="shared" si="102"/>
        <v>0</v>
      </c>
      <c r="QD20" s="38">
        <f t="shared" si="103"/>
        <v>0</v>
      </c>
      <c r="QE20" s="39">
        <f t="shared" si="104"/>
        <v>0</v>
      </c>
      <c r="QF20" s="1">
        <f t="shared" ref="QF20" si="222">SUM(QF15:QF19)</f>
        <v>0</v>
      </c>
      <c r="QG20" s="38">
        <f t="shared" si="215"/>
        <v>0</v>
      </c>
      <c r="QH20" s="39">
        <f t="shared" si="215"/>
        <v>0</v>
      </c>
      <c r="QI20" s="1">
        <f t="shared" si="105"/>
        <v>0</v>
      </c>
      <c r="QJ20" s="38">
        <f t="shared" si="106"/>
        <v>0</v>
      </c>
      <c r="QK20" s="39">
        <f t="shared" si="107"/>
        <v>0</v>
      </c>
      <c r="QL20" s="1">
        <f t="shared" si="215"/>
        <v>0</v>
      </c>
      <c r="QM20" s="38">
        <f t="shared" si="215"/>
        <v>0</v>
      </c>
      <c r="QN20" s="39">
        <f t="shared" si="215"/>
        <v>0</v>
      </c>
      <c r="QO20" s="1">
        <f t="shared" si="215"/>
        <v>0</v>
      </c>
      <c r="QP20" s="38">
        <f t="shared" si="215"/>
        <v>0</v>
      </c>
      <c r="QQ20" s="39">
        <f t="shared" si="215"/>
        <v>0</v>
      </c>
      <c r="QR20" s="1">
        <f t="shared" ref="QR20" si="223">SUM(QR15:QR19)</f>
        <v>0</v>
      </c>
      <c r="QS20" s="38">
        <f t="shared" si="215"/>
        <v>0</v>
      </c>
      <c r="QT20" s="39">
        <f t="shared" si="215"/>
        <v>0</v>
      </c>
      <c r="QU20" s="1">
        <f t="shared" si="215"/>
        <v>0</v>
      </c>
      <c r="QV20" s="38">
        <f t="shared" ref="QV20:QW20" si="224">SUM(QV15:QV19)</f>
        <v>0</v>
      </c>
      <c r="QW20" s="39">
        <f t="shared" si="224"/>
        <v>0</v>
      </c>
      <c r="QX20" s="1">
        <f t="shared" si="108"/>
        <v>0</v>
      </c>
      <c r="QY20" s="38">
        <f t="shared" si="109"/>
        <v>0</v>
      </c>
      <c r="QZ20" s="39">
        <f t="shared" si="110"/>
        <v>0</v>
      </c>
      <c r="RA20" s="1">
        <f t="shared" si="111"/>
        <v>0</v>
      </c>
      <c r="RB20" s="38">
        <f t="shared" si="112"/>
        <v>0</v>
      </c>
      <c r="RC20" s="39">
        <f t="shared" si="113"/>
        <v>0</v>
      </c>
      <c r="RD20" s="1">
        <f>ID20+LS20+NF20+PB20+RA20</f>
        <v>1456655</v>
      </c>
      <c r="RE20" s="38">
        <f>IE20+LT20+NG20+PC20+RB20</f>
        <v>439687</v>
      </c>
      <c r="RF20" s="39">
        <f>IF20+LU20+NH20+PD20+RC20</f>
        <v>358192</v>
      </c>
      <c r="RG20" s="1">
        <f>AH20+CV20+RD20</f>
        <v>1456655</v>
      </c>
      <c r="RH20" s="38">
        <f>AI20+CW20+RE20</f>
        <v>827270</v>
      </c>
      <c r="RI20" s="39">
        <f>AJ20+CX20+RF20</f>
        <v>745775</v>
      </c>
      <c r="RJ20" s="40"/>
    </row>
    <row r="21" spans="1:479" s="43" customFormat="1" ht="16.5" thickBot="1" x14ac:dyDescent="0.3">
      <c r="A21" s="35">
        <v>11</v>
      </c>
      <c r="B21" s="36" t="s">
        <v>298</v>
      </c>
      <c r="C21" s="37" t="s">
        <v>345</v>
      </c>
      <c r="D21" s="1">
        <f>SUM(D11,D12,D13,D14,D20)</f>
        <v>1513158</v>
      </c>
      <c r="E21" s="38">
        <f t="shared" ref="E21" si="225">SUM(E11,E12,E13,E14,E20)</f>
        <v>1757190</v>
      </c>
      <c r="F21" s="39">
        <f t="shared" ref="F21:G21" si="226">SUM(F11,F12,F13,F14,F20)</f>
        <v>1695578</v>
      </c>
      <c r="G21" s="1">
        <f t="shared" si="226"/>
        <v>140441</v>
      </c>
      <c r="H21" s="38">
        <f t="shared" ref="H21:J21" si="227">SUM(H11,H12,H13,H14,H20)</f>
        <v>150698</v>
      </c>
      <c r="I21" s="39">
        <f t="shared" si="227"/>
        <v>132042</v>
      </c>
      <c r="J21" s="1">
        <f t="shared" si="227"/>
        <v>122550</v>
      </c>
      <c r="K21" s="38">
        <f t="shared" ref="K21:BV21" si="228">SUM(K11,K12,K13,K14,K20)</f>
        <v>132939</v>
      </c>
      <c r="L21" s="39">
        <f t="shared" si="228"/>
        <v>118604</v>
      </c>
      <c r="M21" s="1">
        <f t="shared" si="228"/>
        <v>67820</v>
      </c>
      <c r="N21" s="38">
        <f t="shared" si="228"/>
        <v>76395</v>
      </c>
      <c r="O21" s="39">
        <f t="shared" si="228"/>
        <v>70208</v>
      </c>
      <c r="P21" s="1">
        <f t="shared" si="228"/>
        <v>84772</v>
      </c>
      <c r="Q21" s="38">
        <f t="shared" si="228"/>
        <v>95071</v>
      </c>
      <c r="R21" s="39">
        <f t="shared" si="228"/>
        <v>85231</v>
      </c>
      <c r="S21" s="1">
        <f t="shared" si="228"/>
        <v>139057</v>
      </c>
      <c r="T21" s="38">
        <f t="shared" si="228"/>
        <v>146171</v>
      </c>
      <c r="U21" s="39">
        <f t="shared" si="228"/>
        <v>126965</v>
      </c>
      <c r="V21" s="1">
        <f t="shared" si="228"/>
        <v>89191</v>
      </c>
      <c r="W21" s="38">
        <f t="shared" si="228"/>
        <v>103492</v>
      </c>
      <c r="X21" s="39">
        <f t="shared" si="228"/>
        <v>94812</v>
      </c>
      <c r="Y21" s="1">
        <f t="shared" si="228"/>
        <v>140319</v>
      </c>
      <c r="Z21" s="38">
        <f t="shared" si="228"/>
        <v>152965</v>
      </c>
      <c r="AA21" s="39">
        <f t="shared" si="228"/>
        <v>141351</v>
      </c>
      <c r="AB21" s="1">
        <f t="shared" si="29"/>
        <v>784150</v>
      </c>
      <c r="AC21" s="38">
        <f t="shared" si="0"/>
        <v>857731</v>
      </c>
      <c r="AD21" s="39">
        <f t="shared" si="0"/>
        <v>769213</v>
      </c>
      <c r="AE21" s="1">
        <f t="shared" ref="AE21" si="229">SUM(AE11,AE12,AE13,AE14,AE20)</f>
        <v>467686</v>
      </c>
      <c r="AF21" s="38">
        <f t="shared" si="228"/>
        <v>516870</v>
      </c>
      <c r="AG21" s="39">
        <f t="shared" si="228"/>
        <v>431638</v>
      </c>
      <c r="AH21" s="1">
        <f t="shared" si="30"/>
        <v>2764994</v>
      </c>
      <c r="AI21" s="38">
        <f t="shared" si="31"/>
        <v>3131791</v>
      </c>
      <c r="AJ21" s="39">
        <f t="shared" si="32"/>
        <v>2896429</v>
      </c>
      <c r="AK21" s="1">
        <f t="shared" ref="AK21" si="230">SUM(AK11,AK12,AK13,AK14,AK20)</f>
        <v>1500568</v>
      </c>
      <c r="AL21" s="38">
        <f t="shared" si="228"/>
        <v>1855230</v>
      </c>
      <c r="AM21" s="39">
        <f t="shared" si="228"/>
        <v>1625787</v>
      </c>
      <c r="AN21" s="1">
        <f t="shared" si="228"/>
        <v>40154</v>
      </c>
      <c r="AO21" s="38">
        <f t="shared" si="228"/>
        <v>0</v>
      </c>
      <c r="AP21" s="39">
        <f t="shared" si="228"/>
        <v>0</v>
      </c>
      <c r="AQ21" s="1">
        <f t="shared" si="228"/>
        <v>105305</v>
      </c>
      <c r="AR21" s="38">
        <f t="shared" si="228"/>
        <v>81851</v>
      </c>
      <c r="AS21" s="39">
        <f t="shared" si="228"/>
        <v>57474</v>
      </c>
      <c r="AT21" s="1">
        <f t="shared" si="228"/>
        <v>5911</v>
      </c>
      <c r="AU21" s="38">
        <f t="shared" si="228"/>
        <v>7125</v>
      </c>
      <c r="AV21" s="39">
        <f t="shared" si="228"/>
        <v>7125</v>
      </c>
      <c r="AW21" s="1">
        <f t="shared" si="228"/>
        <v>34210</v>
      </c>
      <c r="AX21" s="38">
        <f t="shared" si="228"/>
        <v>28900</v>
      </c>
      <c r="AY21" s="39">
        <f t="shared" si="228"/>
        <v>12467</v>
      </c>
      <c r="AZ21" s="1">
        <f t="shared" si="228"/>
        <v>5955</v>
      </c>
      <c r="BA21" s="38">
        <f t="shared" si="228"/>
        <v>8540</v>
      </c>
      <c r="BB21" s="39">
        <f t="shared" si="228"/>
        <v>8540</v>
      </c>
      <c r="BC21" s="1">
        <f t="shared" si="228"/>
        <v>34210</v>
      </c>
      <c r="BD21" s="38">
        <f t="shared" si="228"/>
        <v>34210</v>
      </c>
      <c r="BE21" s="39">
        <f t="shared" si="228"/>
        <v>23617</v>
      </c>
      <c r="BF21" s="1">
        <f t="shared" si="228"/>
        <v>5955</v>
      </c>
      <c r="BG21" s="38">
        <f t="shared" si="228"/>
        <v>6278</v>
      </c>
      <c r="BH21" s="39">
        <f t="shared" si="228"/>
        <v>6362</v>
      </c>
      <c r="BI21" s="1">
        <f t="shared" si="228"/>
        <v>34210</v>
      </c>
      <c r="BJ21" s="38">
        <f t="shared" si="228"/>
        <v>39237</v>
      </c>
      <c r="BK21" s="39">
        <f t="shared" si="228"/>
        <v>30485</v>
      </c>
      <c r="BL21" s="1">
        <f t="shared" si="228"/>
        <v>0</v>
      </c>
      <c r="BM21" s="38">
        <f t="shared" si="228"/>
        <v>424</v>
      </c>
      <c r="BN21" s="39">
        <f t="shared" si="228"/>
        <v>223</v>
      </c>
      <c r="BO21" s="1">
        <f t="shared" si="228"/>
        <v>0</v>
      </c>
      <c r="BP21" s="38">
        <f t="shared" si="228"/>
        <v>283</v>
      </c>
      <c r="BQ21" s="39">
        <f t="shared" si="228"/>
        <v>283</v>
      </c>
      <c r="BR21" s="1">
        <f t="shared" si="228"/>
        <v>0</v>
      </c>
      <c r="BS21" s="38">
        <f t="shared" si="228"/>
        <v>0</v>
      </c>
      <c r="BT21" s="39">
        <f t="shared" si="228"/>
        <v>0</v>
      </c>
      <c r="BU21" s="1">
        <f t="shared" si="228"/>
        <v>36000</v>
      </c>
      <c r="BV21" s="38">
        <f t="shared" si="228"/>
        <v>25545</v>
      </c>
      <c r="BW21" s="39">
        <f t="shared" ref="BW21:EH21" si="231">SUM(BW11,BW12,BW13,BW14,BW20)</f>
        <v>25544</v>
      </c>
      <c r="BX21" s="1">
        <f t="shared" si="231"/>
        <v>0</v>
      </c>
      <c r="BY21" s="38">
        <f t="shared" si="231"/>
        <v>1127</v>
      </c>
      <c r="BZ21" s="39">
        <f t="shared" si="231"/>
        <v>928</v>
      </c>
      <c r="CA21" s="1">
        <f t="shared" si="231"/>
        <v>49000</v>
      </c>
      <c r="CB21" s="38">
        <f t="shared" si="231"/>
        <v>108424</v>
      </c>
      <c r="CC21" s="39">
        <f t="shared" si="231"/>
        <v>108237</v>
      </c>
      <c r="CD21" s="1">
        <f t="shared" si="231"/>
        <v>20000</v>
      </c>
      <c r="CE21" s="38">
        <f t="shared" si="231"/>
        <v>0</v>
      </c>
      <c r="CF21" s="39">
        <f t="shared" si="231"/>
        <v>0</v>
      </c>
      <c r="CG21" s="1">
        <f t="shared" si="231"/>
        <v>0</v>
      </c>
      <c r="CH21" s="38">
        <f t="shared" si="231"/>
        <v>0</v>
      </c>
      <c r="CI21" s="39">
        <f t="shared" si="231"/>
        <v>0</v>
      </c>
      <c r="CJ21" s="1">
        <f t="shared" si="231"/>
        <v>23175</v>
      </c>
      <c r="CK21" s="38">
        <f t="shared" si="231"/>
        <v>23175</v>
      </c>
      <c r="CL21" s="39">
        <f t="shared" si="231"/>
        <v>0</v>
      </c>
      <c r="CM21" s="1">
        <f t="shared" si="231"/>
        <v>1420</v>
      </c>
      <c r="CN21" s="38">
        <f t="shared" si="231"/>
        <v>1657</v>
      </c>
      <c r="CO21" s="39">
        <f t="shared" si="231"/>
        <v>1538</v>
      </c>
      <c r="CP21" s="1">
        <f t="shared" si="231"/>
        <v>5040</v>
      </c>
      <c r="CQ21" s="38">
        <f t="shared" si="231"/>
        <v>5040</v>
      </c>
      <c r="CR21" s="39">
        <f t="shared" si="231"/>
        <v>0</v>
      </c>
      <c r="CS21" s="1">
        <f t="shared" si="231"/>
        <v>0</v>
      </c>
      <c r="CT21" s="38">
        <f t="shared" si="231"/>
        <v>4890</v>
      </c>
      <c r="CU21" s="39">
        <f t="shared" si="231"/>
        <v>4786</v>
      </c>
      <c r="CV21" s="1">
        <f t="shared" si="33"/>
        <v>1901113</v>
      </c>
      <c r="CW21" s="38">
        <f t="shared" si="34"/>
        <v>2231936</v>
      </c>
      <c r="CX21" s="39">
        <f t="shared" si="35"/>
        <v>1913396</v>
      </c>
      <c r="CY21" s="1">
        <f t="shared" ref="CY21" si="232">SUM(CY11,CY12,CY13,CY14,CY20)</f>
        <v>151737</v>
      </c>
      <c r="CZ21" s="38">
        <f t="shared" si="231"/>
        <v>91745</v>
      </c>
      <c r="DA21" s="39">
        <f t="shared" si="231"/>
        <v>66872</v>
      </c>
      <c r="DB21" s="1">
        <f t="shared" si="231"/>
        <v>26882</v>
      </c>
      <c r="DC21" s="38">
        <f t="shared" si="231"/>
        <v>26882</v>
      </c>
      <c r="DD21" s="39">
        <f t="shared" si="231"/>
        <v>21363</v>
      </c>
      <c r="DE21" s="1">
        <f t="shared" si="231"/>
        <v>302025</v>
      </c>
      <c r="DF21" s="38">
        <f t="shared" si="231"/>
        <v>303277</v>
      </c>
      <c r="DG21" s="39">
        <f t="shared" si="231"/>
        <v>249025</v>
      </c>
      <c r="DH21" s="1">
        <f t="shared" si="231"/>
        <v>23526</v>
      </c>
      <c r="DI21" s="38">
        <f t="shared" si="231"/>
        <v>22026</v>
      </c>
      <c r="DJ21" s="39">
        <f t="shared" si="231"/>
        <v>12010</v>
      </c>
      <c r="DK21" s="1">
        <f t="shared" si="231"/>
        <v>45340</v>
      </c>
      <c r="DL21" s="38">
        <f t="shared" si="231"/>
        <v>4272</v>
      </c>
      <c r="DM21" s="39">
        <f t="shared" si="231"/>
        <v>1970</v>
      </c>
      <c r="DN21" s="1">
        <f t="shared" si="231"/>
        <v>19372</v>
      </c>
      <c r="DO21" s="38">
        <f t="shared" si="231"/>
        <v>34325</v>
      </c>
      <c r="DP21" s="39">
        <f t="shared" si="231"/>
        <v>20801</v>
      </c>
      <c r="DQ21" s="1">
        <f t="shared" si="231"/>
        <v>104909</v>
      </c>
      <c r="DR21" s="38">
        <f t="shared" si="231"/>
        <v>106287</v>
      </c>
      <c r="DS21" s="39">
        <f t="shared" si="231"/>
        <v>62195</v>
      </c>
      <c r="DT21" s="1">
        <f t="shared" si="36"/>
        <v>673791</v>
      </c>
      <c r="DU21" s="38">
        <f t="shared" si="37"/>
        <v>588814</v>
      </c>
      <c r="DV21" s="39">
        <f t="shared" si="38"/>
        <v>434236</v>
      </c>
      <c r="DW21" s="1">
        <f t="shared" ref="DW21" si="233">SUM(DW11,DW12,DW13,DW14,DW20)</f>
        <v>403133</v>
      </c>
      <c r="DX21" s="38">
        <f t="shared" si="231"/>
        <v>424231</v>
      </c>
      <c r="DY21" s="39">
        <f t="shared" si="231"/>
        <v>363535</v>
      </c>
      <c r="DZ21" s="1">
        <f t="shared" si="231"/>
        <v>780000</v>
      </c>
      <c r="EA21" s="38">
        <f t="shared" si="231"/>
        <v>824212</v>
      </c>
      <c r="EB21" s="39">
        <f t="shared" si="231"/>
        <v>818962</v>
      </c>
      <c r="EC21" s="1">
        <f t="shared" si="231"/>
        <v>3330</v>
      </c>
      <c r="ED21" s="38">
        <f t="shared" si="231"/>
        <v>9254</v>
      </c>
      <c r="EE21" s="39">
        <f t="shared" si="231"/>
        <v>7918</v>
      </c>
      <c r="EF21" s="1">
        <f t="shared" si="231"/>
        <v>347596</v>
      </c>
      <c r="EG21" s="38">
        <f t="shared" si="231"/>
        <v>327596</v>
      </c>
      <c r="EH21" s="39">
        <f t="shared" si="231"/>
        <v>326097</v>
      </c>
      <c r="EI21" s="1">
        <f t="shared" ref="EI21" si="234">SUM(EI11,EI12,EI13,EI14,EI20)</f>
        <v>25152</v>
      </c>
      <c r="EJ21" s="38">
        <f t="shared" ref="EJ21:GT21" si="235">SUM(EJ11,EJ12,EJ13,EJ14,EJ20)</f>
        <v>58114</v>
      </c>
      <c r="EK21" s="39">
        <f t="shared" si="235"/>
        <v>55558</v>
      </c>
      <c r="EL21" s="1">
        <f t="shared" si="39"/>
        <v>1559211</v>
      </c>
      <c r="EM21" s="38">
        <f t="shared" si="40"/>
        <v>1643407</v>
      </c>
      <c r="EN21" s="39">
        <f t="shared" si="41"/>
        <v>1572070</v>
      </c>
      <c r="EO21" s="1">
        <f t="shared" ref="EO21" si="236">SUM(EO11,EO12,EO13,EO14,EO20)</f>
        <v>161570</v>
      </c>
      <c r="EP21" s="38">
        <f t="shared" si="235"/>
        <v>176567</v>
      </c>
      <c r="EQ21" s="39">
        <f t="shared" si="235"/>
        <v>168691</v>
      </c>
      <c r="ER21" s="1">
        <f t="shared" si="235"/>
        <v>37044</v>
      </c>
      <c r="ES21" s="38">
        <f t="shared" si="235"/>
        <v>46586</v>
      </c>
      <c r="ET21" s="39">
        <f t="shared" si="235"/>
        <v>35660</v>
      </c>
      <c r="EU21" s="1">
        <f t="shared" si="235"/>
        <v>82949</v>
      </c>
      <c r="EV21" s="38">
        <f t="shared" si="235"/>
        <v>89208</v>
      </c>
      <c r="EW21" s="39">
        <f t="shared" si="235"/>
        <v>89207</v>
      </c>
      <c r="EX21" s="1">
        <f t="shared" si="235"/>
        <v>171075</v>
      </c>
      <c r="EY21" s="38">
        <f t="shared" si="235"/>
        <v>166064</v>
      </c>
      <c r="EZ21" s="39">
        <f t="shared" si="235"/>
        <v>146474</v>
      </c>
      <c r="FA21" s="1">
        <f t="shared" si="235"/>
        <v>0</v>
      </c>
      <c r="FB21" s="38">
        <f t="shared" si="235"/>
        <v>20003</v>
      </c>
      <c r="FC21" s="39">
        <f t="shared" si="235"/>
        <v>11112</v>
      </c>
      <c r="FD21" s="1">
        <f t="shared" si="42"/>
        <v>452638</v>
      </c>
      <c r="FE21" s="38">
        <f t="shared" si="43"/>
        <v>498428</v>
      </c>
      <c r="FF21" s="39">
        <f t="shared" si="44"/>
        <v>451144</v>
      </c>
      <c r="FG21" s="1">
        <f t="shared" ref="FG21" si="237">SUM(FG11,FG12,FG13,FG14,FG20)</f>
        <v>32198</v>
      </c>
      <c r="FH21" s="38">
        <f t="shared" si="235"/>
        <v>41477</v>
      </c>
      <c r="FI21" s="39">
        <f t="shared" si="235"/>
        <v>13232</v>
      </c>
      <c r="FJ21" s="1">
        <f t="shared" si="235"/>
        <v>28416</v>
      </c>
      <c r="FK21" s="38">
        <f t="shared" si="235"/>
        <v>249468</v>
      </c>
      <c r="FL21" s="39">
        <f t="shared" si="235"/>
        <v>224125</v>
      </c>
      <c r="FM21" s="1">
        <f t="shared" si="235"/>
        <v>10000</v>
      </c>
      <c r="FN21" s="38">
        <f t="shared" si="235"/>
        <v>0</v>
      </c>
      <c r="FO21" s="39">
        <f t="shared" si="235"/>
        <v>0</v>
      </c>
      <c r="FP21" s="1">
        <f t="shared" si="45"/>
        <v>70614</v>
      </c>
      <c r="FQ21" s="38">
        <f t="shared" si="46"/>
        <v>290945</v>
      </c>
      <c r="FR21" s="39">
        <f t="shared" si="47"/>
        <v>237357</v>
      </c>
      <c r="FS21" s="1">
        <f t="shared" ref="FS21" si="238">SUM(FS11,FS12,FS13,FS14,FS20)</f>
        <v>59500</v>
      </c>
      <c r="FT21" s="38">
        <f t="shared" si="235"/>
        <v>53717</v>
      </c>
      <c r="FU21" s="39">
        <f t="shared" si="235"/>
        <v>44113</v>
      </c>
      <c r="FV21" s="1">
        <f t="shared" si="235"/>
        <v>107777</v>
      </c>
      <c r="FW21" s="38">
        <f t="shared" si="235"/>
        <v>125019</v>
      </c>
      <c r="FX21" s="39">
        <f t="shared" si="235"/>
        <v>53012</v>
      </c>
      <c r="FY21" s="1">
        <f t="shared" si="235"/>
        <v>10000</v>
      </c>
      <c r="FZ21" s="38">
        <f t="shared" si="235"/>
        <v>2000</v>
      </c>
      <c r="GA21" s="39">
        <f t="shared" si="235"/>
        <v>500</v>
      </c>
      <c r="GB21" s="1">
        <f t="shared" si="235"/>
        <v>20820</v>
      </c>
      <c r="GC21" s="38">
        <f t="shared" si="235"/>
        <v>19121</v>
      </c>
      <c r="GD21" s="39">
        <f t="shared" si="235"/>
        <v>9223</v>
      </c>
      <c r="GE21" s="1">
        <f t="shared" si="235"/>
        <v>19663</v>
      </c>
      <c r="GF21" s="38">
        <f t="shared" si="235"/>
        <v>32712</v>
      </c>
      <c r="GG21" s="39">
        <f t="shared" si="235"/>
        <v>31352</v>
      </c>
      <c r="GH21" s="1">
        <f t="shared" si="235"/>
        <v>3000</v>
      </c>
      <c r="GI21" s="38">
        <f t="shared" si="235"/>
        <v>2800</v>
      </c>
      <c r="GJ21" s="39">
        <f t="shared" si="235"/>
        <v>1897</v>
      </c>
      <c r="GK21" s="1">
        <f t="shared" si="48"/>
        <v>220760</v>
      </c>
      <c r="GL21" s="38">
        <f t="shared" si="49"/>
        <v>235369</v>
      </c>
      <c r="GM21" s="39">
        <f t="shared" si="50"/>
        <v>140097</v>
      </c>
      <c r="GN21" s="1">
        <f t="shared" ref="GN21" si="239">SUM(GN11,GN12,GN13,GN14,GN20)</f>
        <v>98685</v>
      </c>
      <c r="GO21" s="38">
        <f t="shared" si="235"/>
        <v>127114</v>
      </c>
      <c r="GP21" s="39">
        <f t="shared" si="235"/>
        <v>75384</v>
      </c>
      <c r="GQ21" s="1">
        <f t="shared" si="235"/>
        <v>23783</v>
      </c>
      <c r="GR21" s="38">
        <f t="shared" si="235"/>
        <v>15115</v>
      </c>
      <c r="GS21" s="39">
        <f t="shared" si="235"/>
        <v>3325</v>
      </c>
      <c r="GT21" s="1">
        <f t="shared" si="235"/>
        <v>48422</v>
      </c>
      <c r="GU21" s="38">
        <f t="shared" ref="GU21:GZ21" si="240">SUM(GU11,GU12,GU13,GU14,GU20)</f>
        <v>41453</v>
      </c>
      <c r="GV21" s="39">
        <f t="shared" si="240"/>
        <v>38926</v>
      </c>
      <c r="GW21" s="1">
        <f t="shared" si="240"/>
        <v>10160</v>
      </c>
      <c r="GX21" s="38">
        <f t="shared" si="240"/>
        <v>10160</v>
      </c>
      <c r="GY21" s="39">
        <f t="shared" si="240"/>
        <v>9525</v>
      </c>
      <c r="GZ21" s="1">
        <f t="shared" si="240"/>
        <v>122534</v>
      </c>
      <c r="HA21" s="38">
        <f t="shared" ref="HA21:JG21" si="241">SUM(HA11,HA12,HA13,HA14,HA20)</f>
        <v>121128</v>
      </c>
      <c r="HB21" s="39">
        <f t="shared" si="241"/>
        <v>121128</v>
      </c>
      <c r="HC21" s="1">
        <f t="shared" si="241"/>
        <v>79066</v>
      </c>
      <c r="HD21" s="38">
        <f t="shared" si="241"/>
        <v>82885</v>
      </c>
      <c r="HE21" s="39">
        <f t="shared" si="241"/>
        <v>82885</v>
      </c>
      <c r="HF21" s="1">
        <f t="shared" si="241"/>
        <v>85350</v>
      </c>
      <c r="HG21" s="38">
        <f t="shared" si="241"/>
        <v>220173</v>
      </c>
      <c r="HH21" s="39">
        <f t="shared" si="241"/>
        <v>183031</v>
      </c>
      <c r="HI21" s="1">
        <f t="shared" si="51"/>
        <v>468000</v>
      </c>
      <c r="HJ21" s="38">
        <f t="shared" si="52"/>
        <v>618028</v>
      </c>
      <c r="HK21" s="39">
        <f t="shared" si="53"/>
        <v>514204</v>
      </c>
      <c r="HL21" s="1">
        <f t="shared" ref="HL21" si="242">SUM(HL11,HL12,HL13,HL14,HL20)</f>
        <v>4790</v>
      </c>
      <c r="HM21" s="38">
        <f t="shared" si="241"/>
        <v>0</v>
      </c>
      <c r="HN21" s="39">
        <f t="shared" si="241"/>
        <v>0</v>
      </c>
      <c r="HO21" s="1">
        <f t="shared" si="241"/>
        <v>3500</v>
      </c>
      <c r="HP21" s="38">
        <f t="shared" si="241"/>
        <v>3866</v>
      </c>
      <c r="HQ21" s="39">
        <f t="shared" si="241"/>
        <v>3165</v>
      </c>
      <c r="HR21" s="1">
        <f t="shared" si="54"/>
        <v>8290</v>
      </c>
      <c r="HS21" s="38">
        <f t="shared" si="55"/>
        <v>3866</v>
      </c>
      <c r="HT21" s="39">
        <f t="shared" si="56"/>
        <v>3165</v>
      </c>
      <c r="HU21" s="1">
        <f t="shared" ref="HU21" si="243">SUM(HU11,HU12,HU13,HU14,HU20)</f>
        <v>96432</v>
      </c>
      <c r="HV21" s="38">
        <f t="shared" si="241"/>
        <v>131647</v>
      </c>
      <c r="HW21" s="39">
        <f t="shared" si="241"/>
        <v>13141</v>
      </c>
      <c r="HX21" s="1">
        <f t="shared" si="241"/>
        <v>226267</v>
      </c>
      <c r="HY21" s="38">
        <f t="shared" si="241"/>
        <v>272856</v>
      </c>
      <c r="HZ21" s="39">
        <f t="shared" si="241"/>
        <v>247141</v>
      </c>
      <c r="IA21" s="1">
        <f t="shared" si="57"/>
        <v>322699</v>
      </c>
      <c r="IB21" s="38">
        <f t="shared" si="58"/>
        <v>404503</v>
      </c>
      <c r="IC21" s="39">
        <f t="shared" si="59"/>
        <v>260282</v>
      </c>
      <c r="ID21" s="1">
        <f t="shared" si="60"/>
        <v>3776003</v>
      </c>
      <c r="IE21" s="38">
        <f t="shared" si="61"/>
        <v>4283360</v>
      </c>
      <c r="IF21" s="39">
        <f t="shared" si="62"/>
        <v>3612555</v>
      </c>
      <c r="IG21" s="1">
        <f t="shared" si="241"/>
        <v>0</v>
      </c>
      <c r="IH21" s="38">
        <f t="shared" si="241"/>
        <v>0</v>
      </c>
      <c r="II21" s="39">
        <f t="shared" si="241"/>
        <v>0</v>
      </c>
      <c r="IJ21" s="1">
        <f t="shared" si="241"/>
        <v>17100</v>
      </c>
      <c r="IK21" s="38">
        <f t="shared" si="241"/>
        <v>26775</v>
      </c>
      <c r="IL21" s="39">
        <f t="shared" si="241"/>
        <v>24390</v>
      </c>
      <c r="IM21" s="1">
        <f t="shared" si="241"/>
        <v>47617</v>
      </c>
      <c r="IN21" s="38">
        <f t="shared" si="241"/>
        <v>108225</v>
      </c>
      <c r="IO21" s="39">
        <f t="shared" si="241"/>
        <v>84631</v>
      </c>
      <c r="IP21" s="1">
        <f t="shared" si="241"/>
        <v>64155</v>
      </c>
      <c r="IQ21" s="38">
        <f t="shared" si="241"/>
        <v>76181</v>
      </c>
      <c r="IR21" s="39">
        <f t="shared" si="241"/>
        <v>63453</v>
      </c>
      <c r="IS21" s="1">
        <f t="shared" si="241"/>
        <v>0</v>
      </c>
      <c r="IT21" s="38">
        <f t="shared" si="241"/>
        <v>0</v>
      </c>
      <c r="IU21" s="39">
        <f t="shared" si="241"/>
        <v>0</v>
      </c>
      <c r="IV21" s="1">
        <f t="shared" si="241"/>
        <v>108997</v>
      </c>
      <c r="IW21" s="38">
        <f t="shared" si="241"/>
        <v>111978</v>
      </c>
      <c r="IX21" s="39">
        <f t="shared" si="241"/>
        <v>111978</v>
      </c>
      <c r="IY21" s="1">
        <f t="shared" si="241"/>
        <v>2178</v>
      </c>
      <c r="IZ21" s="38">
        <f t="shared" si="241"/>
        <v>2178</v>
      </c>
      <c r="JA21" s="39">
        <f t="shared" si="241"/>
        <v>2178</v>
      </c>
      <c r="JB21" s="1">
        <f t="shared" si="241"/>
        <v>0</v>
      </c>
      <c r="JC21" s="38">
        <f t="shared" si="241"/>
        <v>0</v>
      </c>
      <c r="JD21" s="39">
        <f t="shared" si="241"/>
        <v>0</v>
      </c>
      <c r="JE21" s="1">
        <f t="shared" si="241"/>
        <v>0</v>
      </c>
      <c r="JF21" s="38">
        <f t="shared" si="241"/>
        <v>17830</v>
      </c>
      <c r="JG21" s="39">
        <f t="shared" si="241"/>
        <v>17830</v>
      </c>
      <c r="JH21" s="1">
        <f>IG21+IJ21+IM21+IP21+IS21+IV21+IY21+JB21+JE21</f>
        <v>240047</v>
      </c>
      <c r="JI21" s="38">
        <f>IH21+IK21+IN21+IQ21+IT21+IW21+IZ21+JC21+JF21</f>
        <v>343167</v>
      </c>
      <c r="JJ21" s="39">
        <f>II21+IL21+IO21+IR21+IU21+IX21+JA21+JD21+JG21</f>
        <v>304460</v>
      </c>
      <c r="JK21" s="1">
        <f t="shared" ref="JK21" si="244">SUM(JK11,JK12,JK13,JK14,JK20)</f>
        <v>0</v>
      </c>
      <c r="JL21" s="38">
        <f t="shared" ref="JL21:LW21" si="245">SUM(JL11,JL12,JL13,JL14,JL20)</f>
        <v>0</v>
      </c>
      <c r="JM21" s="39">
        <f t="shared" si="245"/>
        <v>0</v>
      </c>
      <c r="JN21" s="1">
        <f t="shared" si="245"/>
        <v>0</v>
      </c>
      <c r="JO21" s="38">
        <f t="shared" si="245"/>
        <v>0</v>
      </c>
      <c r="JP21" s="39">
        <f t="shared" si="245"/>
        <v>0</v>
      </c>
      <c r="JQ21" s="1">
        <f t="shared" si="63"/>
        <v>0</v>
      </c>
      <c r="JR21" s="38">
        <f t="shared" si="64"/>
        <v>0</v>
      </c>
      <c r="JS21" s="39">
        <f t="shared" si="65"/>
        <v>0</v>
      </c>
      <c r="JT21" s="1">
        <f t="shared" ref="JT21" si="246">SUM(JT11,JT12,JT13,JT14,JT20)</f>
        <v>0</v>
      </c>
      <c r="JU21" s="38">
        <f t="shared" si="245"/>
        <v>0</v>
      </c>
      <c r="JV21" s="39">
        <f t="shared" si="245"/>
        <v>0</v>
      </c>
      <c r="JW21" s="1">
        <f t="shared" si="245"/>
        <v>0</v>
      </c>
      <c r="JX21" s="38">
        <f t="shared" si="245"/>
        <v>0</v>
      </c>
      <c r="JY21" s="39">
        <f t="shared" si="245"/>
        <v>0</v>
      </c>
      <c r="JZ21" s="1">
        <f t="shared" si="66"/>
        <v>0</v>
      </c>
      <c r="KA21" s="38">
        <f t="shared" si="67"/>
        <v>0</v>
      </c>
      <c r="KB21" s="39">
        <f t="shared" si="68"/>
        <v>0</v>
      </c>
      <c r="KC21" s="1">
        <f t="shared" ref="KC21" si="247">SUM(KC11,KC12,KC13,KC14,KC20)</f>
        <v>0</v>
      </c>
      <c r="KD21" s="38">
        <f t="shared" si="245"/>
        <v>0</v>
      </c>
      <c r="KE21" s="39">
        <f t="shared" si="245"/>
        <v>0</v>
      </c>
      <c r="KF21" s="1">
        <f t="shared" si="245"/>
        <v>0</v>
      </c>
      <c r="KG21" s="38">
        <f t="shared" si="245"/>
        <v>0</v>
      </c>
      <c r="KH21" s="39">
        <f t="shared" si="245"/>
        <v>0</v>
      </c>
      <c r="KI21" s="1">
        <f t="shared" si="69"/>
        <v>0</v>
      </c>
      <c r="KJ21" s="38">
        <f t="shared" si="70"/>
        <v>0</v>
      </c>
      <c r="KK21" s="39">
        <f t="shared" si="71"/>
        <v>0</v>
      </c>
      <c r="KL21" s="1">
        <f t="shared" ref="KL21" si="248">SUM(KL11,KL12,KL13,KL14,KL20)</f>
        <v>0</v>
      </c>
      <c r="KM21" s="38">
        <f t="shared" si="245"/>
        <v>22057</v>
      </c>
      <c r="KN21" s="39">
        <f t="shared" si="245"/>
        <v>0</v>
      </c>
      <c r="KO21" s="1">
        <f t="shared" si="245"/>
        <v>0</v>
      </c>
      <c r="KP21" s="38">
        <f t="shared" si="245"/>
        <v>0</v>
      </c>
      <c r="KQ21" s="39">
        <f t="shared" si="245"/>
        <v>0</v>
      </c>
      <c r="KR21" s="1">
        <f t="shared" si="245"/>
        <v>0</v>
      </c>
      <c r="KS21" s="38">
        <f t="shared" si="245"/>
        <v>0</v>
      </c>
      <c r="KT21" s="39">
        <f t="shared" si="245"/>
        <v>0</v>
      </c>
      <c r="KU21" s="1">
        <f t="shared" si="72"/>
        <v>0</v>
      </c>
      <c r="KV21" s="38">
        <f t="shared" si="73"/>
        <v>22057</v>
      </c>
      <c r="KW21" s="39">
        <f t="shared" si="74"/>
        <v>0</v>
      </c>
      <c r="KX21" s="1">
        <f t="shared" ref="KX21" si="249">SUM(KX11,KX12,KX13,KX14,KX20)</f>
        <v>0</v>
      </c>
      <c r="KY21" s="38">
        <f t="shared" si="245"/>
        <v>2208</v>
      </c>
      <c r="KZ21" s="39">
        <f t="shared" si="245"/>
        <v>2208</v>
      </c>
      <c r="LA21" s="1">
        <f t="shared" si="245"/>
        <v>0</v>
      </c>
      <c r="LB21" s="38">
        <f t="shared" si="245"/>
        <v>0</v>
      </c>
      <c r="LC21" s="39">
        <f t="shared" si="245"/>
        <v>0</v>
      </c>
      <c r="LD21" s="1">
        <f t="shared" si="75"/>
        <v>0</v>
      </c>
      <c r="LE21" s="38">
        <f t="shared" si="76"/>
        <v>2208</v>
      </c>
      <c r="LF21" s="39">
        <f t="shared" si="77"/>
        <v>2208</v>
      </c>
      <c r="LG21" s="1">
        <f t="shared" si="245"/>
        <v>0</v>
      </c>
      <c r="LH21" s="38">
        <f t="shared" si="245"/>
        <v>10</v>
      </c>
      <c r="LI21" s="39">
        <f t="shared" si="245"/>
        <v>10</v>
      </c>
      <c r="LJ21" s="1">
        <f t="shared" si="245"/>
        <v>0</v>
      </c>
      <c r="LK21" s="38">
        <f t="shared" si="245"/>
        <v>0</v>
      </c>
      <c r="LL21" s="39">
        <f t="shared" si="245"/>
        <v>0</v>
      </c>
      <c r="LM21" s="1">
        <f t="shared" si="78"/>
        <v>0</v>
      </c>
      <c r="LN21" s="38">
        <f t="shared" si="79"/>
        <v>10</v>
      </c>
      <c r="LO21" s="39">
        <f t="shared" si="80"/>
        <v>10</v>
      </c>
      <c r="LP21" s="1">
        <f t="shared" ref="LP21" si="250">SUM(LP11,LP12,LP13,LP14,LP20)</f>
        <v>0</v>
      </c>
      <c r="LQ21" s="38">
        <f t="shared" si="245"/>
        <v>127073</v>
      </c>
      <c r="LR21" s="39">
        <f t="shared" si="245"/>
        <v>117504</v>
      </c>
      <c r="LS21" s="1">
        <f t="shared" si="81"/>
        <v>240047</v>
      </c>
      <c r="LT21" s="38">
        <f t="shared" si="82"/>
        <v>494515</v>
      </c>
      <c r="LU21" s="39">
        <f t="shared" si="83"/>
        <v>424182</v>
      </c>
      <c r="LV21" s="1">
        <f t="shared" ref="LV21" si="251">SUM(LV11,LV12,LV13,LV14,LV20)</f>
        <v>10000</v>
      </c>
      <c r="LW21" s="38">
        <f t="shared" si="245"/>
        <v>0</v>
      </c>
      <c r="LX21" s="39">
        <f t="shared" ref="LX21:OI21" si="252">SUM(LX11,LX12,LX13,LX14,LX20)</f>
        <v>0</v>
      </c>
      <c r="LY21" s="1">
        <f t="shared" si="252"/>
        <v>253855</v>
      </c>
      <c r="LZ21" s="38">
        <f t="shared" si="252"/>
        <v>14441</v>
      </c>
      <c r="MA21" s="39">
        <f t="shared" si="252"/>
        <v>0</v>
      </c>
      <c r="MB21" s="1">
        <f t="shared" si="252"/>
        <v>50000</v>
      </c>
      <c r="MC21" s="38">
        <f t="shared" si="252"/>
        <v>0</v>
      </c>
      <c r="MD21" s="39">
        <f t="shared" si="252"/>
        <v>0</v>
      </c>
      <c r="ME21" s="1">
        <f t="shared" si="84"/>
        <v>303855</v>
      </c>
      <c r="MF21" s="38">
        <f t="shared" si="85"/>
        <v>14441</v>
      </c>
      <c r="MG21" s="39">
        <f t="shared" si="86"/>
        <v>0</v>
      </c>
      <c r="MH21" s="1">
        <f t="shared" ref="MH21" si="253">SUM(MH11,MH12,MH13,MH14,MH20)</f>
        <v>12500</v>
      </c>
      <c r="MI21" s="38">
        <f t="shared" si="252"/>
        <v>1</v>
      </c>
      <c r="MJ21" s="39">
        <f t="shared" si="252"/>
        <v>0</v>
      </c>
      <c r="MK21" s="1">
        <f t="shared" si="252"/>
        <v>4500</v>
      </c>
      <c r="ML21" s="38">
        <f t="shared" si="252"/>
        <v>183</v>
      </c>
      <c r="MM21" s="39">
        <f t="shared" si="252"/>
        <v>0</v>
      </c>
      <c r="MN21" s="1">
        <f t="shared" si="252"/>
        <v>0</v>
      </c>
      <c r="MO21" s="38">
        <f t="shared" si="252"/>
        <v>0</v>
      </c>
      <c r="MP21" s="39">
        <f t="shared" si="252"/>
        <v>0</v>
      </c>
      <c r="MQ21" s="1">
        <f t="shared" si="252"/>
        <v>0</v>
      </c>
      <c r="MR21" s="38">
        <f t="shared" si="252"/>
        <v>0</v>
      </c>
      <c r="MS21" s="39">
        <f t="shared" si="252"/>
        <v>0</v>
      </c>
      <c r="MT21" s="1">
        <f t="shared" si="252"/>
        <v>17000</v>
      </c>
      <c r="MU21" s="38">
        <f t="shared" si="252"/>
        <v>8341</v>
      </c>
      <c r="MV21" s="39">
        <f t="shared" si="252"/>
        <v>0</v>
      </c>
      <c r="MW21" s="1">
        <f t="shared" si="252"/>
        <v>0</v>
      </c>
      <c r="MX21" s="38">
        <f t="shared" si="252"/>
        <v>0</v>
      </c>
      <c r="MY21" s="39">
        <f t="shared" si="252"/>
        <v>0</v>
      </c>
      <c r="MZ21" s="1">
        <f t="shared" si="87"/>
        <v>34000</v>
      </c>
      <c r="NA21" s="38">
        <f t="shared" si="88"/>
        <v>8525</v>
      </c>
      <c r="NB21" s="39">
        <f t="shared" si="89"/>
        <v>0</v>
      </c>
      <c r="NC21" s="1">
        <f t="shared" ref="NC21" si="254">SUM(NC11,NC12,NC13,NC14,NC20)</f>
        <v>0</v>
      </c>
      <c r="ND21" s="38">
        <f t="shared" si="252"/>
        <v>0</v>
      </c>
      <c r="NE21" s="39">
        <f t="shared" si="252"/>
        <v>0</v>
      </c>
      <c r="NF21" s="1">
        <f t="shared" si="90"/>
        <v>347855</v>
      </c>
      <c r="NG21" s="38">
        <f t="shared" si="91"/>
        <v>22966</v>
      </c>
      <c r="NH21" s="39">
        <f t="shared" si="92"/>
        <v>0</v>
      </c>
      <c r="NI21" s="1">
        <f t="shared" ref="NI21" si="255">SUM(NI11,NI12,NI13,NI14,NI20)</f>
        <v>0</v>
      </c>
      <c r="NJ21" s="38">
        <f t="shared" si="252"/>
        <v>0</v>
      </c>
      <c r="NK21" s="39">
        <f t="shared" si="252"/>
        <v>0</v>
      </c>
      <c r="NL21" s="1">
        <f t="shared" si="252"/>
        <v>0</v>
      </c>
      <c r="NM21" s="38">
        <f t="shared" si="252"/>
        <v>0</v>
      </c>
      <c r="NN21" s="39">
        <f t="shared" si="252"/>
        <v>0</v>
      </c>
      <c r="NO21" s="1">
        <f t="shared" si="252"/>
        <v>0</v>
      </c>
      <c r="NP21" s="38">
        <f t="shared" si="252"/>
        <v>0</v>
      </c>
      <c r="NQ21" s="39">
        <f t="shared" si="252"/>
        <v>0</v>
      </c>
      <c r="NR21" s="1">
        <f t="shared" si="252"/>
        <v>0</v>
      </c>
      <c r="NS21" s="38">
        <f t="shared" si="252"/>
        <v>0</v>
      </c>
      <c r="NT21" s="39">
        <f t="shared" si="252"/>
        <v>0</v>
      </c>
      <c r="NU21" s="1">
        <f t="shared" si="252"/>
        <v>0</v>
      </c>
      <c r="NV21" s="38">
        <f t="shared" si="252"/>
        <v>0</v>
      </c>
      <c r="NW21" s="39">
        <f t="shared" si="252"/>
        <v>0</v>
      </c>
      <c r="NX21" s="1">
        <f t="shared" si="252"/>
        <v>0</v>
      </c>
      <c r="NY21" s="38">
        <f t="shared" si="252"/>
        <v>0</v>
      </c>
      <c r="NZ21" s="39">
        <f t="shared" si="252"/>
        <v>0</v>
      </c>
      <c r="OA21" s="1">
        <f t="shared" si="252"/>
        <v>0</v>
      </c>
      <c r="OB21" s="38">
        <f t="shared" si="252"/>
        <v>0</v>
      </c>
      <c r="OC21" s="39">
        <f t="shared" si="252"/>
        <v>0</v>
      </c>
      <c r="OD21" s="1">
        <f t="shared" si="252"/>
        <v>0</v>
      </c>
      <c r="OE21" s="38">
        <f t="shared" si="252"/>
        <v>0</v>
      </c>
      <c r="OF21" s="39">
        <f t="shared" si="252"/>
        <v>0</v>
      </c>
      <c r="OG21" s="1">
        <f t="shared" si="252"/>
        <v>0</v>
      </c>
      <c r="OH21" s="38">
        <f t="shared" si="252"/>
        <v>0</v>
      </c>
      <c r="OI21" s="39">
        <f t="shared" si="252"/>
        <v>0</v>
      </c>
      <c r="OJ21" s="1">
        <f t="shared" si="93"/>
        <v>0</v>
      </c>
      <c r="OK21" s="38">
        <f t="shared" si="94"/>
        <v>0</v>
      </c>
      <c r="OL21" s="39">
        <f t="shared" si="95"/>
        <v>0</v>
      </c>
      <c r="OM21" s="1">
        <f t="shared" ref="OM21" si="256">SUM(OM11,OM12,OM13,OM14,OM20)</f>
        <v>0</v>
      </c>
      <c r="ON21" s="38">
        <f t="shared" ref="ON21:QU21" si="257">SUM(ON11,ON12,ON13,ON14,ON20)</f>
        <v>0</v>
      </c>
      <c r="OO21" s="39">
        <f t="shared" si="257"/>
        <v>0</v>
      </c>
      <c r="OP21" s="1">
        <f t="shared" si="257"/>
        <v>0</v>
      </c>
      <c r="OQ21" s="38">
        <f t="shared" si="257"/>
        <v>0</v>
      </c>
      <c r="OR21" s="39">
        <f t="shared" si="257"/>
        <v>0</v>
      </c>
      <c r="OS21" s="1">
        <f t="shared" si="257"/>
        <v>0</v>
      </c>
      <c r="OT21" s="38">
        <f t="shared" si="257"/>
        <v>0</v>
      </c>
      <c r="OU21" s="39">
        <f t="shared" si="257"/>
        <v>0</v>
      </c>
      <c r="OV21" s="1">
        <f t="shared" si="257"/>
        <v>0</v>
      </c>
      <c r="OW21" s="38">
        <f t="shared" si="257"/>
        <v>0</v>
      </c>
      <c r="OX21" s="39">
        <f t="shared" si="257"/>
        <v>0</v>
      </c>
      <c r="OY21" s="1">
        <f t="shared" si="96"/>
        <v>0</v>
      </c>
      <c r="OZ21" s="38">
        <f t="shared" si="97"/>
        <v>0</v>
      </c>
      <c r="PA21" s="39">
        <f t="shared" si="98"/>
        <v>0</v>
      </c>
      <c r="PB21" s="1">
        <f t="shared" si="99"/>
        <v>0</v>
      </c>
      <c r="PC21" s="38">
        <f t="shared" si="100"/>
        <v>0</v>
      </c>
      <c r="PD21" s="39">
        <f t="shared" si="101"/>
        <v>0</v>
      </c>
      <c r="PE21" s="1">
        <f t="shared" si="257"/>
        <v>0</v>
      </c>
      <c r="PF21" s="38">
        <f t="shared" si="257"/>
        <v>0</v>
      </c>
      <c r="PG21" s="39">
        <f t="shared" si="257"/>
        <v>0</v>
      </c>
      <c r="PH21" s="1">
        <f t="shared" si="257"/>
        <v>0</v>
      </c>
      <c r="PI21" s="38">
        <f t="shared" si="257"/>
        <v>0</v>
      </c>
      <c r="PJ21" s="39">
        <f t="shared" si="257"/>
        <v>0</v>
      </c>
      <c r="PK21" s="1">
        <f t="shared" si="257"/>
        <v>400</v>
      </c>
      <c r="PL21" s="38">
        <f t="shared" si="257"/>
        <v>400</v>
      </c>
      <c r="PM21" s="39">
        <f t="shared" si="257"/>
        <v>0</v>
      </c>
      <c r="PN21" s="1">
        <f t="shared" si="257"/>
        <v>10744</v>
      </c>
      <c r="PO21" s="38">
        <f t="shared" si="257"/>
        <v>99204</v>
      </c>
      <c r="PP21" s="39">
        <f t="shared" si="257"/>
        <v>95732</v>
      </c>
      <c r="PQ21" s="1">
        <f t="shared" si="257"/>
        <v>0</v>
      </c>
      <c r="PR21" s="38">
        <f t="shared" si="257"/>
        <v>0</v>
      </c>
      <c r="PS21" s="39">
        <f t="shared" si="257"/>
        <v>0</v>
      </c>
      <c r="PT21" s="1">
        <f t="shared" si="257"/>
        <v>0</v>
      </c>
      <c r="PU21" s="38">
        <f t="shared" si="257"/>
        <v>0</v>
      </c>
      <c r="PV21" s="39">
        <f t="shared" si="257"/>
        <v>0</v>
      </c>
      <c r="PW21" s="1">
        <f t="shared" si="257"/>
        <v>36085</v>
      </c>
      <c r="PX21" s="38">
        <f t="shared" si="257"/>
        <v>36085</v>
      </c>
      <c r="PY21" s="39">
        <f t="shared" si="257"/>
        <v>35714</v>
      </c>
      <c r="PZ21" s="1">
        <f t="shared" si="257"/>
        <v>0</v>
      </c>
      <c r="QA21" s="38">
        <f t="shared" si="257"/>
        <v>370</v>
      </c>
      <c r="QB21" s="39">
        <f t="shared" si="257"/>
        <v>0</v>
      </c>
      <c r="QC21" s="1">
        <f t="shared" si="102"/>
        <v>47229</v>
      </c>
      <c r="QD21" s="38">
        <f t="shared" si="103"/>
        <v>136059</v>
      </c>
      <c r="QE21" s="39">
        <f t="shared" si="104"/>
        <v>131446</v>
      </c>
      <c r="QF21" s="1">
        <f t="shared" ref="QF21" si="258">SUM(QF11,QF12,QF13,QF14,QF20)</f>
        <v>52000</v>
      </c>
      <c r="QG21" s="38">
        <f t="shared" si="257"/>
        <v>52000</v>
      </c>
      <c r="QH21" s="39">
        <f t="shared" si="257"/>
        <v>0</v>
      </c>
      <c r="QI21" s="1">
        <f t="shared" si="105"/>
        <v>52000</v>
      </c>
      <c r="QJ21" s="38">
        <f t="shared" si="106"/>
        <v>52000</v>
      </c>
      <c r="QK21" s="39">
        <f t="shared" si="107"/>
        <v>0</v>
      </c>
      <c r="QL21" s="1">
        <f t="shared" si="257"/>
        <v>0</v>
      </c>
      <c r="QM21" s="38">
        <f t="shared" si="257"/>
        <v>0</v>
      </c>
      <c r="QN21" s="39">
        <f t="shared" si="257"/>
        <v>0</v>
      </c>
      <c r="QO21" s="1">
        <f t="shared" si="257"/>
        <v>0</v>
      </c>
      <c r="QP21" s="38">
        <f t="shared" si="257"/>
        <v>0</v>
      </c>
      <c r="QQ21" s="39">
        <f t="shared" si="257"/>
        <v>0</v>
      </c>
      <c r="QR21" s="1">
        <f t="shared" si="257"/>
        <v>2100</v>
      </c>
      <c r="QS21" s="38">
        <f t="shared" si="257"/>
        <v>0</v>
      </c>
      <c r="QT21" s="39">
        <f t="shared" si="257"/>
        <v>0</v>
      </c>
      <c r="QU21" s="1">
        <f t="shared" si="257"/>
        <v>0</v>
      </c>
      <c r="QV21" s="38">
        <f t="shared" ref="QV21:QW21" si="259">SUM(QV11,QV12,QV13,QV14,QV20)</f>
        <v>0</v>
      </c>
      <c r="QW21" s="39">
        <f t="shared" si="259"/>
        <v>0</v>
      </c>
      <c r="QX21" s="1">
        <f t="shared" si="108"/>
        <v>2100</v>
      </c>
      <c r="QY21" s="38">
        <f t="shared" si="109"/>
        <v>0</v>
      </c>
      <c r="QZ21" s="39">
        <f t="shared" si="110"/>
        <v>0</v>
      </c>
      <c r="RA21" s="1">
        <f t="shared" si="111"/>
        <v>101329</v>
      </c>
      <c r="RB21" s="38">
        <f t="shared" si="112"/>
        <v>188059</v>
      </c>
      <c r="RC21" s="39">
        <f t="shared" si="113"/>
        <v>131446</v>
      </c>
      <c r="RD21" s="1">
        <f>ID21+LS21+NF21+PB21+RA21</f>
        <v>4465234</v>
      </c>
      <c r="RE21" s="38">
        <f>IE21+LT21+NG21+PC21+RB21</f>
        <v>4988900</v>
      </c>
      <c r="RF21" s="39">
        <f>IF21+LU21+NH21+PD21+RC21</f>
        <v>4168183</v>
      </c>
      <c r="RG21" s="1">
        <f>AH21+CV21+RD21</f>
        <v>9131341</v>
      </c>
      <c r="RH21" s="38">
        <f>AI21+CW21+RE21</f>
        <v>10352627</v>
      </c>
      <c r="RI21" s="39">
        <f>AJ21+CX21+RF21</f>
        <v>8978008</v>
      </c>
      <c r="RJ21" s="40"/>
    </row>
    <row r="22" spans="1:479" s="43" customFormat="1" ht="16.5" thickBot="1" x14ac:dyDescent="0.3">
      <c r="A22" s="35">
        <v>12</v>
      </c>
      <c r="B22" s="36" t="s">
        <v>299</v>
      </c>
      <c r="C22" s="37" t="s">
        <v>258</v>
      </c>
      <c r="D22" s="1"/>
      <c r="E22" s="38">
        <v>21289</v>
      </c>
      <c r="F22" s="39">
        <v>19377</v>
      </c>
      <c r="G22" s="1"/>
      <c r="H22" s="38">
        <v>3862</v>
      </c>
      <c r="I22" s="39">
        <v>3839</v>
      </c>
      <c r="J22" s="1"/>
      <c r="K22" s="38">
        <v>544</v>
      </c>
      <c r="L22" s="39">
        <v>454</v>
      </c>
      <c r="M22" s="1"/>
      <c r="N22" s="38">
        <v>1563</v>
      </c>
      <c r="O22" s="39">
        <v>703</v>
      </c>
      <c r="P22" s="1"/>
      <c r="Q22" s="38">
        <v>2153</v>
      </c>
      <c r="R22" s="39">
        <v>1410</v>
      </c>
      <c r="S22" s="1"/>
      <c r="T22" s="38">
        <v>2161</v>
      </c>
      <c r="U22" s="39">
        <v>772</v>
      </c>
      <c r="V22" s="1"/>
      <c r="W22" s="38">
        <v>2972</v>
      </c>
      <c r="X22" s="39">
        <v>2140</v>
      </c>
      <c r="Y22" s="1"/>
      <c r="Z22" s="38">
        <v>1229</v>
      </c>
      <c r="AA22" s="39">
        <v>1228</v>
      </c>
      <c r="AB22" s="1">
        <f t="shared" si="29"/>
        <v>0</v>
      </c>
      <c r="AC22" s="38">
        <f t="shared" si="0"/>
        <v>14484</v>
      </c>
      <c r="AD22" s="39">
        <f t="shared" si="0"/>
        <v>10546</v>
      </c>
      <c r="AE22" s="1"/>
      <c r="AF22" s="38">
        <v>19950</v>
      </c>
      <c r="AG22" s="39">
        <v>11558</v>
      </c>
      <c r="AH22" s="1">
        <f t="shared" si="30"/>
        <v>0</v>
      </c>
      <c r="AI22" s="38">
        <f t="shared" si="31"/>
        <v>55723</v>
      </c>
      <c r="AJ22" s="39">
        <f t="shared" si="32"/>
        <v>41481</v>
      </c>
      <c r="AK22" s="1">
        <v>74741</v>
      </c>
      <c r="AL22" s="38">
        <v>115797</v>
      </c>
      <c r="AM22" s="39">
        <v>59950</v>
      </c>
      <c r="AN22" s="1"/>
      <c r="AO22" s="38"/>
      <c r="AP22" s="39"/>
      <c r="AQ22" s="1"/>
      <c r="AR22" s="38">
        <v>17659</v>
      </c>
      <c r="AS22" s="39">
        <v>871</v>
      </c>
      <c r="AT22" s="1"/>
      <c r="AU22" s="38"/>
      <c r="AV22" s="39"/>
      <c r="AW22" s="1"/>
      <c r="AX22" s="38"/>
      <c r="AY22" s="39"/>
      <c r="AZ22" s="1"/>
      <c r="BA22" s="38"/>
      <c r="BB22" s="39"/>
      <c r="BC22" s="1"/>
      <c r="BD22" s="38"/>
      <c r="BE22" s="39"/>
      <c r="BF22" s="1"/>
      <c r="BG22" s="38"/>
      <c r="BH22" s="39"/>
      <c r="BI22" s="1"/>
      <c r="BJ22" s="38"/>
      <c r="BK22" s="39"/>
      <c r="BL22" s="1"/>
      <c r="BM22" s="38"/>
      <c r="BN22" s="39"/>
      <c r="BO22" s="1"/>
      <c r="BP22" s="38"/>
      <c r="BQ22" s="39"/>
      <c r="BR22" s="1"/>
      <c r="BS22" s="38"/>
      <c r="BT22" s="39"/>
      <c r="BU22" s="1"/>
      <c r="BV22" s="38"/>
      <c r="BW22" s="39"/>
      <c r="BX22" s="1"/>
      <c r="BY22" s="38"/>
      <c r="BZ22" s="39"/>
      <c r="CA22" s="1"/>
      <c r="CB22" s="38"/>
      <c r="CC22" s="39"/>
      <c r="CD22" s="1"/>
      <c r="CE22" s="38"/>
      <c r="CF22" s="39"/>
      <c r="CG22" s="1"/>
      <c r="CH22" s="38"/>
      <c r="CI22" s="39"/>
      <c r="CJ22" s="1"/>
      <c r="CK22" s="38"/>
      <c r="CL22" s="39"/>
      <c r="CM22" s="1"/>
      <c r="CN22" s="38"/>
      <c r="CO22" s="39"/>
      <c r="CP22" s="1"/>
      <c r="CQ22" s="38"/>
      <c r="CR22" s="39"/>
      <c r="CS22" s="1"/>
      <c r="CT22" s="38"/>
      <c r="CU22" s="39"/>
      <c r="CV22" s="1">
        <f t="shared" si="33"/>
        <v>74741</v>
      </c>
      <c r="CW22" s="38">
        <f t="shared" si="34"/>
        <v>133456</v>
      </c>
      <c r="CX22" s="39">
        <f t="shared" si="35"/>
        <v>60821</v>
      </c>
      <c r="CY22" s="1"/>
      <c r="CZ22" s="38"/>
      <c r="DA22" s="39"/>
      <c r="DB22" s="1"/>
      <c r="DC22" s="38"/>
      <c r="DD22" s="39"/>
      <c r="DE22" s="1"/>
      <c r="DF22" s="38"/>
      <c r="DG22" s="39"/>
      <c r="DH22" s="1"/>
      <c r="DI22" s="38"/>
      <c r="DJ22" s="39"/>
      <c r="DK22" s="1"/>
      <c r="DL22" s="38"/>
      <c r="DM22" s="39"/>
      <c r="DN22" s="1"/>
      <c r="DO22" s="38"/>
      <c r="DP22" s="39"/>
      <c r="DQ22" s="1"/>
      <c r="DR22" s="38"/>
      <c r="DS22" s="39"/>
      <c r="DT22" s="1">
        <f t="shared" si="36"/>
        <v>0</v>
      </c>
      <c r="DU22" s="38">
        <f t="shared" si="37"/>
        <v>0</v>
      </c>
      <c r="DV22" s="39">
        <f t="shared" si="38"/>
        <v>0</v>
      </c>
      <c r="DW22" s="1"/>
      <c r="DX22" s="38"/>
      <c r="DY22" s="39"/>
      <c r="DZ22" s="1"/>
      <c r="EA22" s="38"/>
      <c r="EB22" s="39"/>
      <c r="EC22" s="1"/>
      <c r="ED22" s="38"/>
      <c r="EE22" s="39"/>
      <c r="EF22" s="1">
        <v>9829</v>
      </c>
      <c r="EG22" s="38">
        <v>786</v>
      </c>
      <c r="EH22" s="39">
        <v>0</v>
      </c>
      <c r="EI22" s="1"/>
      <c r="EJ22" s="38"/>
      <c r="EK22" s="39"/>
      <c r="EL22" s="1">
        <f t="shared" si="39"/>
        <v>9829</v>
      </c>
      <c r="EM22" s="38">
        <f t="shared" si="40"/>
        <v>786</v>
      </c>
      <c r="EN22" s="39">
        <f t="shared" si="41"/>
        <v>0</v>
      </c>
      <c r="EO22" s="1"/>
      <c r="EP22" s="38"/>
      <c r="EQ22" s="39"/>
      <c r="ER22" s="1"/>
      <c r="ES22" s="38"/>
      <c r="ET22" s="39"/>
      <c r="EU22" s="1"/>
      <c r="EV22" s="38"/>
      <c r="EW22" s="39"/>
      <c r="EX22" s="1"/>
      <c r="EY22" s="38"/>
      <c r="EZ22" s="39"/>
      <c r="FA22" s="1"/>
      <c r="FB22" s="38"/>
      <c r="FC22" s="39"/>
      <c r="FD22" s="1">
        <f t="shared" si="42"/>
        <v>0</v>
      </c>
      <c r="FE22" s="38">
        <f t="shared" si="43"/>
        <v>0</v>
      </c>
      <c r="FF22" s="39">
        <f t="shared" si="44"/>
        <v>0</v>
      </c>
      <c r="FG22" s="1"/>
      <c r="FH22" s="38"/>
      <c r="FI22" s="39"/>
      <c r="FJ22" s="1"/>
      <c r="FK22" s="38">
        <v>186</v>
      </c>
      <c r="FL22" s="39">
        <v>186</v>
      </c>
      <c r="FM22" s="1"/>
      <c r="FN22" s="38"/>
      <c r="FO22" s="39"/>
      <c r="FP22" s="1">
        <f t="shared" si="45"/>
        <v>0</v>
      </c>
      <c r="FQ22" s="38">
        <f t="shared" si="46"/>
        <v>186</v>
      </c>
      <c r="FR22" s="39">
        <f t="shared" si="47"/>
        <v>186</v>
      </c>
      <c r="FS22" s="1"/>
      <c r="FT22" s="38"/>
      <c r="FU22" s="39"/>
      <c r="FV22" s="1"/>
      <c r="FW22" s="38"/>
      <c r="FX22" s="39"/>
      <c r="FY22" s="1"/>
      <c r="FZ22" s="38"/>
      <c r="GA22" s="39"/>
      <c r="GB22" s="1"/>
      <c r="GC22" s="38"/>
      <c r="GD22" s="39"/>
      <c r="GE22" s="1"/>
      <c r="GF22" s="38"/>
      <c r="GG22" s="39"/>
      <c r="GH22" s="1"/>
      <c r="GI22" s="38"/>
      <c r="GJ22" s="39"/>
      <c r="GK22" s="1">
        <f t="shared" si="48"/>
        <v>0</v>
      </c>
      <c r="GL22" s="38">
        <f t="shared" si="49"/>
        <v>0</v>
      </c>
      <c r="GM22" s="39">
        <f t="shared" si="50"/>
        <v>0</v>
      </c>
      <c r="GN22" s="1"/>
      <c r="GO22" s="38"/>
      <c r="GP22" s="39"/>
      <c r="GQ22" s="1"/>
      <c r="GR22" s="38"/>
      <c r="GS22" s="39"/>
      <c r="GT22" s="1"/>
      <c r="GU22" s="38">
        <v>18</v>
      </c>
      <c r="GV22" s="39">
        <v>17</v>
      </c>
      <c r="GW22" s="1"/>
      <c r="GX22" s="38"/>
      <c r="GY22" s="39"/>
      <c r="GZ22" s="1"/>
      <c r="HA22" s="38"/>
      <c r="HB22" s="39"/>
      <c r="HC22" s="1"/>
      <c r="HD22" s="38"/>
      <c r="HE22" s="39"/>
      <c r="HF22" s="1"/>
      <c r="HG22" s="38"/>
      <c r="HH22" s="39"/>
      <c r="HI22" s="1">
        <f t="shared" si="51"/>
        <v>0</v>
      </c>
      <c r="HJ22" s="38">
        <f t="shared" si="52"/>
        <v>18</v>
      </c>
      <c r="HK22" s="39">
        <f t="shared" si="53"/>
        <v>17</v>
      </c>
      <c r="HL22" s="1"/>
      <c r="HM22" s="38"/>
      <c r="HN22" s="39"/>
      <c r="HO22" s="1"/>
      <c r="HP22" s="38"/>
      <c r="HQ22" s="39"/>
      <c r="HR22" s="1">
        <f t="shared" si="54"/>
        <v>0</v>
      </c>
      <c r="HS22" s="38">
        <f t="shared" si="55"/>
        <v>0</v>
      </c>
      <c r="HT22" s="39">
        <f t="shared" si="56"/>
        <v>0</v>
      </c>
      <c r="HU22" s="1"/>
      <c r="HV22" s="38"/>
      <c r="HW22" s="39"/>
      <c r="HX22" s="1"/>
      <c r="HY22" s="38"/>
      <c r="HZ22" s="39"/>
      <c r="IA22" s="1">
        <f t="shared" si="57"/>
        <v>0</v>
      </c>
      <c r="IB22" s="38">
        <f t="shared" si="58"/>
        <v>0</v>
      </c>
      <c r="IC22" s="39">
        <f t="shared" si="59"/>
        <v>0</v>
      </c>
      <c r="ID22" s="1">
        <f t="shared" si="60"/>
        <v>9829</v>
      </c>
      <c r="IE22" s="38">
        <f t="shared" si="61"/>
        <v>990</v>
      </c>
      <c r="IF22" s="39">
        <f t="shared" si="62"/>
        <v>203</v>
      </c>
      <c r="IG22" s="1"/>
      <c r="IH22" s="38"/>
      <c r="II22" s="39"/>
      <c r="IJ22" s="1"/>
      <c r="IK22" s="38"/>
      <c r="IL22" s="39"/>
      <c r="IM22" s="1"/>
      <c r="IN22" s="38"/>
      <c r="IO22" s="39"/>
      <c r="IP22" s="1"/>
      <c r="IQ22" s="38"/>
      <c r="IR22" s="39"/>
      <c r="IS22" s="1"/>
      <c r="IT22" s="38"/>
      <c r="IU22" s="39"/>
      <c r="IV22" s="1"/>
      <c r="IW22" s="38"/>
      <c r="IX22" s="39"/>
      <c r="IY22" s="1"/>
      <c r="IZ22" s="38"/>
      <c r="JA22" s="39"/>
      <c r="JB22" s="1"/>
      <c r="JC22" s="38"/>
      <c r="JD22" s="39"/>
      <c r="JE22" s="1"/>
      <c r="JF22" s="38"/>
      <c r="JG22" s="39"/>
      <c r="JH22" s="1">
        <f>IG22+IJ22+IM22+IP22+IS22+IV22+IY22+JB22+JE22</f>
        <v>0</v>
      </c>
      <c r="JI22" s="38">
        <f>IH22+IK22+IN22+IQ22+IT22+IW22+IZ22+JC22+JF22</f>
        <v>0</v>
      </c>
      <c r="JJ22" s="39">
        <f>II22+IL22+IO22+IR22+IU22+IX22+JA22+JD22+JG22</f>
        <v>0</v>
      </c>
      <c r="JK22" s="1"/>
      <c r="JL22" s="38"/>
      <c r="JM22" s="39"/>
      <c r="JN22" s="1"/>
      <c r="JO22" s="38"/>
      <c r="JP22" s="39"/>
      <c r="JQ22" s="1">
        <f t="shared" si="63"/>
        <v>0</v>
      </c>
      <c r="JR22" s="38">
        <f t="shared" si="64"/>
        <v>0</v>
      </c>
      <c r="JS22" s="39">
        <f t="shared" si="65"/>
        <v>0</v>
      </c>
      <c r="JT22" s="1"/>
      <c r="JU22" s="38"/>
      <c r="JV22" s="39"/>
      <c r="JW22" s="1"/>
      <c r="JX22" s="38"/>
      <c r="JY22" s="39"/>
      <c r="JZ22" s="1">
        <f t="shared" si="66"/>
        <v>0</v>
      </c>
      <c r="KA22" s="38">
        <f t="shared" si="67"/>
        <v>0</v>
      </c>
      <c r="KB22" s="39">
        <f t="shared" si="68"/>
        <v>0</v>
      </c>
      <c r="KC22" s="1">
        <v>22586</v>
      </c>
      <c r="KD22" s="38">
        <v>17328</v>
      </c>
      <c r="KE22" s="39">
        <v>6508</v>
      </c>
      <c r="KF22" s="1">
        <v>76936</v>
      </c>
      <c r="KG22" s="38">
        <v>137280</v>
      </c>
      <c r="KH22" s="39">
        <v>57193</v>
      </c>
      <c r="KI22" s="1">
        <f t="shared" si="69"/>
        <v>99522</v>
      </c>
      <c r="KJ22" s="38">
        <f t="shared" si="70"/>
        <v>154608</v>
      </c>
      <c r="KK22" s="39">
        <f t="shared" si="71"/>
        <v>63701</v>
      </c>
      <c r="KL22" s="1"/>
      <c r="KM22" s="38"/>
      <c r="KN22" s="39"/>
      <c r="KO22" s="1"/>
      <c r="KP22" s="38"/>
      <c r="KQ22" s="39"/>
      <c r="KR22" s="1"/>
      <c r="KS22" s="38"/>
      <c r="KT22" s="39"/>
      <c r="KU22" s="1">
        <f t="shared" si="72"/>
        <v>0</v>
      </c>
      <c r="KV22" s="38">
        <f t="shared" si="73"/>
        <v>0</v>
      </c>
      <c r="KW22" s="39">
        <f t="shared" si="74"/>
        <v>0</v>
      </c>
      <c r="KX22" s="1"/>
      <c r="KY22" s="38"/>
      <c r="KZ22" s="39"/>
      <c r="LA22" s="1"/>
      <c r="LB22" s="38"/>
      <c r="LC22" s="39"/>
      <c r="LD22" s="1">
        <f t="shared" si="75"/>
        <v>0</v>
      </c>
      <c r="LE22" s="38">
        <f t="shared" si="76"/>
        <v>0</v>
      </c>
      <c r="LF22" s="39">
        <f t="shared" si="77"/>
        <v>0</v>
      </c>
      <c r="LG22" s="1"/>
      <c r="LH22" s="38"/>
      <c r="LI22" s="39"/>
      <c r="LJ22" s="1"/>
      <c r="LK22" s="38">
        <v>31000</v>
      </c>
      <c r="LL22" s="39">
        <v>31000</v>
      </c>
      <c r="LM22" s="1">
        <f t="shared" si="78"/>
        <v>0</v>
      </c>
      <c r="LN22" s="38">
        <f t="shared" si="79"/>
        <v>31000</v>
      </c>
      <c r="LO22" s="39">
        <f t="shared" si="80"/>
        <v>31000</v>
      </c>
      <c r="LP22" s="1">
        <v>502452</v>
      </c>
      <c r="LQ22" s="38">
        <v>524551</v>
      </c>
      <c r="LR22" s="39">
        <f>432990-1501</f>
        <v>431489</v>
      </c>
      <c r="LS22" s="1">
        <f t="shared" si="81"/>
        <v>601974</v>
      </c>
      <c r="LT22" s="38">
        <f t="shared" si="82"/>
        <v>710159</v>
      </c>
      <c r="LU22" s="39">
        <f t="shared" si="83"/>
        <v>526190</v>
      </c>
      <c r="LV22" s="1"/>
      <c r="LW22" s="38"/>
      <c r="LX22" s="39"/>
      <c r="LY22" s="1"/>
      <c r="LZ22" s="38"/>
      <c r="MA22" s="39"/>
      <c r="MB22" s="1"/>
      <c r="MC22" s="38"/>
      <c r="MD22" s="39"/>
      <c r="ME22" s="1">
        <f t="shared" si="84"/>
        <v>0</v>
      </c>
      <c r="MF22" s="38">
        <f t="shared" si="85"/>
        <v>0</v>
      </c>
      <c r="MG22" s="39">
        <f t="shared" si="86"/>
        <v>0</v>
      </c>
      <c r="MH22" s="1"/>
      <c r="MI22" s="38"/>
      <c r="MJ22" s="39"/>
      <c r="MK22" s="1"/>
      <c r="ML22" s="38"/>
      <c r="MM22" s="39"/>
      <c r="MN22" s="1"/>
      <c r="MO22" s="38"/>
      <c r="MP22" s="39"/>
      <c r="MQ22" s="1"/>
      <c r="MR22" s="38"/>
      <c r="MS22" s="39"/>
      <c r="MT22" s="1"/>
      <c r="MU22" s="38"/>
      <c r="MV22" s="39"/>
      <c r="MW22" s="1"/>
      <c r="MX22" s="38"/>
      <c r="MY22" s="39"/>
      <c r="MZ22" s="1">
        <f t="shared" si="87"/>
        <v>0</v>
      </c>
      <c r="NA22" s="38">
        <f t="shared" si="88"/>
        <v>0</v>
      </c>
      <c r="NB22" s="39">
        <f t="shared" si="89"/>
        <v>0</v>
      </c>
      <c r="NC22" s="1"/>
      <c r="ND22" s="38"/>
      <c r="NE22" s="39"/>
      <c r="NF22" s="1">
        <f t="shared" si="90"/>
        <v>0</v>
      </c>
      <c r="NG22" s="38">
        <f t="shared" si="91"/>
        <v>0</v>
      </c>
      <c r="NH22" s="39">
        <f t="shared" si="92"/>
        <v>0</v>
      </c>
      <c r="NI22" s="1"/>
      <c r="NJ22" s="38"/>
      <c r="NK22" s="39"/>
      <c r="NL22" s="1"/>
      <c r="NM22" s="38"/>
      <c r="NN22" s="39"/>
      <c r="NO22" s="1"/>
      <c r="NP22" s="38"/>
      <c r="NQ22" s="39"/>
      <c r="NR22" s="1"/>
      <c r="NS22" s="38"/>
      <c r="NT22" s="39"/>
      <c r="NU22" s="1"/>
      <c r="NV22" s="38"/>
      <c r="NW22" s="39"/>
      <c r="NX22" s="1"/>
      <c r="NY22" s="38"/>
      <c r="NZ22" s="39"/>
      <c r="OA22" s="1"/>
      <c r="OB22" s="38"/>
      <c r="OC22" s="39"/>
      <c r="OD22" s="1"/>
      <c r="OE22" s="38"/>
      <c r="OF22" s="39"/>
      <c r="OG22" s="1"/>
      <c r="OH22" s="38"/>
      <c r="OI22" s="39"/>
      <c r="OJ22" s="1">
        <f t="shared" si="93"/>
        <v>0</v>
      </c>
      <c r="OK22" s="38">
        <f t="shared" si="94"/>
        <v>0</v>
      </c>
      <c r="OL22" s="39">
        <f t="shared" si="95"/>
        <v>0</v>
      </c>
      <c r="OM22" s="1"/>
      <c r="ON22" s="38"/>
      <c r="OO22" s="39"/>
      <c r="OP22" s="1"/>
      <c r="OQ22" s="38"/>
      <c r="OR22" s="39"/>
      <c r="OS22" s="1"/>
      <c r="OT22" s="38"/>
      <c r="OU22" s="39"/>
      <c r="OV22" s="1"/>
      <c r="OW22" s="38"/>
      <c r="OX22" s="39"/>
      <c r="OY22" s="1">
        <f t="shared" si="96"/>
        <v>0</v>
      </c>
      <c r="OZ22" s="38">
        <f t="shared" si="97"/>
        <v>0</v>
      </c>
      <c r="PA22" s="39">
        <f t="shared" si="98"/>
        <v>0</v>
      </c>
      <c r="PB22" s="1">
        <f t="shared" si="99"/>
        <v>0</v>
      </c>
      <c r="PC22" s="38">
        <f t="shared" si="100"/>
        <v>0</v>
      </c>
      <c r="PD22" s="39">
        <f t="shared" si="101"/>
        <v>0</v>
      </c>
      <c r="PE22" s="1"/>
      <c r="PF22" s="38"/>
      <c r="PG22" s="39"/>
      <c r="PH22" s="1"/>
      <c r="PI22" s="38"/>
      <c r="PJ22" s="39"/>
      <c r="PK22" s="1"/>
      <c r="PL22" s="38"/>
      <c r="PM22" s="39"/>
      <c r="PN22" s="1"/>
      <c r="PO22" s="38">
        <v>1724</v>
      </c>
      <c r="PP22" s="39">
        <v>1724</v>
      </c>
      <c r="PQ22" s="1"/>
      <c r="PR22" s="38"/>
      <c r="PS22" s="39"/>
      <c r="PT22" s="1"/>
      <c r="PU22" s="38"/>
      <c r="PV22" s="39"/>
      <c r="PW22" s="1">
        <v>3747</v>
      </c>
      <c r="PX22" s="38">
        <v>3747</v>
      </c>
      <c r="PY22" s="39">
        <v>3683</v>
      </c>
      <c r="PZ22" s="1"/>
      <c r="QA22" s="38"/>
      <c r="QB22" s="39"/>
      <c r="QC22" s="1">
        <f t="shared" si="102"/>
        <v>3747</v>
      </c>
      <c r="QD22" s="38">
        <f t="shared" si="103"/>
        <v>5471</v>
      </c>
      <c r="QE22" s="39">
        <f t="shared" si="104"/>
        <v>5407</v>
      </c>
      <c r="QF22" s="1"/>
      <c r="QG22" s="38"/>
      <c r="QH22" s="39"/>
      <c r="QI22" s="1">
        <f t="shared" si="105"/>
        <v>0</v>
      </c>
      <c r="QJ22" s="38">
        <f t="shared" si="106"/>
        <v>0</v>
      </c>
      <c r="QK22" s="39">
        <f t="shared" si="107"/>
        <v>0</v>
      </c>
      <c r="QL22" s="1"/>
      <c r="QM22" s="38"/>
      <c r="QN22" s="39"/>
      <c r="QO22" s="1"/>
      <c r="QP22" s="38"/>
      <c r="QQ22" s="39"/>
      <c r="QR22" s="1">
        <v>1900</v>
      </c>
      <c r="QS22" s="38">
        <v>4000</v>
      </c>
      <c r="QT22" s="39">
        <v>2443</v>
      </c>
      <c r="QU22" s="1"/>
      <c r="QV22" s="38">
        <v>63936</v>
      </c>
      <c r="QW22" s="39"/>
      <c r="QX22" s="1">
        <f t="shared" si="108"/>
        <v>1900</v>
      </c>
      <c r="QY22" s="38">
        <f t="shared" si="109"/>
        <v>67936</v>
      </c>
      <c r="QZ22" s="39">
        <f t="shared" si="110"/>
        <v>2443</v>
      </c>
      <c r="RA22" s="1">
        <f t="shared" si="111"/>
        <v>5647</v>
      </c>
      <c r="RB22" s="38">
        <f t="shared" si="112"/>
        <v>73407</v>
      </c>
      <c r="RC22" s="39">
        <f t="shared" si="113"/>
        <v>7850</v>
      </c>
      <c r="RD22" s="1">
        <f>ID22+LS22+NF22+PB22+RA22</f>
        <v>617450</v>
      </c>
      <c r="RE22" s="38">
        <f>IE22+LT22+NG22+PC22+RB22</f>
        <v>784556</v>
      </c>
      <c r="RF22" s="39">
        <f>IF22+LU22+NH22+PD22+RC22</f>
        <v>534243</v>
      </c>
      <c r="RG22" s="1">
        <f>AH22+CV22+RD22</f>
        <v>692191</v>
      </c>
      <c r="RH22" s="38">
        <f>AI22+CW22+RE22</f>
        <v>973735</v>
      </c>
      <c r="RI22" s="39">
        <f>AJ22+CX22+RF22</f>
        <v>636545</v>
      </c>
      <c r="RJ22" s="40"/>
    </row>
    <row r="23" spans="1:479" s="43" customFormat="1" ht="16.5" thickBot="1" x14ac:dyDescent="0.3">
      <c r="A23" s="35">
        <v>13</v>
      </c>
      <c r="B23" s="36" t="s">
        <v>300</v>
      </c>
      <c r="C23" s="37" t="s">
        <v>259</v>
      </c>
      <c r="D23" s="1"/>
      <c r="E23" s="38">
        <v>354</v>
      </c>
      <c r="F23" s="39">
        <v>354</v>
      </c>
      <c r="G23" s="1"/>
      <c r="H23" s="38"/>
      <c r="I23" s="39"/>
      <c r="J23" s="1"/>
      <c r="K23" s="38"/>
      <c r="L23" s="39"/>
      <c r="M23" s="1"/>
      <c r="N23" s="38">
        <v>6206</v>
      </c>
      <c r="O23" s="39">
        <v>0</v>
      </c>
      <c r="P23" s="1"/>
      <c r="Q23" s="38"/>
      <c r="R23" s="39"/>
      <c r="S23" s="1"/>
      <c r="T23" s="38"/>
      <c r="U23" s="39"/>
      <c r="V23" s="1"/>
      <c r="W23" s="38"/>
      <c r="X23" s="39"/>
      <c r="Y23" s="1"/>
      <c r="Z23" s="38"/>
      <c r="AA23" s="39"/>
      <c r="AB23" s="1">
        <f t="shared" si="29"/>
        <v>0</v>
      </c>
      <c r="AC23" s="38">
        <f t="shared" si="0"/>
        <v>6206</v>
      </c>
      <c r="AD23" s="39">
        <f t="shared" si="0"/>
        <v>0</v>
      </c>
      <c r="AE23" s="1"/>
      <c r="AF23" s="38"/>
      <c r="AG23" s="39"/>
      <c r="AH23" s="1">
        <f t="shared" si="30"/>
        <v>0</v>
      </c>
      <c r="AI23" s="38">
        <f t="shared" si="31"/>
        <v>6560</v>
      </c>
      <c r="AJ23" s="39">
        <f t="shared" si="32"/>
        <v>354</v>
      </c>
      <c r="AK23" s="1">
        <v>36013</v>
      </c>
      <c r="AL23" s="38">
        <v>29956</v>
      </c>
      <c r="AM23" s="39">
        <v>0</v>
      </c>
      <c r="AN23" s="1"/>
      <c r="AO23" s="38"/>
      <c r="AP23" s="39"/>
      <c r="AQ23" s="1"/>
      <c r="AR23" s="38"/>
      <c r="AS23" s="39"/>
      <c r="AT23" s="1"/>
      <c r="AU23" s="38"/>
      <c r="AV23" s="39"/>
      <c r="AW23" s="1"/>
      <c r="AX23" s="38"/>
      <c r="AY23" s="39"/>
      <c r="AZ23" s="1"/>
      <c r="BA23" s="38"/>
      <c r="BB23" s="39"/>
      <c r="BC23" s="1"/>
      <c r="BD23" s="38"/>
      <c r="BE23" s="39"/>
      <c r="BF23" s="1"/>
      <c r="BG23" s="38"/>
      <c r="BH23" s="39"/>
      <c r="BI23" s="1"/>
      <c r="BJ23" s="38"/>
      <c r="BK23" s="39"/>
      <c r="BL23" s="1"/>
      <c r="BM23" s="38"/>
      <c r="BN23" s="39"/>
      <c r="BO23" s="1"/>
      <c r="BP23" s="38"/>
      <c r="BQ23" s="39"/>
      <c r="BR23" s="1"/>
      <c r="BS23" s="38"/>
      <c r="BT23" s="39"/>
      <c r="BU23" s="1"/>
      <c r="BV23" s="38"/>
      <c r="BW23" s="39"/>
      <c r="BX23" s="1"/>
      <c r="BY23" s="38"/>
      <c r="BZ23" s="39"/>
      <c r="CA23" s="1"/>
      <c r="CB23" s="38"/>
      <c r="CC23" s="39"/>
      <c r="CD23" s="1"/>
      <c r="CE23" s="38"/>
      <c r="CF23" s="39"/>
      <c r="CG23" s="1"/>
      <c r="CH23" s="38"/>
      <c r="CI23" s="39"/>
      <c r="CJ23" s="1"/>
      <c r="CK23" s="38"/>
      <c r="CL23" s="39"/>
      <c r="CM23" s="1"/>
      <c r="CN23" s="38"/>
      <c r="CO23" s="39"/>
      <c r="CP23" s="1"/>
      <c r="CQ23" s="38"/>
      <c r="CR23" s="39"/>
      <c r="CS23" s="1"/>
      <c r="CT23" s="38"/>
      <c r="CU23" s="39"/>
      <c r="CV23" s="1">
        <f t="shared" si="33"/>
        <v>36013</v>
      </c>
      <c r="CW23" s="38">
        <f t="shared" si="34"/>
        <v>29956</v>
      </c>
      <c r="CX23" s="39">
        <f t="shared" si="35"/>
        <v>0</v>
      </c>
      <c r="CY23" s="1"/>
      <c r="CZ23" s="38"/>
      <c r="DA23" s="39"/>
      <c r="DB23" s="1"/>
      <c r="DC23" s="38"/>
      <c r="DD23" s="39"/>
      <c r="DE23" s="1"/>
      <c r="DF23" s="38"/>
      <c r="DG23" s="39"/>
      <c r="DH23" s="1"/>
      <c r="DI23" s="38"/>
      <c r="DJ23" s="39"/>
      <c r="DK23" s="1"/>
      <c r="DL23" s="38"/>
      <c r="DM23" s="39"/>
      <c r="DN23" s="1"/>
      <c r="DO23" s="38"/>
      <c r="DP23" s="39"/>
      <c r="DQ23" s="1"/>
      <c r="DR23" s="38"/>
      <c r="DS23" s="39"/>
      <c r="DT23" s="1">
        <f t="shared" si="36"/>
        <v>0</v>
      </c>
      <c r="DU23" s="38">
        <f t="shared" si="37"/>
        <v>0</v>
      </c>
      <c r="DV23" s="39">
        <f t="shared" si="38"/>
        <v>0</v>
      </c>
      <c r="DW23" s="1"/>
      <c r="DX23" s="38"/>
      <c r="DY23" s="39"/>
      <c r="DZ23" s="1"/>
      <c r="EA23" s="38"/>
      <c r="EB23" s="39"/>
      <c r="EC23" s="1"/>
      <c r="ED23" s="38"/>
      <c r="EE23" s="39"/>
      <c r="EF23" s="1">
        <v>22683</v>
      </c>
      <c r="EG23" s="38">
        <v>4508</v>
      </c>
      <c r="EH23" s="39">
        <v>0</v>
      </c>
      <c r="EI23" s="1"/>
      <c r="EJ23" s="38"/>
      <c r="EK23" s="39"/>
      <c r="EL23" s="1">
        <f t="shared" si="39"/>
        <v>22683</v>
      </c>
      <c r="EM23" s="38">
        <f t="shared" si="40"/>
        <v>4508</v>
      </c>
      <c r="EN23" s="39">
        <f t="shared" si="41"/>
        <v>0</v>
      </c>
      <c r="EO23" s="1"/>
      <c r="EP23" s="38"/>
      <c r="EQ23" s="39"/>
      <c r="ER23" s="1"/>
      <c r="ES23" s="38"/>
      <c r="ET23" s="39"/>
      <c r="EU23" s="1"/>
      <c r="EV23" s="38"/>
      <c r="EW23" s="39"/>
      <c r="EX23" s="1"/>
      <c r="EY23" s="38"/>
      <c r="EZ23" s="39"/>
      <c r="FA23" s="1"/>
      <c r="FB23" s="38"/>
      <c r="FC23" s="39"/>
      <c r="FD23" s="1">
        <f t="shared" si="42"/>
        <v>0</v>
      </c>
      <c r="FE23" s="38">
        <f t="shared" si="43"/>
        <v>0</v>
      </c>
      <c r="FF23" s="39">
        <f t="shared" si="44"/>
        <v>0</v>
      </c>
      <c r="FG23" s="1"/>
      <c r="FH23" s="38"/>
      <c r="FI23" s="39"/>
      <c r="FJ23" s="1"/>
      <c r="FK23" s="38"/>
      <c r="FL23" s="39"/>
      <c r="FM23" s="1"/>
      <c r="FN23" s="38"/>
      <c r="FO23" s="39"/>
      <c r="FP23" s="1">
        <f t="shared" si="45"/>
        <v>0</v>
      </c>
      <c r="FQ23" s="38">
        <f t="shared" si="46"/>
        <v>0</v>
      </c>
      <c r="FR23" s="39">
        <f t="shared" si="47"/>
        <v>0</v>
      </c>
      <c r="FS23" s="1"/>
      <c r="FT23" s="38"/>
      <c r="FU23" s="39"/>
      <c r="FV23" s="1"/>
      <c r="FW23" s="38"/>
      <c r="FX23" s="39"/>
      <c r="FY23" s="1"/>
      <c r="FZ23" s="38"/>
      <c r="GA23" s="39"/>
      <c r="GB23" s="1"/>
      <c r="GC23" s="38"/>
      <c r="GD23" s="39"/>
      <c r="GE23" s="1"/>
      <c r="GF23" s="38"/>
      <c r="GG23" s="39"/>
      <c r="GH23" s="1"/>
      <c r="GI23" s="38"/>
      <c r="GJ23" s="39"/>
      <c r="GK23" s="1">
        <f t="shared" si="48"/>
        <v>0</v>
      </c>
      <c r="GL23" s="38">
        <f t="shared" si="49"/>
        <v>0</v>
      </c>
      <c r="GM23" s="39">
        <f t="shared" si="50"/>
        <v>0</v>
      </c>
      <c r="GN23" s="1"/>
      <c r="GO23" s="38"/>
      <c r="GP23" s="39"/>
      <c r="GQ23" s="1"/>
      <c r="GR23" s="38"/>
      <c r="GS23" s="39"/>
      <c r="GT23" s="1"/>
      <c r="GU23" s="38"/>
      <c r="GV23" s="39"/>
      <c r="GW23" s="1"/>
      <c r="GX23" s="38"/>
      <c r="GY23" s="39"/>
      <c r="GZ23" s="1"/>
      <c r="HA23" s="38"/>
      <c r="HB23" s="39"/>
      <c r="HC23" s="1"/>
      <c r="HD23" s="38"/>
      <c r="HE23" s="39"/>
      <c r="HF23" s="1"/>
      <c r="HG23" s="38"/>
      <c r="HH23" s="39"/>
      <c r="HI23" s="1">
        <f t="shared" si="51"/>
        <v>0</v>
      </c>
      <c r="HJ23" s="38">
        <f t="shared" si="52"/>
        <v>0</v>
      </c>
      <c r="HK23" s="39">
        <f t="shared" si="53"/>
        <v>0</v>
      </c>
      <c r="HL23" s="1"/>
      <c r="HM23" s="38"/>
      <c r="HN23" s="39"/>
      <c r="HO23" s="1"/>
      <c r="HP23" s="38"/>
      <c r="HQ23" s="39"/>
      <c r="HR23" s="1">
        <f t="shared" si="54"/>
        <v>0</v>
      </c>
      <c r="HS23" s="38">
        <f t="shared" si="55"/>
        <v>0</v>
      </c>
      <c r="HT23" s="39">
        <f t="shared" si="56"/>
        <v>0</v>
      </c>
      <c r="HU23" s="1"/>
      <c r="HV23" s="38"/>
      <c r="HW23" s="39"/>
      <c r="HX23" s="1"/>
      <c r="HY23" s="38"/>
      <c r="HZ23" s="39"/>
      <c r="IA23" s="1">
        <f t="shared" si="57"/>
        <v>0</v>
      </c>
      <c r="IB23" s="38">
        <f t="shared" si="58"/>
        <v>0</v>
      </c>
      <c r="IC23" s="39">
        <f t="shared" si="59"/>
        <v>0</v>
      </c>
      <c r="ID23" s="1">
        <f t="shared" si="60"/>
        <v>22683</v>
      </c>
      <c r="IE23" s="38">
        <f t="shared" si="61"/>
        <v>4508</v>
      </c>
      <c r="IF23" s="39">
        <f t="shared" si="62"/>
        <v>0</v>
      </c>
      <c r="IG23" s="1"/>
      <c r="IH23" s="38"/>
      <c r="II23" s="39"/>
      <c r="IJ23" s="1"/>
      <c r="IK23" s="38"/>
      <c r="IL23" s="39"/>
      <c r="IM23" s="1"/>
      <c r="IN23" s="38"/>
      <c r="IO23" s="39"/>
      <c r="IP23" s="1"/>
      <c r="IQ23" s="38"/>
      <c r="IR23" s="39"/>
      <c r="IS23" s="1"/>
      <c r="IT23" s="38"/>
      <c r="IU23" s="39"/>
      <c r="IV23" s="1"/>
      <c r="IW23" s="38"/>
      <c r="IX23" s="39"/>
      <c r="IY23" s="1"/>
      <c r="IZ23" s="38"/>
      <c r="JA23" s="39"/>
      <c r="JB23" s="1"/>
      <c r="JC23" s="38"/>
      <c r="JD23" s="39"/>
      <c r="JE23" s="1"/>
      <c r="JF23" s="38"/>
      <c r="JG23" s="39"/>
      <c r="JH23" s="1">
        <f>IG23+IJ23+IM23+IP23+IS23+IV23+IY23+JB23+JE23</f>
        <v>0</v>
      </c>
      <c r="JI23" s="38">
        <f>IH23+IK23+IN23+IQ23+IT23+IW23+IZ23+JC23+JF23</f>
        <v>0</v>
      </c>
      <c r="JJ23" s="39">
        <f>II23+IL23+IO23+IR23+IU23+IX23+JA23+JD23+JG23</f>
        <v>0</v>
      </c>
      <c r="JK23" s="1"/>
      <c r="JL23" s="38"/>
      <c r="JM23" s="39"/>
      <c r="JN23" s="1"/>
      <c r="JO23" s="38"/>
      <c r="JP23" s="39"/>
      <c r="JQ23" s="1">
        <f t="shared" si="63"/>
        <v>0</v>
      </c>
      <c r="JR23" s="38">
        <f t="shared" si="64"/>
        <v>0</v>
      </c>
      <c r="JS23" s="39">
        <f t="shared" si="65"/>
        <v>0</v>
      </c>
      <c r="JT23" s="1">
        <v>78447</v>
      </c>
      <c r="JU23" s="38">
        <v>82907</v>
      </c>
      <c r="JV23" s="39">
        <v>16897</v>
      </c>
      <c r="JW23" s="1">
        <v>618479</v>
      </c>
      <c r="JX23" s="38">
        <v>770255</v>
      </c>
      <c r="JY23" s="39">
        <v>351664</v>
      </c>
      <c r="JZ23" s="1">
        <f t="shared" si="66"/>
        <v>696926</v>
      </c>
      <c r="KA23" s="38">
        <f t="shared" si="67"/>
        <v>853162</v>
      </c>
      <c r="KB23" s="39">
        <f t="shared" si="68"/>
        <v>368561</v>
      </c>
      <c r="KC23" s="1"/>
      <c r="KD23" s="38"/>
      <c r="KE23" s="39"/>
      <c r="KF23" s="1"/>
      <c r="KG23" s="38"/>
      <c r="KH23" s="39"/>
      <c r="KI23" s="1">
        <f t="shared" si="69"/>
        <v>0</v>
      </c>
      <c r="KJ23" s="38">
        <f t="shared" si="70"/>
        <v>0</v>
      </c>
      <c r="KK23" s="39">
        <f t="shared" si="71"/>
        <v>0</v>
      </c>
      <c r="KL23" s="1"/>
      <c r="KM23" s="38"/>
      <c r="KN23" s="39"/>
      <c r="KO23" s="1"/>
      <c r="KP23" s="38"/>
      <c r="KQ23" s="39"/>
      <c r="KR23" s="1"/>
      <c r="KS23" s="38"/>
      <c r="KT23" s="39"/>
      <c r="KU23" s="1">
        <f t="shared" si="72"/>
        <v>0</v>
      </c>
      <c r="KV23" s="38">
        <f t="shared" si="73"/>
        <v>0</v>
      </c>
      <c r="KW23" s="39">
        <f t="shared" si="74"/>
        <v>0</v>
      </c>
      <c r="KX23" s="1"/>
      <c r="KY23" s="38"/>
      <c r="KZ23" s="39"/>
      <c r="LA23" s="1"/>
      <c r="LB23" s="38"/>
      <c r="LC23" s="39"/>
      <c r="LD23" s="1">
        <f t="shared" si="75"/>
        <v>0</v>
      </c>
      <c r="LE23" s="38">
        <f t="shared" si="76"/>
        <v>0</v>
      </c>
      <c r="LF23" s="39">
        <f t="shared" si="77"/>
        <v>0</v>
      </c>
      <c r="LG23" s="1"/>
      <c r="LH23" s="38"/>
      <c r="LI23" s="39"/>
      <c r="LJ23" s="1"/>
      <c r="LK23" s="38"/>
      <c r="LL23" s="39"/>
      <c r="LM23" s="1">
        <f t="shared" si="78"/>
        <v>0</v>
      </c>
      <c r="LN23" s="38">
        <f t="shared" si="79"/>
        <v>0</v>
      </c>
      <c r="LO23" s="39">
        <f t="shared" si="80"/>
        <v>0</v>
      </c>
      <c r="LP23" s="1">
        <v>4303183</v>
      </c>
      <c r="LQ23" s="38">
        <v>4695077</v>
      </c>
      <c r="LR23" s="39">
        <f>2998222+1499</f>
        <v>2999721</v>
      </c>
      <c r="LS23" s="1">
        <f t="shared" si="81"/>
        <v>5000109</v>
      </c>
      <c r="LT23" s="38">
        <f t="shared" si="82"/>
        <v>5548239</v>
      </c>
      <c r="LU23" s="39">
        <f t="shared" si="83"/>
        <v>3368282</v>
      </c>
      <c r="LV23" s="1"/>
      <c r="LW23" s="38"/>
      <c r="LX23" s="39"/>
      <c r="LY23" s="1"/>
      <c r="LZ23" s="38"/>
      <c r="MA23" s="39"/>
      <c r="MB23" s="1"/>
      <c r="MC23" s="38"/>
      <c r="MD23" s="39"/>
      <c r="ME23" s="1">
        <f t="shared" si="84"/>
        <v>0</v>
      </c>
      <c r="MF23" s="38">
        <f t="shared" si="85"/>
        <v>0</v>
      </c>
      <c r="MG23" s="39">
        <f t="shared" si="86"/>
        <v>0</v>
      </c>
      <c r="MH23" s="1"/>
      <c r="MI23" s="38"/>
      <c r="MJ23" s="39"/>
      <c r="MK23" s="1"/>
      <c r="ML23" s="38"/>
      <c r="MM23" s="39"/>
      <c r="MN23" s="1"/>
      <c r="MO23" s="38"/>
      <c r="MP23" s="39"/>
      <c r="MQ23" s="1"/>
      <c r="MR23" s="38"/>
      <c r="MS23" s="39"/>
      <c r="MT23" s="1"/>
      <c r="MU23" s="38"/>
      <c r="MV23" s="39"/>
      <c r="MW23" s="1"/>
      <c r="MX23" s="38"/>
      <c r="MY23" s="39"/>
      <c r="MZ23" s="1">
        <f t="shared" si="87"/>
        <v>0</v>
      </c>
      <c r="NA23" s="38">
        <f t="shared" si="88"/>
        <v>0</v>
      </c>
      <c r="NB23" s="39">
        <f t="shared" si="89"/>
        <v>0</v>
      </c>
      <c r="NC23" s="1"/>
      <c r="ND23" s="38"/>
      <c r="NE23" s="39"/>
      <c r="NF23" s="1">
        <f t="shared" si="90"/>
        <v>0</v>
      </c>
      <c r="NG23" s="38">
        <f t="shared" si="91"/>
        <v>0</v>
      </c>
      <c r="NH23" s="39">
        <f t="shared" si="92"/>
        <v>0</v>
      </c>
      <c r="NI23" s="1"/>
      <c r="NJ23" s="38"/>
      <c r="NK23" s="39"/>
      <c r="NL23" s="1"/>
      <c r="NM23" s="38"/>
      <c r="NN23" s="39"/>
      <c r="NO23" s="1"/>
      <c r="NP23" s="38"/>
      <c r="NQ23" s="39"/>
      <c r="NR23" s="1"/>
      <c r="NS23" s="38"/>
      <c r="NT23" s="39"/>
      <c r="NU23" s="1"/>
      <c r="NV23" s="38"/>
      <c r="NW23" s="39"/>
      <c r="NX23" s="1"/>
      <c r="NY23" s="38"/>
      <c r="NZ23" s="39"/>
      <c r="OA23" s="1"/>
      <c r="OB23" s="38"/>
      <c r="OC23" s="39"/>
      <c r="OD23" s="1"/>
      <c r="OE23" s="38"/>
      <c r="OF23" s="39"/>
      <c r="OG23" s="1"/>
      <c r="OH23" s="38"/>
      <c r="OI23" s="39"/>
      <c r="OJ23" s="1">
        <f t="shared" si="93"/>
        <v>0</v>
      </c>
      <c r="OK23" s="38">
        <f t="shared" si="94"/>
        <v>0</v>
      </c>
      <c r="OL23" s="39">
        <f t="shared" si="95"/>
        <v>0</v>
      </c>
      <c r="OM23" s="1"/>
      <c r="ON23" s="38"/>
      <c r="OO23" s="39"/>
      <c r="OP23" s="1"/>
      <c r="OQ23" s="38"/>
      <c r="OR23" s="39"/>
      <c r="OS23" s="1"/>
      <c r="OT23" s="38"/>
      <c r="OU23" s="39"/>
      <c r="OV23" s="1"/>
      <c r="OW23" s="38"/>
      <c r="OX23" s="39"/>
      <c r="OY23" s="1">
        <f t="shared" si="96"/>
        <v>0</v>
      </c>
      <c r="OZ23" s="38">
        <f t="shared" si="97"/>
        <v>0</v>
      </c>
      <c r="PA23" s="39">
        <f t="shared" si="98"/>
        <v>0</v>
      </c>
      <c r="PB23" s="1">
        <f t="shared" si="99"/>
        <v>0</v>
      </c>
      <c r="PC23" s="38">
        <f t="shared" si="100"/>
        <v>0</v>
      </c>
      <c r="PD23" s="39">
        <f t="shared" si="101"/>
        <v>0</v>
      </c>
      <c r="PE23" s="1"/>
      <c r="PF23" s="38"/>
      <c r="PG23" s="39"/>
      <c r="PH23" s="1"/>
      <c r="PI23" s="38"/>
      <c r="PJ23" s="39"/>
      <c r="PK23" s="1">
        <v>24475</v>
      </c>
      <c r="PL23" s="38">
        <v>18225</v>
      </c>
      <c r="PM23" s="39">
        <v>0</v>
      </c>
      <c r="PN23" s="1">
        <v>409341</v>
      </c>
      <c r="PO23" s="38">
        <v>320554</v>
      </c>
      <c r="PP23" s="39">
        <v>322910</v>
      </c>
      <c r="PQ23" s="1"/>
      <c r="PR23" s="38"/>
      <c r="PS23" s="39"/>
      <c r="PT23" s="1"/>
      <c r="PU23" s="38"/>
      <c r="PV23" s="39"/>
      <c r="PW23" s="1"/>
      <c r="PX23" s="38"/>
      <c r="PY23" s="39"/>
      <c r="PZ23" s="1"/>
      <c r="QA23" s="38"/>
      <c r="QB23" s="39"/>
      <c r="QC23" s="1">
        <f t="shared" si="102"/>
        <v>433816</v>
      </c>
      <c r="QD23" s="38">
        <f t="shared" si="103"/>
        <v>338779</v>
      </c>
      <c r="QE23" s="39">
        <f t="shared" si="104"/>
        <v>322910</v>
      </c>
      <c r="QF23" s="1">
        <v>354000</v>
      </c>
      <c r="QG23" s="38">
        <v>306000</v>
      </c>
      <c r="QH23" s="39">
        <v>0</v>
      </c>
      <c r="QI23" s="1">
        <f t="shared" si="105"/>
        <v>354000</v>
      </c>
      <c r="QJ23" s="38">
        <f t="shared" si="106"/>
        <v>306000</v>
      </c>
      <c r="QK23" s="39">
        <f t="shared" si="107"/>
        <v>0</v>
      </c>
      <c r="QL23" s="1"/>
      <c r="QM23" s="38"/>
      <c r="QN23" s="39"/>
      <c r="QO23" s="1"/>
      <c r="QP23" s="38"/>
      <c r="QQ23" s="39"/>
      <c r="QR23" s="1"/>
      <c r="QS23" s="38"/>
      <c r="QT23" s="39"/>
      <c r="QU23" s="1"/>
      <c r="QV23" s="38"/>
      <c r="QW23" s="39"/>
      <c r="QX23" s="1">
        <f t="shared" si="108"/>
        <v>0</v>
      </c>
      <c r="QY23" s="38">
        <f t="shared" si="109"/>
        <v>0</v>
      </c>
      <c r="QZ23" s="39">
        <f t="shared" si="110"/>
        <v>0</v>
      </c>
      <c r="RA23" s="1">
        <f t="shared" si="111"/>
        <v>787816</v>
      </c>
      <c r="RB23" s="38">
        <f t="shared" si="112"/>
        <v>644779</v>
      </c>
      <c r="RC23" s="39">
        <f t="shared" si="113"/>
        <v>322910</v>
      </c>
      <c r="RD23" s="1">
        <f>ID23+LS23+NF23+PB23+RA23</f>
        <v>5810608</v>
      </c>
      <c r="RE23" s="38">
        <f>IE23+LT23+NG23+PC23+RB23</f>
        <v>6197526</v>
      </c>
      <c r="RF23" s="39">
        <f>IF23+LU23+NH23+PD23+RC23</f>
        <v>3691192</v>
      </c>
      <c r="RG23" s="1">
        <f>AH23+CV23+RD23</f>
        <v>5846621</v>
      </c>
      <c r="RH23" s="38">
        <f>AI23+CW23+RE23</f>
        <v>6234042</v>
      </c>
      <c r="RI23" s="39">
        <f>AJ23+CX23+RF23</f>
        <v>3691546</v>
      </c>
      <c r="RJ23" s="40"/>
    </row>
    <row r="24" spans="1:479" s="65" customFormat="1" x14ac:dyDescent="0.25">
      <c r="A24" s="44">
        <v>14</v>
      </c>
      <c r="B24" s="45" t="s">
        <v>301</v>
      </c>
      <c r="C24" s="46" t="s">
        <v>260</v>
      </c>
      <c r="D24" s="2"/>
      <c r="E24" s="47"/>
      <c r="F24" s="48"/>
      <c r="G24" s="2"/>
      <c r="H24" s="47"/>
      <c r="I24" s="48"/>
      <c r="J24" s="2"/>
      <c r="K24" s="47"/>
      <c r="L24" s="48"/>
      <c r="M24" s="2"/>
      <c r="N24" s="47"/>
      <c r="O24" s="48"/>
      <c r="P24" s="2"/>
      <c r="Q24" s="47"/>
      <c r="R24" s="48"/>
      <c r="S24" s="2"/>
      <c r="T24" s="47"/>
      <c r="U24" s="48"/>
      <c r="V24" s="2"/>
      <c r="W24" s="47"/>
      <c r="X24" s="48"/>
      <c r="Y24" s="2"/>
      <c r="Z24" s="47"/>
      <c r="AA24" s="48"/>
      <c r="AB24" s="2">
        <f t="shared" si="29"/>
        <v>0</v>
      </c>
      <c r="AC24" s="47">
        <f t="shared" si="0"/>
        <v>0</v>
      </c>
      <c r="AD24" s="48">
        <f t="shared" si="0"/>
        <v>0</v>
      </c>
      <c r="AE24" s="2"/>
      <c r="AF24" s="47"/>
      <c r="AG24" s="48"/>
      <c r="AH24" s="2">
        <f t="shared" si="30"/>
        <v>0</v>
      </c>
      <c r="AI24" s="47">
        <f t="shared" si="31"/>
        <v>0</v>
      </c>
      <c r="AJ24" s="48">
        <f t="shared" si="32"/>
        <v>0</v>
      </c>
      <c r="AK24" s="2"/>
      <c r="AL24" s="47"/>
      <c r="AM24" s="48"/>
      <c r="AN24" s="2"/>
      <c r="AO24" s="47"/>
      <c r="AP24" s="48"/>
      <c r="AQ24" s="2"/>
      <c r="AR24" s="47"/>
      <c r="AS24" s="48"/>
      <c r="AT24" s="2"/>
      <c r="AU24" s="47"/>
      <c r="AV24" s="48"/>
      <c r="AW24" s="2"/>
      <c r="AX24" s="47"/>
      <c r="AY24" s="48"/>
      <c r="AZ24" s="2"/>
      <c r="BA24" s="47"/>
      <c r="BB24" s="48"/>
      <c r="BC24" s="2"/>
      <c r="BD24" s="47"/>
      <c r="BE24" s="48"/>
      <c r="BF24" s="2"/>
      <c r="BG24" s="47"/>
      <c r="BH24" s="48"/>
      <c r="BI24" s="2"/>
      <c r="BJ24" s="47"/>
      <c r="BK24" s="48"/>
      <c r="BL24" s="2"/>
      <c r="BM24" s="47"/>
      <c r="BN24" s="48"/>
      <c r="BO24" s="2"/>
      <c r="BP24" s="47"/>
      <c r="BQ24" s="48"/>
      <c r="BR24" s="2"/>
      <c r="BS24" s="47"/>
      <c r="BT24" s="48"/>
      <c r="BU24" s="2"/>
      <c r="BV24" s="47"/>
      <c r="BW24" s="48"/>
      <c r="BX24" s="2"/>
      <c r="BY24" s="47"/>
      <c r="BZ24" s="48"/>
      <c r="CA24" s="2"/>
      <c r="CB24" s="47"/>
      <c r="CC24" s="48"/>
      <c r="CD24" s="2"/>
      <c r="CE24" s="47"/>
      <c r="CF24" s="48"/>
      <c r="CG24" s="2"/>
      <c r="CH24" s="47"/>
      <c r="CI24" s="48"/>
      <c r="CJ24" s="2"/>
      <c r="CK24" s="47"/>
      <c r="CL24" s="48"/>
      <c r="CM24" s="2"/>
      <c r="CN24" s="47"/>
      <c r="CO24" s="48"/>
      <c r="CP24" s="2"/>
      <c r="CQ24" s="47"/>
      <c r="CR24" s="48"/>
      <c r="CS24" s="2"/>
      <c r="CT24" s="47"/>
      <c r="CU24" s="48"/>
      <c r="CV24" s="2">
        <f t="shared" si="33"/>
        <v>0</v>
      </c>
      <c r="CW24" s="47">
        <f t="shared" si="34"/>
        <v>0</v>
      </c>
      <c r="CX24" s="48">
        <f t="shared" si="35"/>
        <v>0</v>
      </c>
      <c r="CY24" s="2"/>
      <c r="CZ24" s="47"/>
      <c r="DA24" s="48"/>
      <c r="DB24" s="2"/>
      <c r="DC24" s="47"/>
      <c r="DD24" s="48"/>
      <c r="DE24" s="2"/>
      <c r="DF24" s="47"/>
      <c r="DG24" s="48"/>
      <c r="DH24" s="2"/>
      <c r="DI24" s="47"/>
      <c r="DJ24" s="48"/>
      <c r="DK24" s="2"/>
      <c r="DL24" s="47"/>
      <c r="DM24" s="48"/>
      <c r="DN24" s="2"/>
      <c r="DO24" s="47"/>
      <c r="DP24" s="48"/>
      <c r="DQ24" s="2"/>
      <c r="DR24" s="47"/>
      <c r="DS24" s="48"/>
      <c r="DT24" s="2">
        <f t="shared" si="36"/>
        <v>0</v>
      </c>
      <c r="DU24" s="47">
        <f t="shared" si="37"/>
        <v>0</v>
      </c>
      <c r="DV24" s="48">
        <f t="shared" si="38"/>
        <v>0</v>
      </c>
      <c r="DW24" s="2"/>
      <c r="DX24" s="47"/>
      <c r="DY24" s="48"/>
      <c r="DZ24" s="2"/>
      <c r="EA24" s="47"/>
      <c r="EB24" s="48"/>
      <c r="EC24" s="2"/>
      <c r="ED24" s="47"/>
      <c r="EE24" s="48"/>
      <c r="EF24" s="2"/>
      <c r="EG24" s="47"/>
      <c r="EH24" s="48"/>
      <c r="EI24" s="2"/>
      <c r="EJ24" s="47"/>
      <c r="EK24" s="48"/>
      <c r="EL24" s="2">
        <f t="shared" si="39"/>
        <v>0</v>
      </c>
      <c r="EM24" s="47">
        <f t="shared" si="40"/>
        <v>0</v>
      </c>
      <c r="EN24" s="48">
        <f t="shared" si="41"/>
        <v>0</v>
      </c>
      <c r="EO24" s="2"/>
      <c r="EP24" s="47"/>
      <c r="EQ24" s="48"/>
      <c r="ER24" s="2"/>
      <c r="ES24" s="47"/>
      <c r="ET24" s="48"/>
      <c r="EU24" s="2"/>
      <c r="EV24" s="47"/>
      <c r="EW24" s="48"/>
      <c r="EX24" s="2"/>
      <c r="EY24" s="47"/>
      <c r="EZ24" s="48"/>
      <c r="FA24" s="2"/>
      <c r="FB24" s="47"/>
      <c r="FC24" s="48"/>
      <c r="FD24" s="2">
        <f t="shared" si="42"/>
        <v>0</v>
      </c>
      <c r="FE24" s="47">
        <f t="shared" si="43"/>
        <v>0</v>
      </c>
      <c r="FF24" s="48">
        <f t="shared" si="44"/>
        <v>0</v>
      </c>
      <c r="FG24" s="2"/>
      <c r="FH24" s="47"/>
      <c r="FI24" s="48"/>
      <c r="FJ24" s="2"/>
      <c r="FK24" s="47"/>
      <c r="FL24" s="48"/>
      <c r="FM24" s="2"/>
      <c r="FN24" s="47"/>
      <c r="FO24" s="48"/>
      <c r="FP24" s="2">
        <f t="shared" si="45"/>
        <v>0</v>
      </c>
      <c r="FQ24" s="47">
        <f t="shared" si="46"/>
        <v>0</v>
      </c>
      <c r="FR24" s="48">
        <f t="shared" si="47"/>
        <v>0</v>
      </c>
      <c r="FS24" s="2"/>
      <c r="FT24" s="47"/>
      <c r="FU24" s="48"/>
      <c r="FV24" s="2"/>
      <c r="FW24" s="47"/>
      <c r="FX24" s="48"/>
      <c r="FY24" s="2"/>
      <c r="FZ24" s="47"/>
      <c r="GA24" s="48"/>
      <c r="GB24" s="2"/>
      <c r="GC24" s="47"/>
      <c r="GD24" s="48"/>
      <c r="GE24" s="2"/>
      <c r="GF24" s="47"/>
      <c r="GG24" s="48"/>
      <c r="GH24" s="2"/>
      <c r="GI24" s="47"/>
      <c r="GJ24" s="48"/>
      <c r="GK24" s="2">
        <f t="shared" si="48"/>
        <v>0</v>
      </c>
      <c r="GL24" s="47">
        <f t="shared" si="49"/>
        <v>0</v>
      </c>
      <c r="GM24" s="48">
        <f t="shared" si="50"/>
        <v>0</v>
      </c>
      <c r="GN24" s="2"/>
      <c r="GO24" s="47"/>
      <c r="GP24" s="48"/>
      <c r="GQ24" s="2"/>
      <c r="GR24" s="47"/>
      <c r="GS24" s="48"/>
      <c r="GT24" s="2"/>
      <c r="GU24" s="47"/>
      <c r="GV24" s="48"/>
      <c r="GW24" s="2"/>
      <c r="GX24" s="47"/>
      <c r="GY24" s="48"/>
      <c r="GZ24" s="2"/>
      <c r="HA24" s="47"/>
      <c r="HB24" s="48"/>
      <c r="HC24" s="2"/>
      <c r="HD24" s="47"/>
      <c r="HE24" s="48"/>
      <c r="HF24" s="2"/>
      <c r="HG24" s="47"/>
      <c r="HH24" s="48"/>
      <c r="HI24" s="2">
        <f t="shared" si="51"/>
        <v>0</v>
      </c>
      <c r="HJ24" s="47">
        <f t="shared" si="52"/>
        <v>0</v>
      </c>
      <c r="HK24" s="48">
        <f t="shared" si="53"/>
        <v>0</v>
      </c>
      <c r="HL24" s="2"/>
      <c r="HM24" s="47"/>
      <c r="HN24" s="48"/>
      <c r="HO24" s="2"/>
      <c r="HP24" s="47"/>
      <c r="HQ24" s="48"/>
      <c r="HR24" s="2">
        <f t="shared" si="54"/>
        <v>0</v>
      </c>
      <c r="HS24" s="47">
        <f t="shared" si="55"/>
        <v>0</v>
      </c>
      <c r="HT24" s="48">
        <f t="shared" si="56"/>
        <v>0</v>
      </c>
      <c r="HU24" s="2"/>
      <c r="HV24" s="47"/>
      <c r="HW24" s="48"/>
      <c r="HX24" s="2"/>
      <c r="HY24" s="47"/>
      <c r="HZ24" s="48"/>
      <c r="IA24" s="2">
        <f t="shared" si="57"/>
        <v>0</v>
      </c>
      <c r="IB24" s="47">
        <f t="shared" si="58"/>
        <v>0</v>
      </c>
      <c r="IC24" s="48">
        <f t="shared" si="59"/>
        <v>0</v>
      </c>
      <c r="ID24" s="2">
        <f t="shared" si="60"/>
        <v>0</v>
      </c>
      <c r="IE24" s="47">
        <f t="shared" si="61"/>
        <v>0</v>
      </c>
      <c r="IF24" s="48">
        <f t="shared" si="62"/>
        <v>0</v>
      </c>
      <c r="IG24" s="2"/>
      <c r="IH24" s="47"/>
      <c r="II24" s="48"/>
      <c r="IJ24" s="2"/>
      <c r="IK24" s="47"/>
      <c r="IL24" s="48"/>
      <c r="IM24" s="2"/>
      <c r="IN24" s="47"/>
      <c r="IO24" s="48"/>
      <c r="IP24" s="2"/>
      <c r="IQ24" s="47"/>
      <c r="IR24" s="48"/>
      <c r="IS24" s="2">
        <v>2230</v>
      </c>
      <c r="IT24" s="47">
        <v>33396</v>
      </c>
      <c r="IU24" s="48">
        <v>5195</v>
      </c>
      <c r="IV24" s="2"/>
      <c r="IW24" s="47"/>
      <c r="IX24" s="48"/>
      <c r="IY24" s="2"/>
      <c r="IZ24" s="47"/>
      <c r="JA24" s="48"/>
      <c r="JB24" s="2"/>
      <c r="JC24" s="47"/>
      <c r="JD24" s="48"/>
      <c r="JE24" s="2"/>
      <c r="JF24" s="47">
        <v>1000</v>
      </c>
      <c r="JG24" s="48">
        <v>1000</v>
      </c>
      <c r="JH24" s="2">
        <f>IG24+IJ24+IM24+IP24+IS24+IV24+IY24+JB24+JE24</f>
        <v>2230</v>
      </c>
      <c r="JI24" s="47">
        <f>IH24+IK24+IN24+IQ24+IT24+IW24+IZ24+JC24+JF24</f>
        <v>34396</v>
      </c>
      <c r="JJ24" s="48">
        <f>II24+IL24+IO24+IR24+IU24+IX24+JA24+JD24+JG24</f>
        <v>6195</v>
      </c>
      <c r="JK24" s="2"/>
      <c r="JL24" s="47"/>
      <c r="JM24" s="48"/>
      <c r="JN24" s="2"/>
      <c r="JO24" s="47"/>
      <c r="JP24" s="48"/>
      <c r="JQ24" s="2">
        <f t="shared" si="63"/>
        <v>0</v>
      </c>
      <c r="JR24" s="47">
        <f t="shared" si="64"/>
        <v>0</v>
      </c>
      <c r="JS24" s="48">
        <f t="shared" si="65"/>
        <v>0</v>
      </c>
      <c r="JT24" s="2"/>
      <c r="JU24" s="47"/>
      <c r="JV24" s="48"/>
      <c r="JW24" s="2"/>
      <c r="JX24" s="47"/>
      <c r="JY24" s="48"/>
      <c r="JZ24" s="2">
        <f t="shared" si="66"/>
        <v>0</v>
      </c>
      <c r="KA24" s="47">
        <f t="shared" si="67"/>
        <v>0</v>
      </c>
      <c r="KB24" s="48">
        <f t="shared" si="68"/>
        <v>0</v>
      </c>
      <c r="KC24" s="2"/>
      <c r="KD24" s="47"/>
      <c r="KE24" s="48"/>
      <c r="KF24" s="2"/>
      <c r="KG24" s="47"/>
      <c r="KH24" s="48"/>
      <c r="KI24" s="2">
        <f t="shared" si="69"/>
        <v>0</v>
      </c>
      <c r="KJ24" s="47">
        <f t="shared" si="70"/>
        <v>0</v>
      </c>
      <c r="KK24" s="48">
        <f t="shared" si="71"/>
        <v>0</v>
      </c>
      <c r="KL24" s="2"/>
      <c r="KM24" s="47"/>
      <c r="KN24" s="48"/>
      <c r="KO24" s="2"/>
      <c r="KP24" s="47"/>
      <c r="KQ24" s="48"/>
      <c r="KR24" s="2"/>
      <c r="KS24" s="47"/>
      <c r="KT24" s="48"/>
      <c r="KU24" s="2">
        <f t="shared" si="72"/>
        <v>0</v>
      </c>
      <c r="KV24" s="47">
        <f t="shared" si="73"/>
        <v>0</v>
      </c>
      <c r="KW24" s="48">
        <f t="shared" si="74"/>
        <v>0</v>
      </c>
      <c r="KX24" s="2"/>
      <c r="KY24" s="47"/>
      <c r="KZ24" s="48"/>
      <c r="LA24" s="2"/>
      <c r="LB24" s="47"/>
      <c r="LC24" s="48"/>
      <c r="LD24" s="2">
        <f t="shared" si="75"/>
        <v>0</v>
      </c>
      <c r="LE24" s="47">
        <f t="shared" si="76"/>
        <v>0</v>
      </c>
      <c r="LF24" s="48">
        <f t="shared" si="77"/>
        <v>0</v>
      </c>
      <c r="LG24" s="2"/>
      <c r="LH24" s="47"/>
      <c r="LI24" s="48"/>
      <c r="LJ24" s="2"/>
      <c r="LK24" s="47"/>
      <c r="LL24" s="48"/>
      <c r="LM24" s="2">
        <f t="shared" si="78"/>
        <v>0</v>
      </c>
      <c r="LN24" s="47">
        <f t="shared" si="79"/>
        <v>0</v>
      </c>
      <c r="LO24" s="48">
        <f t="shared" si="80"/>
        <v>0</v>
      </c>
      <c r="LP24" s="2"/>
      <c r="LQ24" s="47"/>
      <c r="LR24" s="48"/>
      <c r="LS24" s="2">
        <f t="shared" si="81"/>
        <v>2230</v>
      </c>
      <c r="LT24" s="47">
        <f t="shared" si="82"/>
        <v>34396</v>
      </c>
      <c r="LU24" s="48">
        <f t="shared" si="83"/>
        <v>6195</v>
      </c>
      <c r="LV24" s="2"/>
      <c r="LW24" s="47"/>
      <c r="LX24" s="48"/>
      <c r="LY24" s="2"/>
      <c r="LZ24" s="47"/>
      <c r="MA24" s="48"/>
      <c r="MB24" s="2"/>
      <c r="MC24" s="47"/>
      <c r="MD24" s="48"/>
      <c r="ME24" s="2">
        <f t="shared" si="84"/>
        <v>0</v>
      </c>
      <c r="MF24" s="47">
        <f t="shared" si="85"/>
        <v>0</v>
      </c>
      <c r="MG24" s="48">
        <f t="shared" si="86"/>
        <v>0</v>
      </c>
      <c r="MH24" s="2"/>
      <c r="MI24" s="47"/>
      <c r="MJ24" s="48"/>
      <c r="MK24" s="2"/>
      <c r="ML24" s="47"/>
      <c r="MM24" s="48"/>
      <c r="MN24" s="2"/>
      <c r="MO24" s="47"/>
      <c r="MP24" s="48"/>
      <c r="MQ24" s="2"/>
      <c r="MR24" s="47"/>
      <c r="MS24" s="48"/>
      <c r="MT24" s="2"/>
      <c r="MU24" s="47"/>
      <c r="MV24" s="48"/>
      <c r="MW24" s="2"/>
      <c r="MX24" s="47"/>
      <c r="MY24" s="48"/>
      <c r="MZ24" s="2">
        <f t="shared" si="87"/>
        <v>0</v>
      </c>
      <c r="NA24" s="47">
        <f t="shared" si="88"/>
        <v>0</v>
      </c>
      <c r="NB24" s="48">
        <f t="shared" si="89"/>
        <v>0</v>
      </c>
      <c r="NC24" s="2"/>
      <c r="ND24" s="47"/>
      <c r="NE24" s="48"/>
      <c r="NF24" s="2">
        <f t="shared" si="90"/>
        <v>0</v>
      </c>
      <c r="NG24" s="47">
        <f t="shared" si="91"/>
        <v>0</v>
      </c>
      <c r="NH24" s="48">
        <f t="shared" si="92"/>
        <v>0</v>
      </c>
      <c r="NI24" s="2"/>
      <c r="NJ24" s="47"/>
      <c r="NK24" s="48"/>
      <c r="NL24" s="2"/>
      <c r="NM24" s="47"/>
      <c r="NN24" s="48"/>
      <c r="NO24" s="2"/>
      <c r="NP24" s="47"/>
      <c r="NQ24" s="48"/>
      <c r="NR24" s="2"/>
      <c r="NS24" s="47"/>
      <c r="NT24" s="48"/>
      <c r="NU24" s="2"/>
      <c r="NV24" s="47"/>
      <c r="NW24" s="48"/>
      <c r="NX24" s="2"/>
      <c r="NY24" s="47"/>
      <c r="NZ24" s="48"/>
      <c r="OA24" s="2"/>
      <c r="OB24" s="47"/>
      <c r="OC24" s="48"/>
      <c r="OD24" s="2"/>
      <c r="OE24" s="47"/>
      <c r="OF24" s="48"/>
      <c r="OG24" s="2"/>
      <c r="OH24" s="47"/>
      <c r="OI24" s="48"/>
      <c r="OJ24" s="2">
        <f t="shared" si="93"/>
        <v>0</v>
      </c>
      <c r="OK24" s="47">
        <f t="shared" si="94"/>
        <v>0</v>
      </c>
      <c r="OL24" s="48">
        <f t="shared" si="95"/>
        <v>0</v>
      </c>
      <c r="OM24" s="2"/>
      <c r="ON24" s="47"/>
      <c r="OO24" s="48"/>
      <c r="OP24" s="2"/>
      <c r="OQ24" s="47"/>
      <c r="OR24" s="48"/>
      <c r="OS24" s="2"/>
      <c r="OT24" s="47"/>
      <c r="OU24" s="48"/>
      <c r="OV24" s="2"/>
      <c r="OW24" s="47"/>
      <c r="OX24" s="48"/>
      <c r="OY24" s="2">
        <f t="shared" si="96"/>
        <v>0</v>
      </c>
      <c r="OZ24" s="47">
        <f t="shared" si="97"/>
        <v>0</v>
      </c>
      <c r="PA24" s="48">
        <f t="shared" si="98"/>
        <v>0</v>
      </c>
      <c r="PB24" s="2">
        <f t="shared" si="99"/>
        <v>0</v>
      </c>
      <c r="PC24" s="47">
        <f t="shared" si="100"/>
        <v>0</v>
      </c>
      <c r="PD24" s="48">
        <f t="shared" si="101"/>
        <v>0</v>
      </c>
      <c r="PE24" s="2"/>
      <c r="PF24" s="47"/>
      <c r="PG24" s="48"/>
      <c r="PH24" s="2"/>
      <c r="PI24" s="47"/>
      <c r="PJ24" s="48"/>
      <c r="PK24" s="2"/>
      <c r="PL24" s="47">
        <v>6250</v>
      </c>
      <c r="PM24" s="48">
        <v>6250</v>
      </c>
      <c r="PN24" s="2"/>
      <c r="PO24" s="47"/>
      <c r="PP24" s="48"/>
      <c r="PQ24" s="2"/>
      <c r="PR24" s="47"/>
      <c r="PS24" s="48"/>
      <c r="PT24" s="2"/>
      <c r="PU24" s="47"/>
      <c r="PV24" s="48"/>
      <c r="PW24" s="2"/>
      <c r="PX24" s="47"/>
      <c r="PY24" s="48"/>
      <c r="PZ24" s="2"/>
      <c r="QA24" s="47"/>
      <c r="QB24" s="48"/>
      <c r="QC24" s="2">
        <f t="shared" si="102"/>
        <v>0</v>
      </c>
      <c r="QD24" s="47">
        <f t="shared" si="103"/>
        <v>6250</v>
      </c>
      <c r="QE24" s="48">
        <f t="shared" si="104"/>
        <v>6250</v>
      </c>
      <c r="QF24" s="2"/>
      <c r="QG24" s="47"/>
      <c r="QH24" s="48"/>
      <c r="QI24" s="2">
        <f t="shared" si="105"/>
        <v>0</v>
      </c>
      <c r="QJ24" s="47">
        <f t="shared" si="106"/>
        <v>0</v>
      </c>
      <c r="QK24" s="48">
        <f t="shared" si="107"/>
        <v>0</v>
      </c>
      <c r="QL24" s="2"/>
      <c r="QM24" s="47"/>
      <c r="QN24" s="48"/>
      <c r="QO24" s="2"/>
      <c r="QP24" s="47"/>
      <c r="QQ24" s="48"/>
      <c r="QR24" s="2"/>
      <c r="QS24" s="47"/>
      <c r="QT24" s="48"/>
      <c r="QU24" s="2"/>
      <c r="QV24" s="47"/>
      <c r="QW24" s="48"/>
      <c r="QX24" s="2">
        <f t="shared" si="108"/>
        <v>0</v>
      </c>
      <c r="QY24" s="47">
        <f t="shared" si="109"/>
        <v>0</v>
      </c>
      <c r="QZ24" s="48">
        <f t="shared" si="110"/>
        <v>0</v>
      </c>
      <c r="RA24" s="2">
        <f t="shared" si="111"/>
        <v>0</v>
      </c>
      <c r="RB24" s="47">
        <f t="shared" si="112"/>
        <v>6250</v>
      </c>
      <c r="RC24" s="48">
        <f t="shared" si="113"/>
        <v>6250</v>
      </c>
      <c r="RD24" s="2">
        <f>ID24+LS24+NF24+PB24+RA24</f>
        <v>2230</v>
      </c>
      <c r="RE24" s="47">
        <f>IE24+LT24+NG24+PC24+RB24</f>
        <v>40646</v>
      </c>
      <c r="RF24" s="48">
        <f>IF24+LU24+NH24+PD24+RC24</f>
        <v>12445</v>
      </c>
      <c r="RG24" s="2">
        <f>AH24+CV24+RD24</f>
        <v>2230</v>
      </c>
      <c r="RH24" s="47">
        <f>AI24+CW24+RE24</f>
        <v>40646</v>
      </c>
      <c r="RI24" s="48">
        <f>AJ24+CX24+RF24</f>
        <v>12445</v>
      </c>
    </row>
    <row r="25" spans="1:479" s="66" customFormat="1" x14ac:dyDescent="0.25">
      <c r="A25" s="51">
        <v>15</v>
      </c>
      <c r="B25" s="52" t="s">
        <v>302</v>
      </c>
      <c r="C25" s="53" t="s">
        <v>204</v>
      </c>
      <c r="D25" s="3"/>
      <c r="E25" s="54"/>
      <c r="F25" s="55"/>
      <c r="G25" s="3"/>
      <c r="H25" s="54"/>
      <c r="I25" s="55"/>
      <c r="J25" s="3"/>
      <c r="K25" s="54"/>
      <c r="L25" s="55"/>
      <c r="M25" s="3"/>
      <c r="N25" s="54"/>
      <c r="O25" s="55"/>
      <c r="P25" s="3"/>
      <c r="Q25" s="54"/>
      <c r="R25" s="55"/>
      <c r="S25" s="3"/>
      <c r="T25" s="54"/>
      <c r="U25" s="55"/>
      <c r="V25" s="3"/>
      <c r="W25" s="54"/>
      <c r="X25" s="55"/>
      <c r="Y25" s="3"/>
      <c r="Z25" s="54"/>
      <c r="AA25" s="55"/>
      <c r="AB25" s="3">
        <f t="shared" si="29"/>
        <v>0</v>
      </c>
      <c r="AC25" s="54">
        <f t="shared" si="0"/>
        <v>0</v>
      </c>
      <c r="AD25" s="55">
        <f t="shared" si="0"/>
        <v>0</v>
      </c>
      <c r="AE25" s="3"/>
      <c r="AF25" s="54"/>
      <c r="AG25" s="55"/>
      <c r="AH25" s="3">
        <f t="shared" si="30"/>
        <v>0</v>
      </c>
      <c r="AI25" s="54">
        <f t="shared" si="31"/>
        <v>0</v>
      </c>
      <c r="AJ25" s="55">
        <f t="shared" si="32"/>
        <v>0</v>
      </c>
      <c r="AK25" s="3"/>
      <c r="AL25" s="54"/>
      <c r="AM25" s="55"/>
      <c r="AN25" s="3"/>
      <c r="AO25" s="54"/>
      <c r="AP25" s="55"/>
      <c r="AQ25" s="3"/>
      <c r="AR25" s="54"/>
      <c r="AS25" s="55"/>
      <c r="AT25" s="3"/>
      <c r="AU25" s="54"/>
      <c r="AV25" s="55"/>
      <c r="AW25" s="3"/>
      <c r="AX25" s="54"/>
      <c r="AY25" s="55"/>
      <c r="AZ25" s="3"/>
      <c r="BA25" s="54"/>
      <c r="BB25" s="55"/>
      <c r="BC25" s="3"/>
      <c r="BD25" s="54"/>
      <c r="BE25" s="55"/>
      <c r="BF25" s="3"/>
      <c r="BG25" s="54"/>
      <c r="BH25" s="55"/>
      <c r="BI25" s="3"/>
      <c r="BJ25" s="54"/>
      <c r="BK25" s="55"/>
      <c r="BL25" s="3"/>
      <c r="BM25" s="54"/>
      <c r="BN25" s="55"/>
      <c r="BO25" s="3"/>
      <c r="BP25" s="54"/>
      <c r="BQ25" s="55"/>
      <c r="BR25" s="3"/>
      <c r="BS25" s="54"/>
      <c r="BT25" s="55"/>
      <c r="BU25" s="3"/>
      <c r="BV25" s="54"/>
      <c r="BW25" s="55"/>
      <c r="BX25" s="3"/>
      <c r="BY25" s="54"/>
      <c r="BZ25" s="55"/>
      <c r="CA25" s="3"/>
      <c r="CB25" s="54"/>
      <c r="CC25" s="55"/>
      <c r="CD25" s="3"/>
      <c r="CE25" s="54"/>
      <c r="CF25" s="55"/>
      <c r="CG25" s="3"/>
      <c r="CH25" s="54"/>
      <c r="CI25" s="55"/>
      <c r="CJ25" s="3"/>
      <c r="CK25" s="54"/>
      <c r="CL25" s="55"/>
      <c r="CM25" s="3"/>
      <c r="CN25" s="54"/>
      <c r="CO25" s="55"/>
      <c r="CP25" s="3"/>
      <c r="CQ25" s="54"/>
      <c r="CR25" s="55"/>
      <c r="CS25" s="3"/>
      <c r="CT25" s="54"/>
      <c r="CU25" s="55"/>
      <c r="CV25" s="3">
        <f t="shared" si="33"/>
        <v>0</v>
      </c>
      <c r="CW25" s="54">
        <f t="shared" si="34"/>
        <v>0</v>
      </c>
      <c r="CX25" s="55">
        <f t="shared" si="35"/>
        <v>0</v>
      </c>
      <c r="CY25" s="3"/>
      <c r="CZ25" s="54"/>
      <c r="DA25" s="55"/>
      <c r="DB25" s="3"/>
      <c r="DC25" s="54"/>
      <c r="DD25" s="55"/>
      <c r="DE25" s="3"/>
      <c r="DF25" s="54"/>
      <c r="DG25" s="55"/>
      <c r="DH25" s="3"/>
      <c r="DI25" s="54"/>
      <c r="DJ25" s="55"/>
      <c r="DK25" s="3"/>
      <c r="DL25" s="54"/>
      <c r="DM25" s="55"/>
      <c r="DN25" s="3"/>
      <c r="DO25" s="54"/>
      <c r="DP25" s="55"/>
      <c r="DQ25" s="3"/>
      <c r="DR25" s="54"/>
      <c r="DS25" s="55"/>
      <c r="DT25" s="3">
        <f t="shared" si="36"/>
        <v>0</v>
      </c>
      <c r="DU25" s="54">
        <f t="shared" si="37"/>
        <v>0</v>
      </c>
      <c r="DV25" s="55">
        <f t="shared" si="38"/>
        <v>0</v>
      </c>
      <c r="DW25" s="3"/>
      <c r="DX25" s="54"/>
      <c r="DY25" s="55"/>
      <c r="DZ25" s="3"/>
      <c r="EA25" s="54"/>
      <c r="EB25" s="55"/>
      <c r="EC25" s="3"/>
      <c r="ED25" s="54"/>
      <c r="EE25" s="55"/>
      <c r="EF25" s="3"/>
      <c r="EG25" s="54"/>
      <c r="EH25" s="55"/>
      <c r="EI25" s="3"/>
      <c r="EJ25" s="54"/>
      <c r="EK25" s="55"/>
      <c r="EL25" s="3">
        <f t="shared" si="39"/>
        <v>0</v>
      </c>
      <c r="EM25" s="54">
        <f t="shared" si="40"/>
        <v>0</v>
      </c>
      <c r="EN25" s="55">
        <f t="shared" si="41"/>
        <v>0</v>
      </c>
      <c r="EO25" s="3"/>
      <c r="EP25" s="54"/>
      <c r="EQ25" s="55"/>
      <c r="ER25" s="3"/>
      <c r="ES25" s="54"/>
      <c r="ET25" s="55"/>
      <c r="EU25" s="3"/>
      <c r="EV25" s="54"/>
      <c r="EW25" s="55"/>
      <c r="EX25" s="3"/>
      <c r="EY25" s="54"/>
      <c r="EZ25" s="55"/>
      <c r="FA25" s="3"/>
      <c r="FB25" s="54"/>
      <c r="FC25" s="55"/>
      <c r="FD25" s="3">
        <f t="shared" si="42"/>
        <v>0</v>
      </c>
      <c r="FE25" s="54">
        <f t="shared" si="43"/>
        <v>0</v>
      </c>
      <c r="FF25" s="55">
        <f t="shared" si="44"/>
        <v>0</v>
      </c>
      <c r="FG25" s="3"/>
      <c r="FH25" s="54"/>
      <c r="FI25" s="55"/>
      <c r="FJ25" s="3"/>
      <c r="FK25" s="54"/>
      <c r="FL25" s="55"/>
      <c r="FM25" s="3"/>
      <c r="FN25" s="54"/>
      <c r="FO25" s="55"/>
      <c r="FP25" s="3">
        <f t="shared" si="45"/>
        <v>0</v>
      </c>
      <c r="FQ25" s="54">
        <f t="shared" si="46"/>
        <v>0</v>
      </c>
      <c r="FR25" s="55">
        <f t="shared" si="47"/>
        <v>0</v>
      </c>
      <c r="FS25" s="3"/>
      <c r="FT25" s="54"/>
      <c r="FU25" s="55"/>
      <c r="FV25" s="3"/>
      <c r="FW25" s="54"/>
      <c r="FX25" s="55"/>
      <c r="FY25" s="3"/>
      <c r="FZ25" s="54"/>
      <c r="GA25" s="55"/>
      <c r="GB25" s="3"/>
      <c r="GC25" s="54"/>
      <c r="GD25" s="55"/>
      <c r="GE25" s="3"/>
      <c r="GF25" s="54"/>
      <c r="GG25" s="55"/>
      <c r="GH25" s="3"/>
      <c r="GI25" s="54"/>
      <c r="GJ25" s="55"/>
      <c r="GK25" s="3">
        <f t="shared" si="48"/>
        <v>0</v>
      </c>
      <c r="GL25" s="54">
        <f t="shared" si="49"/>
        <v>0</v>
      </c>
      <c r="GM25" s="55">
        <f t="shared" si="50"/>
        <v>0</v>
      </c>
      <c r="GN25" s="3"/>
      <c r="GO25" s="54"/>
      <c r="GP25" s="55"/>
      <c r="GQ25" s="3"/>
      <c r="GR25" s="54"/>
      <c r="GS25" s="55"/>
      <c r="GT25" s="3"/>
      <c r="GU25" s="54"/>
      <c r="GV25" s="55"/>
      <c r="GW25" s="3"/>
      <c r="GX25" s="54"/>
      <c r="GY25" s="55"/>
      <c r="GZ25" s="3"/>
      <c r="HA25" s="54"/>
      <c r="HB25" s="55"/>
      <c r="HC25" s="3"/>
      <c r="HD25" s="54"/>
      <c r="HE25" s="55"/>
      <c r="HF25" s="3"/>
      <c r="HG25" s="54"/>
      <c r="HH25" s="55"/>
      <c r="HI25" s="3">
        <f t="shared" si="51"/>
        <v>0</v>
      </c>
      <c r="HJ25" s="54">
        <f t="shared" si="52"/>
        <v>0</v>
      </c>
      <c r="HK25" s="55">
        <f t="shared" si="53"/>
        <v>0</v>
      </c>
      <c r="HL25" s="3"/>
      <c r="HM25" s="54"/>
      <c r="HN25" s="55"/>
      <c r="HO25" s="3"/>
      <c r="HP25" s="54"/>
      <c r="HQ25" s="55"/>
      <c r="HR25" s="3">
        <f t="shared" si="54"/>
        <v>0</v>
      </c>
      <c r="HS25" s="54">
        <f t="shared" si="55"/>
        <v>0</v>
      </c>
      <c r="HT25" s="55">
        <f t="shared" si="56"/>
        <v>0</v>
      </c>
      <c r="HU25" s="3"/>
      <c r="HV25" s="54"/>
      <c r="HW25" s="55"/>
      <c r="HX25" s="3"/>
      <c r="HY25" s="54"/>
      <c r="HZ25" s="55"/>
      <c r="IA25" s="3">
        <f t="shared" si="57"/>
        <v>0</v>
      </c>
      <c r="IB25" s="54">
        <f t="shared" si="58"/>
        <v>0</v>
      </c>
      <c r="IC25" s="55">
        <f t="shared" si="59"/>
        <v>0</v>
      </c>
      <c r="ID25" s="3">
        <f t="shared" si="60"/>
        <v>0</v>
      </c>
      <c r="IE25" s="54">
        <f t="shared" si="61"/>
        <v>0</v>
      </c>
      <c r="IF25" s="55">
        <f t="shared" si="62"/>
        <v>0</v>
      </c>
      <c r="IG25" s="3"/>
      <c r="IH25" s="54"/>
      <c r="II25" s="55"/>
      <c r="IJ25" s="3"/>
      <c r="IK25" s="54"/>
      <c r="IL25" s="55"/>
      <c r="IM25" s="3"/>
      <c r="IN25" s="54"/>
      <c r="IO25" s="55"/>
      <c r="IP25" s="3"/>
      <c r="IQ25" s="54"/>
      <c r="IR25" s="55"/>
      <c r="IS25" s="3"/>
      <c r="IT25" s="54"/>
      <c r="IU25" s="55"/>
      <c r="IV25" s="3"/>
      <c r="IW25" s="54"/>
      <c r="IX25" s="55"/>
      <c r="IY25" s="3"/>
      <c r="IZ25" s="54"/>
      <c r="JA25" s="55"/>
      <c r="JB25" s="3"/>
      <c r="JC25" s="54"/>
      <c r="JD25" s="55"/>
      <c r="JE25" s="3"/>
      <c r="JF25" s="54"/>
      <c r="JG25" s="55"/>
      <c r="JH25" s="3">
        <f>IG25+IJ25+IM25+IP25+IS25+IV25+IY25+JB25+JE25</f>
        <v>0</v>
      </c>
      <c r="JI25" s="54">
        <f>IH25+IK25+IN25+IQ25+IT25+IW25+IZ25+JC25+JF25</f>
        <v>0</v>
      </c>
      <c r="JJ25" s="55">
        <f>II25+IL25+IO25+IR25+IU25+IX25+JA25+JD25+JG25</f>
        <v>0</v>
      </c>
      <c r="JK25" s="3"/>
      <c r="JL25" s="54"/>
      <c r="JM25" s="55"/>
      <c r="JN25" s="3"/>
      <c r="JO25" s="54"/>
      <c r="JP25" s="55"/>
      <c r="JQ25" s="3">
        <f t="shared" si="63"/>
        <v>0</v>
      </c>
      <c r="JR25" s="54">
        <f t="shared" si="64"/>
        <v>0</v>
      </c>
      <c r="JS25" s="55">
        <f t="shared" si="65"/>
        <v>0</v>
      </c>
      <c r="JT25" s="3"/>
      <c r="JU25" s="54"/>
      <c r="JV25" s="55"/>
      <c r="JW25" s="3"/>
      <c r="JX25" s="54"/>
      <c r="JY25" s="55"/>
      <c r="JZ25" s="3">
        <f t="shared" si="66"/>
        <v>0</v>
      </c>
      <c r="KA25" s="54">
        <f t="shared" si="67"/>
        <v>0</v>
      </c>
      <c r="KB25" s="55">
        <f t="shared" si="68"/>
        <v>0</v>
      </c>
      <c r="KC25" s="3"/>
      <c r="KD25" s="54"/>
      <c r="KE25" s="55"/>
      <c r="KF25" s="3"/>
      <c r="KG25" s="54"/>
      <c r="KH25" s="55"/>
      <c r="KI25" s="3">
        <f t="shared" si="69"/>
        <v>0</v>
      </c>
      <c r="KJ25" s="54">
        <f t="shared" si="70"/>
        <v>0</v>
      </c>
      <c r="KK25" s="55">
        <f t="shared" si="71"/>
        <v>0</v>
      </c>
      <c r="KL25" s="3">
        <v>54297</v>
      </c>
      <c r="KM25" s="54">
        <v>212097</v>
      </c>
      <c r="KN25" s="55">
        <v>72076</v>
      </c>
      <c r="KO25" s="3"/>
      <c r="KP25" s="54"/>
      <c r="KQ25" s="55"/>
      <c r="KR25" s="3">
        <v>11400</v>
      </c>
      <c r="KS25" s="54">
        <v>11400</v>
      </c>
      <c r="KT25" s="55">
        <v>4500</v>
      </c>
      <c r="KU25" s="3">
        <f t="shared" si="72"/>
        <v>65697</v>
      </c>
      <c r="KV25" s="54">
        <f t="shared" si="73"/>
        <v>223497</v>
      </c>
      <c r="KW25" s="55">
        <f t="shared" si="74"/>
        <v>76576</v>
      </c>
      <c r="KX25" s="3"/>
      <c r="KY25" s="54"/>
      <c r="KZ25" s="55"/>
      <c r="LA25" s="3"/>
      <c r="LB25" s="54"/>
      <c r="LC25" s="55"/>
      <c r="LD25" s="3">
        <f t="shared" si="75"/>
        <v>0</v>
      </c>
      <c r="LE25" s="54">
        <f t="shared" si="76"/>
        <v>0</v>
      </c>
      <c r="LF25" s="55">
        <f t="shared" si="77"/>
        <v>0</v>
      </c>
      <c r="LG25" s="3"/>
      <c r="LH25" s="54"/>
      <c r="LI25" s="55"/>
      <c r="LJ25" s="3"/>
      <c r="LK25" s="54"/>
      <c r="LL25" s="55"/>
      <c r="LM25" s="3">
        <f t="shared" si="78"/>
        <v>0</v>
      </c>
      <c r="LN25" s="54">
        <f t="shared" si="79"/>
        <v>0</v>
      </c>
      <c r="LO25" s="55">
        <f t="shared" si="80"/>
        <v>0</v>
      </c>
      <c r="LP25" s="3"/>
      <c r="LQ25" s="54"/>
      <c r="LR25" s="55"/>
      <c r="LS25" s="3">
        <f t="shared" si="81"/>
        <v>65697</v>
      </c>
      <c r="LT25" s="54">
        <f t="shared" si="82"/>
        <v>223497</v>
      </c>
      <c r="LU25" s="55">
        <f t="shared" si="83"/>
        <v>76576</v>
      </c>
      <c r="LV25" s="3"/>
      <c r="LW25" s="54"/>
      <c r="LX25" s="55"/>
      <c r="LY25" s="3"/>
      <c r="LZ25" s="54"/>
      <c r="MA25" s="55"/>
      <c r="MB25" s="3"/>
      <c r="MC25" s="54"/>
      <c r="MD25" s="55"/>
      <c r="ME25" s="3">
        <f t="shared" si="84"/>
        <v>0</v>
      </c>
      <c r="MF25" s="54">
        <f t="shared" si="85"/>
        <v>0</v>
      </c>
      <c r="MG25" s="55">
        <f t="shared" si="86"/>
        <v>0</v>
      </c>
      <c r="MH25" s="3"/>
      <c r="MI25" s="54"/>
      <c r="MJ25" s="55"/>
      <c r="MK25" s="3"/>
      <c r="ML25" s="54"/>
      <c r="MM25" s="55"/>
      <c r="MN25" s="3"/>
      <c r="MO25" s="54"/>
      <c r="MP25" s="55"/>
      <c r="MQ25" s="3"/>
      <c r="MR25" s="54"/>
      <c r="MS25" s="55"/>
      <c r="MT25" s="3"/>
      <c r="MU25" s="54"/>
      <c r="MV25" s="55"/>
      <c r="MW25" s="3"/>
      <c r="MX25" s="54"/>
      <c r="MY25" s="55"/>
      <c r="MZ25" s="3">
        <f t="shared" si="87"/>
        <v>0</v>
      </c>
      <c r="NA25" s="54">
        <f t="shared" si="88"/>
        <v>0</v>
      </c>
      <c r="NB25" s="55">
        <f t="shared" si="89"/>
        <v>0</v>
      </c>
      <c r="NC25" s="3"/>
      <c r="ND25" s="54"/>
      <c r="NE25" s="55"/>
      <c r="NF25" s="3">
        <f t="shared" si="90"/>
        <v>0</v>
      </c>
      <c r="NG25" s="54">
        <f t="shared" si="91"/>
        <v>0</v>
      </c>
      <c r="NH25" s="55">
        <f t="shared" si="92"/>
        <v>0</v>
      </c>
      <c r="NI25" s="3"/>
      <c r="NJ25" s="54"/>
      <c r="NK25" s="55"/>
      <c r="NL25" s="3"/>
      <c r="NM25" s="54"/>
      <c r="NN25" s="55"/>
      <c r="NO25" s="3"/>
      <c r="NP25" s="54"/>
      <c r="NQ25" s="55"/>
      <c r="NR25" s="3"/>
      <c r="NS25" s="54"/>
      <c r="NT25" s="55"/>
      <c r="NU25" s="3"/>
      <c r="NV25" s="54"/>
      <c r="NW25" s="55"/>
      <c r="NX25" s="3"/>
      <c r="NY25" s="54"/>
      <c r="NZ25" s="55"/>
      <c r="OA25" s="3"/>
      <c r="OB25" s="54"/>
      <c r="OC25" s="55"/>
      <c r="OD25" s="3"/>
      <c r="OE25" s="54"/>
      <c r="OF25" s="55"/>
      <c r="OG25" s="3"/>
      <c r="OH25" s="54"/>
      <c r="OI25" s="55"/>
      <c r="OJ25" s="3">
        <f t="shared" si="93"/>
        <v>0</v>
      </c>
      <c r="OK25" s="54">
        <f t="shared" si="94"/>
        <v>0</v>
      </c>
      <c r="OL25" s="55">
        <f t="shared" si="95"/>
        <v>0</v>
      </c>
      <c r="OM25" s="3"/>
      <c r="ON25" s="54"/>
      <c r="OO25" s="55"/>
      <c r="OP25" s="3"/>
      <c r="OQ25" s="54"/>
      <c r="OR25" s="55"/>
      <c r="OS25" s="3"/>
      <c r="OT25" s="54"/>
      <c r="OU25" s="55"/>
      <c r="OV25" s="3"/>
      <c r="OW25" s="54"/>
      <c r="OX25" s="55"/>
      <c r="OY25" s="3">
        <f t="shared" si="96"/>
        <v>0</v>
      </c>
      <c r="OZ25" s="54">
        <f t="shared" si="97"/>
        <v>0</v>
      </c>
      <c r="PA25" s="55">
        <f t="shared" si="98"/>
        <v>0</v>
      </c>
      <c r="PB25" s="3">
        <f t="shared" si="99"/>
        <v>0</v>
      </c>
      <c r="PC25" s="54">
        <f t="shared" si="100"/>
        <v>0</v>
      </c>
      <c r="PD25" s="55">
        <f t="shared" si="101"/>
        <v>0</v>
      </c>
      <c r="PE25" s="3"/>
      <c r="PF25" s="54"/>
      <c r="PG25" s="55"/>
      <c r="PH25" s="3"/>
      <c r="PI25" s="54"/>
      <c r="PJ25" s="55"/>
      <c r="PK25" s="3"/>
      <c r="PL25" s="54"/>
      <c r="PM25" s="55"/>
      <c r="PN25" s="3"/>
      <c r="PO25" s="54"/>
      <c r="PP25" s="55"/>
      <c r="PQ25" s="3"/>
      <c r="PR25" s="54"/>
      <c r="PS25" s="55"/>
      <c r="PT25" s="3"/>
      <c r="PU25" s="54"/>
      <c r="PV25" s="55"/>
      <c r="PW25" s="3"/>
      <c r="PX25" s="54"/>
      <c r="PY25" s="55"/>
      <c r="PZ25" s="3"/>
      <c r="QA25" s="54"/>
      <c r="QB25" s="55"/>
      <c r="QC25" s="3">
        <f t="shared" si="102"/>
        <v>0</v>
      </c>
      <c r="QD25" s="54">
        <f t="shared" si="103"/>
        <v>0</v>
      </c>
      <c r="QE25" s="55">
        <f t="shared" si="104"/>
        <v>0</v>
      </c>
      <c r="QF25" s="3"/>
      <c r="QG25" s="54"/>
      <c r="QH25" s="55"/>
      <c r="QI25" s="3">
        <f t="shared" si="105"/>
        <v>0</v>
      </c>
      <c r="QJ25" s="54">
        <f t="shared" si="106"/>
        <v>0</v>
      </c>
      <c r="QK25" s="55">
        <f t="shared" si="107"/>
        <v>0</v>
      </c>
      <c r="QL25" s="3"/>
      <c r="QM25" s="54"/>
      <c r="QN25" s="55"/>
      <c r="QO25" s="3"/>
      <c r="QP25" s="54"/>
      <c r="QQ25" s="55"/>
      <c r="QR25" s="3"/>
      <c r="QS25" s="54"/>
      <c r="QT25" s="55"/>
      <c r="QU25" s="3"/>
      <c r="QV25" s="54"/>
      <c r="QW25" s="55"/>
      <c r="QX25" s="3">
        <f t="shared" si="108"/>
        <v>0</v>
      </c>
      <c r="QY25" s="54">
        <f t="shared" si="109"/>
        <v>0</v>
      </c>
      <c r="QZ25" s="55">
        <f t="shared" si="110"/>
        <v>0</v>
      </c>
      <c r="RA25" s="3">
        <f t="shared" si="111"/>
        <v>0</v>
      </c>
      <c r="RB25" s="54">
        <f t="shared" si="112"/>
        <v>0</v>
      </c>
      <c r="RC25" s="55">
        <f t="shared" si="113"/>
        <v>0</v>
      </c>
      <c r="RD25" s="3">
        <f>ID25+LS25+NF25+PB25+RA25</f>
        <v>65697</v>
      </c>
      <c r="RE25" s="54">
        <f>IE25+LT25+NG25+PC25+RB25</f>
        <v>223497</v>
      </c>
      <c r="RF25" s="55">
        <f>IF25+LU25+NH25+PD25+RC25</f>
        <v>76576</v>
      </c>
      <c r="RG25" s="3">
        <f>AH25+CV25+RD25</f>
        <v>65697</v>
      </c>
      <c r="RH25" s="54">
        <f>AI25+CW25+RE25</f>
        <v>223497</v>
      </c>
      <c r="RI25" s="55">
        <f>AJ25+CX25+RF25</f>
        <v>76576</v>
      </c>
    </row>
    <row r="26" spans="1:479" s="57" customFormat="1" x14ac:dyDescent="0.25">
      <c r="A26" s="51">
        <v>16</v>
      </c>
      <c r="B26" s="52" t="s">
        <v>303</v>
      </c>
      <c r="C26" s="53" t="s">
        <v>261</v>
      </c>
      <c r="D26" s="3"/>
      <c r="E26" s="54"/>
      <c r="F26" s="55"/>
      <c r="G26" s="3"/>
      <c r="H26" s="54"/>
      <c r="I26" s="55"/>
      <c r="J26" s="3"/>
      <c r="K26" s="54"/>
      <c r="L26" s="55"/>
      <c r="M26" s="3"/>
      <c r="N26" s="54"/>
      <c r="O26" s="55"/>
      <c r="P26" s="3"/>
      <c r="Q26" s="54"/>
      <c r="R26" s="55"/>
      <c r="S26" s="3"/>
      <c r="T26" s="54"/>
      <c r="U26" s="55"/>
      <c r="V26" s="3"/>
      <c r="W26" s="54"/>
      <c r="X26" s="55"/>
      <c r="Y26" s="3"/>
      <c r="Z26" s="54"/>
      <c r="AA26" s="55"/>
      <c r="AB26" s="3">
        <f t="shared" si="29"/>
        <v>0</v>
      </c>
      <c r="AC26" s="54">
        <f t="shared" si="0"/>
        <v>0</v>
      </c>
      <c r="AD26" s="55">
        <f t="shared" si="0"/>
        <v>0</v>
      </c>
      <c r="AE26" s="3"/>
      <c r="AF26" s="54"/>
      <c r="AG26" s="55"/>
      <c r="AH26" s="3">
        <f t="shared" si="30"/>
        <v>0</v>
      </c>
      <c r="AI26" s="54">
        <f t="shared" si="31"/>
        <v>0</v>
      </c>
      <c r="AJ26" s="55">
        <f t="shared" si="32"/>
        <v>0</v>
      </c>
      <c r="AK26" s="3"/>
      <c r="AL26" s="54"/>
      <c r="AM26" s="55"/>
      <c r="AN26" s="3"/>
      <c r="AO26" s="54"/>
      <c r="AP26" s="55"/>
      <c r="AQ26" s="3"/>
      <c r="AR26" s="54"/>
      <c r="AS26" s="55"/>
      <c r="AT26" s="3"/>
      <c r="AU26" s="54"/>
      <c r="AV26" s="55"/>
      <c r="AW26" s="3"/>
      <c r="AX26" s="54"/>
      <c r="AY26" s="55"/>
      <c r="AZ26" s="3"/>
      <c r="BA26" s="54"/>
      <c r="BB26" s="55"/>
      <c r="BC26" s="3"/>
      <c r="BD26" s="54"/>
      <c r="BE26" s="55"/>
      <c r="BF26" s="3"/>
      <c r="BG26" s="54"/>
      <c r="BH26" s="55"/>
      <c r="BI26" s="3"/>
      <c r="BJ26" s="54"/>
      <c r="BK26" s="55"/>
      <c r="BL26" s="3"/>
      <c r="BM26" s="54"/>
      <c r="BN26" s="55"/>
      <c r="BO26" s="3"/>
      <c r="BP26" s="54"/>
      <c r="BQ26" s="55"/>
      <c r="BR26" s="3"/>
      <c r="BS26" s="54"/>
      <c r="BT26" s="55"/>
      <c r="BU26" s="3"/>
      <c r="BV26" s="54"/>
      <c r="BW26" s="55"/>
      <c r="BX26" s="3"/>
      <c r="BY26" s="54"/>
      <c r="BZ26" s="55"/>
      <c r="CA26" s="3"/>
      <c r="CB26" s="54"/>
      <c r="CC26" s="55"/>
      <c r="CD26" s="3"/>
      <c r="CE26" s="54"/>
      <c r="CF26" s="55"/>
      <c r="CG26" s="3"/>
      <c r="CH26" s="54"/>
      <c r="CI26" s="55"/>
      <c r="CJ26" s="3"/>
      <c r="CK26" s="54"/>
      <c r="CL26" s="55"/>
      <c r="CM26" s="3"/>
      <c r="CN26" s="54"/>
      <c r="CO26" s="55"/>
      <c r="CP26" s="3"/>
      <c r="CQ26" s="54"/>
      <c r="CR26" s="55"/>
      <c r="CS26" s="3"/>
      <c r="CT26" s="54"/>
      <c r="CU26" s="55"/>
      <c r="CV26" s="3">
        <f t="shared" si="33"/>
        <v>0</v>
      </c>
      <c r="CW26" s="54">
        <f t="shared" si="34"/>
        <v>0</v>
      </c>
      <c r="CX26" s="55">
        <f t="shared" si="35"/>
        <v>0</v>
      </c>
      <c r="CY26" s="3"/>
      <c r="CZ26" s="54"/>
      <c r="DA26" s="55"/>
      <c r="DB26" s="3"/>
      <c r="DC26" s="54"/>
      <c r="DD26" s="55"/>
      <c r="DE26" s="3"/>
      <c r="DF26" s="54"/>
      <c r="DG26" s="55"/>
      <c r="DH26" s="3"/>
      <c r="DI26" s="54"/>
      <c r="DJ26" s="55"/>
      <c r="DK26" s="3"/>
      <c r="DL26" s="54"/>
      <c r="DM26" s="55"/>
      <c r="DN26" s="3"/>
      <c r="DO26" s="54"/>
      <c r="DP26" s="55"/>
      <c r="DQ26" s="3"/>
      <c r="DR26" s="54"/>
      <c r="DS26" s="55"/>
      <c r="DT26" s="3">
        <f t="shared" si="36"/>
        <v>0</v>
      </c>
      <c r="DU26" s="54">
        <f t="shared" si="37"/>
        <v>0</v>
      </c>
      <c r="DV26" s="55">
        <f t="shared" si="38"/>
        <v>0</v>
      </c>
      <c r="DW26" s="3"/>
      <c r="DX26" s="54"/>
      <c r="DY26" s="55"/>
      <c r="DZ26" s="3"/>
      <c r="EA26" s="54"/>
      <c r="EB26" s="55"/>
      <c r="EC26" s="3"/>
      <c r="ED26" s="54"/>
      <c r="EE26" s="55"/>
      <c r="EF26" s="3"/>
      <c r="EG26" s="54"/>
      <c r="EH26" s="55"/>
      <c r="EI26" s="3"/>
      <c r="EJ26" s="54"/>
      <c r="EK26" s="55"/>
      <c r="EL26" s="3">
        <f t="shared" si="39"/>
        <v>0</v>
      </c>
      <c r="EM26" s="54">
        <f t="shared" si="40"/>
        <v>0</v>
      </c>
      <c r="EN26" s="55">
        <f t="shared" si="41"/>
        <v>0</v>
      </c>
      <c r="EO26" s="3"/>
      <c r="EP26" s="54"/>
      <c r="EQ26" s="55"/>
      <c r="ER26" s="3"/>
      <c r="ES26" s="54"/>
      <c r="ET26" s="55"/>
      <c r="EU26" s="3"/>
      <c r="EV26" s="54"/>
      <c r="EW26" s="55"/>
      <c r="EX26" s="3"/>
      <c r="EY26" s="54"/>
      <c r="EZ26" s="55"/>
      <c r="FA26" s="3"/>
      <c r="FB26" s="54"/>
      <c r="FC26" s="55"/>
      <c r="FD26" s="3">
        <f t="shared" si="42"/>
        <v>0</v>
      </c>
      <c r="FE26" s="54">
        <f t="shared" si="43"/>
        <v>0</v>
      </c>
      <c r="FF26" s="55">
        <f t="shared" si="44"/>
        <v>0</v>
      </c>
      <c r="FG26" s="3"/>
      <c r="FH26" s="54"/>
      <c r="FI26" s="55"/>
      <c r="FJ26" s="3"/>
      <c r="FK26" s="54"/>
      <c r="FL26" s="55"/>
      <c r="FM26" s="3"/>
      <c r="FN26" s="54"/>
      <c r="FO26" s="55"/>
      <c r="FP26" s="3">
        <f t="shared" si="45"/>
        <v>0</v>
      </c>
      <c r="FQ26" s="54">
        <f t="shared" si="46"/>
        <v>0</v>
      </c>
      <c r="FR26" s="55">
        <f t="shared" si="47"/>
        <v>0</v>
      </c>
      <c r="FS26" s="3"/>
      <c r="FT26" s="54"/>
      <c r="FU26" s="55"/>
      <c r="FV26" s="3"/>
      <c r="FW26" s="54"/>
      <c r="FX26" s="55"/>
      <c r="FY26" s="3"/>
      <c r="FZ26" s="54"/>
      <c r="GA26" s="55"/>
      <c r="GB26" s="3"/>
      <c r="GC26" s="54"/>
      <c r="GD26" s="55"/>
      <c r="GE26" s="3"/>
      <c r="GF26" s="54"/>
      <c r="GG26" s="55"/>
      <c r="GH26" s="3"/>
      <c r="GI26" s="54"/>
      <c r="GJ26" s="55"/>
      <c r="GK26" s="3">
        <f t="shared" si="48"/>
        <v>0</v>
      </c>
      <c r="GL26" s="54">
        <f t="shared" si="49"/>
        <v>0</v>
      </c>
      <c r="GM26" s="55">
        <f t="shared" si="50"/>
        <v>0</v>
      </c>
      <c r="GN26" s="3"/>
      <c r="GO26" s="54"/>
      <c r="GP26" s="55"/>
      <c r="GQ26" s="3"/>
      <c r="GR26" s="54"/>
      <c r="GS26" s="55"/>
      <c r="GT26" s="3"/>
      <c r="GU26" s="54"/>
      <c r="GV26" s="55"/>
      <c r="GW26" s="3"/>
      <c r="GX26" s="54"/>
      <c r="GY26" s="55"/>
      <c r="GZ26" s="3"/>
      <c r="HA26" s="54"/>
      <c r="HB26" s="55"/>
      <c r="HC26" s="3"/>
      <c r="HD26" s="54"/>
      <c r="HE26" s="55"/>
      <c r="HF26" s="3"/>
      <c r="HG26" s="54"/>
      <c r="HH26" s="55"/>
      <c r="HI26" s="3">
        <f t="shared" si="51"/>
        <v>0</v>
      </c>
      <c r="HJ26" s="54">
        <f t="shared" si="52"/>
        <v>0</v>
      </c>
      <c r="HK26" s="55">
        <f t="shared" si="53"/>
        <v>0</v>
      </c>
      <c r="HL26" s="3"/>
      <c r="HM26" s="54"/>
      <c r="HN26" s="55"/>
      <c r="HO26" s="3"/>
      <c r="HP26" s="54"/>
      <c r="HQ26" s="55"/>
      <c r="HR26" s="3">
        <f t="shared" si="54"/>
        <v>0</v>
      </c>
      <c r="HS26" s="54">
        <f t="shared" si="55"/>
        <v>0</v>
      </c>
      <c r="HT26" s="55">
        <f t="shared" si="56"/>
        <v>0</v>
      </c>
      <c r="HU26" s="3"/>
      <c r="HV26" s="54"/>
      <c r="HW26" s="55"/>
      <c r="HX26" s="3"/>
      <c r="HY26" s="54"/>
      <c r="HZ26" s="55"/>
      <c r="IA26" s="3">
        <f t="shared" si="57"/>
        <v>0</v>
      </c>
      <c r="IB26" s="54">
        <f t="shared" si="58"/>
        <v>0</v>
      </c>
      <c r="IC26" s="55">
        <f t="shared" si="59"/>
        <v>0</v>
      </c>
      <c r="ID26" s="3">
        <f t="shared" si="60"/>
        <v>0</v>
      </c>
      <c r="IE26" s="54">
        <f t="shared" si="61"/>
        <v>0</v>
      </c>
      <c r="IF26" s="55">
        <f t="shared" si="62"/>
        <v>0</v>
      </c>
      <c r="IG26" s="3"/>
      <c r="IH26" s="54"/>
      <c r="II26" s="55"/>
      <c r="IJ26" s="3"/>
      <c r="IK26" s="54"/>
      <c r="IL26" s="55"/>
      <c r="IM26" s="3"/>
      <c r="IN26" s="54"/>
      <c r="IO26" s="55"/>
      <c r="IP26" s="3"/>
      <c r="IQ26" s="54"/>
      <c r="IR26" s="55"/>
      <c r="IS26" s="3"/>
      <c r="IT26" s="54"/>
      <c r="IU26" s="55"/>
      <c r="IV26" s="3"/>
      <c r="IW26" s="54"/>
      <c r="IX26" s="55"/>
      <c r="IY26" s="3"/>
      <c r="IZ26" s="54"/>
      <c r="JA26" s="55"/>
      <c r="JB26" s="3"/>
      <c r="JC26" s="54"/>
      <c r="JD26" s="55"/>
      <c r="JE26" s="3"/>
      <c r="JF26" s="54"/>
      <c r="JG26" s="55"/>
      <c r="JH26" s="3">
        <f>IG26+IJ26+IM26+IP26+IS26+IV26+IY26+JB26+JE26</f>
        <v>0</v>
      </c>
      <c r="JI26" s="54">
        <f>IH26+IK26+IN26+IQ26+IT26+IW26+IZ26+JC26+JF26</f>
        <v>0</v>
      </c>
      <c r="JJ26" s="55">
        <f>II26+IL26+IO26+IR26+IU26+IX26+JA26+JD26+JG26</f>
        <v>0</v>
      </c>
      <c r="JK26" s="3"/>
      <c r="JL26" s="54"/>
      <c r="JM26" s="55"/>
      <c r="JN26" s="3"/>
      <c r="JO26" s="54"/>
      <c r="JP26" s="55"/>
      <c r="JQ26" s="3">
        <f t="shared" si="63"/>
        <v>0</v>
      </c>
      <c r="JR26" s="54">
        <f t="shared" si="64"/>
        <v>0</v>
      </c>
      <c r="JS26" s="55">
        <f t="shared" si="65"/>
        <v>0</v>
      </c>
      <c r="JT26" s="3"/>
      <c r="JU26" s="54"/>
      <c r="JV26" s="55"/>
      <c r="JW26" s="3"/>
      <c r="JX26" s="54"/>
      <c r="JY26" s="55"/>
      <c r="JZ26" s="3">
        <f t="shared" si="66"/>
        <v>0</v>
      </c>
      <c r="KA26" s="54">
        <f t="shared" si="67"/>
        <v>0</v>
      </c>
      <c r="KB26" s="55">
        <f t="shared" si="68"/>
        <v>0</v>
      </c>
      <c r="KC26" s="3"/>
      <c r="KD26" s="54"/>
      <c r="KE26" s="55"/>
      <c r="KF26" s="3"/>
      <c r="KG26" s="54"/>
      <c r="KH26" s="55"/>
      <c r="KI26" s="3">
        <f t="shared" si="69"/>
        <v>0</v>
      </c>
      <c r="KJ26" s="54">
        <f t="shared" si="70"/>
        <v>0</v>
      </c>
      <c r="KK26" s="55">
        <f t="shared" si="71"/>
        <v>0</v>
      </c>
      <c r="KL26" s="3"/>
      <c r="KM26" s="54"/>
      <c r="KN26" s="55"/>
      <c r="KO26" s="3"/>
      <c r="KP26" s="54"/>
      <c r="KQ26" s="55"/>
      <c r="KR26" s="3"/>
      <c r="KS26" s="54"/>
      <c r="KT26" s="55"/>
      <c r="KU26" s="3">
        <f t="shared" si="72"/>
        <v>0</v>
      </c>
      <c r="KV26" s="54">
        <f t="shared" si="73"/>
        <v>0</v>
      </c>
      <c r="KW26" s="55">
        <f t="shared" si="74"/>
        <v>0</v>
      </c>
      <c r="KX26" s="3"/>
      <c r="KY26" s="54"/>
      <c r="KZ26" s="55"/>
      <c r="LA26" s="3"/>
      <c r="LB26" s="54"/>
      <c r="LC26" s="55"/>
      <c r="LD26" s="3">
        <f t="shared" si="75"/>
        <v>0</v>
      </c>
      <c r="LE26" s="54">
        <f t="shared" si="76"/>
        <v>0</v>
      </c>
      <c r="LF26" s="55">
        <f t="shared" si="77"/>
        <v>0</v>
      </c>
      <c r="LG26" s="3"/>
      <c r="LH26" s="54"/>
      <c r="LI26" s="55"/>
      <c r="LJ26" s="3"/>
      <c r="LK26" s="54"/>
      <c r="LL26" s="55"/>
      <c r="LM26" s="3">
        <f t="shared" si="78"/>
        <v>0</v>
      </c>
      <c r="LN26" s="54">
        <f t="shared" si="79"/>
        <v>0</v>
      </c>
      <c r="LO26" s="55">
        <f t="shared" si="80"/>
        <v>0</v>
      </c>
      <c r="LP26" s="3"/>
      <c r="LQ26" s="54"/>
      <c r="LR26" s="55"/>
      <c r="LS26" s="3">
        <f t="shared" si="81"/>
        <v>0</v>
      </c>
      <c r="LT26" s="54">
        <f t="shared" si="82"/>
        <v>0</v>
      </c>
      <c r="LU26" s="55">
        <f t="shared" si="83"/>
        <v>0</v>
      </c>
      <c r="LV26" s="3"/>
      <c r="LW26" s="54"/>
      <c r="LX26" s="55"/>
      <c r="LY26" s="3"/>
      <c r="LZ26" s="54"/>
      <c r="MA26" s="55"/>
      <c r="MB26" s="3"/>
      <c r="MC26" s="54"/>
      <c r="MD26" s="55"/>
      <c r="ME26" s="3">
        <f t="shared" si="84"/>
        <v>0</v>
      </c>
      <c r="MF26" s="54">
        <f t="shared" si="85"/>
        <v>0</v>
      </c>
      <c r="MG26" s="55">
        <f t="shared" si="86"/>
        <v>0</v>
      </c>
      <c r="MH26" s="3"/>
      <c r="MI26" s="54"/>
      <c r="MJ26" s="55"/>
      <c r="MK26" s="3"/>
      <c r="ML26" s="54"/>
      <c r="MM26" s="55"/>
      <c r="MN26" s="3"/>
      <c r="MO26" s="54"/>
      <c r="MP26" s="55"/>
      <c r="MQ26" s="3"/>
      <c r="MR26" s="54"/>
      <c r="MS26" s="55"/>
      <c r="MT26" s="3"/>
      <c r="MU26" s="54"/>
      <c r="MV26" s="55"/>
      <c r="MW26" s="3"/>
      <c r="MX26" s="54"/>
      <c r="MY26" s="55"/>
      <c r="MZ26" s="3">
        <f t="shared" si="87"/>
        <v>0</v>
      </c>
      <c r="NA26" s="54">
        <f t="shared" si="88"/>
        <v>0</v>
      </c>
      <c r="NB26" s="55">
        <f t="shared" si="89"/>
        <v>0</v>
      </c>
      <c r="NC26" s="3"/>
      <c r="ND26" s="54"/>
      <c r="NE26" s="55"/>
      <c r="NF26" s="3">
        <f t="shared" si="90"/>
        <v>0</v>
      </c>
      <c r="NG26" s="54">
        <f t="shared" si="91"/>
        <v>0</v>
      </c>
      <c r="NH26" s="55">
        <f t="shared" si="92"/>
        <v>0</v>
      </c>
      <c r="NI26" s="3"/>
      <c r="NJ26" s="54"/>
      <c r="NK26" s="55"/>
      <c r="NL26" s="3"/>
      <c r="NM26" s="54"/>
      <c r="NN26" s="55"/>
      <c r="NO26" s="3"/>
      <c r="NP26" s="54"/>
      <c r="NQ26" s="55"/>
      <c r="NR26" s="3"/>
      <c r="NS26" s="54"/>
      <c r="NT26" s="55"/>
      <c r="NU26" s="3"/>
      <c r="NV26" s="54"/>
      <c r="NW26" s="55"/>
      <c r="NX26" s="3"/>
      <c r="NY26" s="54"/>
      <c r="NZ26" s="55"/>
      <c r="OA26" s="3"/>
      <c r="OB26" s="54"/>
      <c r="OC26" s="55"/>
      <c r="OD26" s="3"/>
      <c r="OE26" s="54"/>
      <c r="OF26" s="55"/>
      <c r="OG26" s="3"/>
      <c r="OH26" s="54"/>
      <c r="OI26" s="55"/>
      <c r="OJ26" s="3">
        <f t="shared" si="93"/>
        <v>0</v>
      </c>
      <c r="OK26" s="54">
        <f t="shared" si="94"/>
        <v>0</v>
      </c>
      <c r="OL26" s="55">
        <f t="shared" si="95"/>
        <v>0</v>
      </c>
      <c r="OM26" s="3"/>
      <c r="ON26" s="54"/>
      <c r="OO26" s="55"/>
      <c r="OP26" s="3"/>
      <c r="OQ26" s="54"/>
      <c r="OR26" s="55"/>
      <c r="OS26" s="3"/>
      <c r="OT26" s="54"/>
      <c r="OU26" s="55"/>
      <c r="OV26" s="3"/>
      <c r="OW26" s="54"/>
      <c r="OX26" s="55"/>
      <c r="OY26" s="3">
        <f t="shared" si="96"/>
        <v>0</v>
      </c>
      <c r="OZ26" s="54">
        <f t="shared" si="97"/>
        <v>0</v>
      </c>
      <c r="PA26" s="55">
        <f t="shared" si="98"/>
        <v>0</v>
      </c>
      <c r="PB26" s="3">
        <f t="shared" si="99"/>
        <v>0</v>
      </c>
      <c r="PC26" s="54">
        <f t="shared" si="100"/>
        <v>0</v>
      </c>
      <c r="PD26" s="55">
        <f t="shared" si="101"/>
        <v>0</v>
      </c>
      <c r="PE26" s="3"/>
      <c r="PF26" s="54"/>
      <c r="PG26" s="55"/>
      <c r="PH26" s="3"/>
      <c r="PI26" s="54"/>
      <c r="PJ26" s="55"/>
      <c r="PK26" s="3"/>
      <c r="PL26" s="54"/>
      <c r="PM26" s="55"/>
      <c r="PN26" s="3"/>
      <c r="PO26" s="54"/>
      <c r="PP26" s="55"/>
      <c r="PQ26" s="3"/>
      <c r="PR26" s="54"/>
      <c r="PS26" s="55"/>
      <c r="PT26" s="3"/>
      <c r="PU26" s="54"/>
      <c r="PV26" s="55"/>
      <c r="PW26" s="3"/>
      <c r="PX26" s="54"/>
      <c r="PY26" s="55"/>
      <c r="PZ26" s="3"/>
      <c r="QA26" s="54"/>
      <c r="QB26" s="55"/>
      <c r="QC26" s="3">
        <f t="shared" si="102"/>
        <v>0</v>
      </c>
      <c r="QD26" s="54">
        <f t="shared" si="103"/>
        <v>0</v>
      </c>
      <c r="QE26" s="55">
        <f t="shared" si="104"/>
        <v>0</v>
      </c>
      <c r="QF26" s="3"/>
      <c r="QG26" s="54"/>
      <c r="QH26" s="55"/>
      <c r="QI26" s="3">
        <f t="shared" si="105"/>
        <v>0</v>
      </c>
      <c r="QJ26" s="54">
        <f t="shared" si="106"/>
        <v>0</v>
      </c>
      <c r="QK26" s="55">
        <f t="shared" si="107"/>
        <v>0</v>
      </c>
      <c r="QL26" s="3"/>
      <c r="QM26" s="54"/>
      <c r="QN26" s="55"/>
      <c r="QO26" s="3"/>
      <c r="QP26" s="54"/>
      <c r="QQ26" s="55"/>
      <c r="QR26" s="3"/>
      <c r="QS26" s="54"/>
      <c r="QT26" s="55"/>
      <c r="QU26" s="3"/>
      <c r="QV26" s="54"/>
      <c r="QW26" s="55"/>
      <c r="QX26" s="3">
        <f t="shared" si="108"/>
        <v>0</v>
      </c>
      <c r="QY26" s="54">
        <f t="shared" si="109"/>
        <v>0</v>
      </c>
      <c r="QZ26" s="55">
        <f t="shared" si="110"/>
        <v>0</v>
      </c>
      <c r="RA26" s="3">
        <f t="shared" si="111"/>
        <v>0</v>
      </c>
      <c r="RB26" s="54">
        <f t="shared" si="112"/>
        <v>0</v>
      </c>
      <c r="RC26" s="55">
        <f t="shared" si="113"/>
        <v>0</v>
      </c>
      <c r="RD26" s="3">
        <f>ID26+LS26+NF26+PB26+RA26</f>
        <v>0</v>
      </c>
      <c r="RE26" s="54">
        <f>IE26+LT26+NG26+PC26+RB26</f>
        <v>0</v>
      </c>
      <c r="RF26" s="55">
        <f>IF26+LU26+NH26+PD26+RC26</f>
        <v>0</v>
      </c>
      <c r="RG26" s="3">
        <f>AH26+CV26+RD26</f>
        <v>0</v>
      </c>
      <c r="RH26" s="54">
        <f>AI26+CW26+RE26</f>
        <v>0</v>
      </c>
      <c r="RI26" s="55">
        <f>AJ26+CX26+RF26</f>
        <v>0</v>
      </c>
      <c r="RJ26" s="56"/>
    </row>
    <row r="27" spans="1:479" s="57" customFormat="1" ht="16.5" thickBot="1" x14ac:dyDescent="0.3">
      <c r="A27" s="51">
        <v>17</v>
      </c>
      <c r="B27" s="52" t="s">
        <v>304</v>
      </c>
      <c r="C27" s="53" t="s">
        <v>262</v>
      </c>
      <c r="D27" s="3"/>
      <c r="E27" s="54"/>
      <c r="F27" s="55"/>
      <c r="G27" s="3"/>
      <c r="H27" s="54"/>
      <c r="I27" s="55"/>
      <c r="J27" s="3"/>
      <c r="K27" s="54"/>
      <c r="L27" s="55"/>
      <c r="M27" s="3"/>
      <c r="N27" s="54"/>
      <c r="O27" s="55"/>
      <c r="P27" s="3"/>
      <c r="Q27" s="54"/>
      <c r="R27" s="55"/>
      <c r="S27" s="3"/>
      <c r="T27" s="54"/>
      <c r="U27" s="55"/>
      <c r="V27" s="3"/>
      <c r="W27" s="54"/>
      <c r="X27" s="55"/>
      <c r="Y27" s="3"/>
      <c r="Z27" s="54"/>
      <c r="AA27" s="55"/>
      <c r="AB27" s="3">
        <f t="shared" si="29"/>
        <v>0</v>
      </c>
      <c r="AC27" s="54">
        <f t="shared" ref="AC27:AC77" si="260">H27+K27+N27+Q27+T27+W27+Z27</f>
        <v>0</v>
      </c>
      <c r="AD27" s="55">
        <f t="shared" ref="AD27:AD77" si="261">I27+L27+O27+R27+U27+X27+AA27</f>
        <v>0</v>
      </c>
      <c r="AE27" s="3"/>
      <c r="AF27" s="54"/>
      <c r="AG27" s="55"/>
      <c r="AH27" s="3">
        <f t="shared" si="30"/>
        <v>0</v>
      </c>
      <c r="AI27" s="54">
        <f t="shared" si="31"/>
        <v>0</v>
      </c>
      <c r="AJ27" s="55">
        <f t="shared" si="32"/>
        <v>0</v>
      </c>
      <c r="AK27" s="3"/>
      <c r="AL27" s="54"/>
      <c r="AM27" s="55"/>
      <c r="AN27" s="3"/>
      <c r="AO27" s="54"/>
      <c r="AP27" s="55"/>
      <c r="AQ27" s="3"/>
      <c r="AR27" s="54"/>
      <c r="AS27" s="55"/>
      <c r="AT27" s="3"/>
      <c r="AU27" s="54"/>
      <c r="AV27" s="55"/>
      <c r="AW27" s="3"/>
      <c r="AX27" s="54"/>
      <c r="AY27" s="55"/>
      <c r="AZ27" s="3"/>
      <c r="BA27" s="54"/>
      <c r="BB27" s="55"/>
      <c r="BC27" s="3"/>
      <c r="BD27" s="54"/>
      <c r="BE27" s="55"/>
      <c r="BF27" s="3"/>
      <c r="BG27" s="54"/>
      <c r="BH27" s="55"/>
      <c r="BI27" s="3"/>
      <c r="BJ27" s="54"/>
      <c r="BK27" s="55"/>
      <c r="BL27" s="3"/>
      <c r="BM27" s="54"/>
      <c r="BN27" s="55"/>
      <c r="BO27" s="3"/>
      <c r="BP27" s="54"/>
      <c r="BQ27" s="55"/>
      <c r="BR27" s="3"/>
      <c r="BS27" s="54"/>
      <c r="BT27" s="55"/>
      <c r="BU27" s="3"/>
      <c r="BV27" s="54"/>
      <c r="BW27" s="55"/>
      <c r="BX27" s="3"/>
      <c r="BY27" s="54"/>
      <c r="BZ27" s="55"/>
      <c r="CA27" s="3"/>
      <c r="CB27" s="54"/>
      <c r="CC27" s="55"/>
      <c r="CD27" s="3"/>
      <c r="CE27" s="54"/>
      <c r="CF27" s="55"/>
      <c r="CG27" s="3"/>
      <c r="CH27" s="54"/>
      <c r="CI27" s="55"/>
      <c r="CJ27" s="3"/>
      <c r="CK27" s="54"/>
      <c r="CL27" s="55"/>
      <c r="CM27" s="3"/>
      <c r="CN27" s="54"/>
      <c r="CO27" s="55"/>
      <c r="CP27" s="3"/>
      <c r="CQ27" s="54"/>
      <c r="CR27" s="55"/>
      <c r="CS27" s="3"/>
      <c r="CT27" s="54"/>
      <c r="CU27" s="55"/>
      <c r="CV27" s="3">
        <f t="shared" si="33"/>
        <v>0</v>
      </c>
      <c r="CW27" s="54">
        <f t="shared" si="34"/>
        <v>0</v>
      </c>
      <c r="CX27" s="55">
        <f t="shared" si="35"/>
        <v>0</v>
      </c>
      <c r="CY27" s="3"/>
      <c r="CZ27" s="54"/>
      <c r="DA27" s="55"/>
      <c r="DB27" s="3"/>
      <c r="DC27" s="54"/>
      <c r="DD27" s="55"/>
      <c r="DE27" s="3"/>
      <c r="DF27" s="54"/>
      <c r="DG27" s="55"/>
      <c r="DH27" s="3"/>
      <c r="DI27" s="54"/>
      <c r="DJ27" s="55"/>
      <c r="DK27" s="3"/>
      <c r="DL27" s="54"/>
      <c r="DM27" s="55"/>
      <c r="DN27" s="3"/>
      <c r="DO27" s="54"/>
      <c r="DP27" s="55"/>
      <c r="DQ27" s="3"/>
      <c r="DR27" s="54"/>
      <c r="DS27" s="55"/>
      <c r="DT27" s="3">
        <f t="shared" si="36"/>
        <v>0</v>
      </c>
      <c r="DU27" s="54">
        <f t="shared" si="37"/>
        <v>0</v>
      </c>
      <c r="DV27" s="55">
        <f t="shared" si="38"/>
        <v>0</v>
      </c>
      <c r="DW27" s="3"/>
      <c r="DX27" s="54"/>
      <c r="DY27" s="55"/>
      <c r="DZ27" s="3"/>
      <c r="EA27" s="54"/>
      <c r="EB27" s="55"/>
      <c r="EC27" s="3">
        <v>1080</v>
      </c>
      <c r="ED27" s="54">
        <v>3893</v>
      </c>
      <c r="EE27" s="55">
        <v>3440</v>
      </c>
      <c r="EF27" s="3"/>
      <c r="EG27" s="54"/>
      <c r="EH27" s="55"/>
      <c r="EI27" s="3"/>
      <c r="EJ27" s="54"/>
      <c r="EK27" s="55"/>
      <c r="EL27" s="3">
        <f t="shared" si="39"/>
        <v>1080</v>
      </c>
      <c r="EM27" s="54">
        <f t="shared" si="40"/>
        <v>3893</v>
      </c>
      <c r="EN27" s="55">
        <f t="shared" si="41"/>
        <v>3440</v>
      </c>
      <c r="EO27" s="3"/>
      <c r="EP27" s="54"/>
      <c r="EQ27" s="55"/>
      <c r="ER27" s="3"/>
      <c r="ES27" s="54"/>
      <c r="ET27" s="55"/>
      <c r="EU27" s="3"/>
      <c r="EV27" s="54"/>
      <c r="EW27" s="55"/>
      <c r="EX27" s="3"/>
      <c r="EY27" s="54"/>
      <c r="EZ27" s="55"/>
      <c r="FA27" s="3"/>
      <c r="FB27" s="54"/>
      <c r="FC27" s="55"/>
      <c r="FD27" s="3">
        <f t="shared" si="42"/>
        <v>0</v>
      </c>
      <c r="FE27" s="54">
        <f t="shared" si="43"/>
        <v>0</v>
      </c>
      <c r="FF27" s="55">
        <f t="shared" si="44"/>
        <v>0</v>
      </c>
      <c r="FG27" s="3"/>
      <c r="FH27" s="54"/>
      <c r="FI27" s="55"/>
      <c r="FJ27" s="3"/>
      <c r="FK27" s="54"/>
      <c r="FL27" s="55"/>
      <c r="FM27" s="3"/>
      <c r="FN27" s="54"/>
      <c r="FO27" s="55"/>
      <c r="FP27" s="3">
        <f t="shared" si="45"/>
        <v>0</v>
      </c>
      <c r="FQ27" s="54">
        <f t="shared" si="46"/>
        <v>0</v>
      </c>
      <c r="FR27" s="55">
        <f t="shared" si="47"/>
        <v>0</v>
      </c>
      <c r="FS27" s="3"/>
      <c r="FT27" s="54"/>
      <c r="FU27" s="55"/>
      <c r="FV27" s="3"/>
      <c r="FW27" s="54"/>
      <c r="FX27" s="55"/>
      <c r="FY27" s="3"/>
      <c r="FZ27" s="54"/>
      <c r="GA27" s="55"/>
      <c r="GB27" s="3"/>
      <c r="GC27" s="54"/>
      <c r="GD27" s="55"/>
      <c r="GE27" s="3"/>
      <c r="GF27" s="54"/>
      <c r="GG27" s="55"/>
      <c r="GH27" s="3"/>
      <c r="GI27" s="54">
        <v>200</v>
      </c>
      <c r="GJ27" s="55">
        <v>200</v>
      </c>
      <c r="GK27" s="3">
        <f t="shared" si="48"/>
        <v>0</v>
      </c>
      <c r="GL27" s="54">
        <f t="shared" si="49"/>
        <v>200</v>
      </c>
      <c r="GM27" s="55">
        <f t="shared" si="50"/>
        <v>200</v>
      </c>
      <c r="GN27" s="3"/>
      <c r="GO27" s="54"/>
      <c r="GP27" s="55"/>
      <c r="GQ27" s="3"/>
      <c r="GR27" s="54"/>
      <c r="GS27" s="55"/>
      <c r="GT27" s="3"/>
      <c r="GU27" s="54"/>
      <c r="GV27" s="55"/>
      <c r="GW27" s="3"/>
      <c r="GX27" s="54"/>
      <c r="GY27" s="55"/>
      <c r="GZ27" s="3"/>
      <c r="HA27" s="54"/>
      <c r="HB27" s="55"/>
      <c r="HC27" s="3"/>
      <c r="HD27" s="54"/>
      <c r="HE27" s="55"/>
      <c r="HF27" s="3"/>
      <c r="HG27" s="54"/>
      <c r="HH27" s="55"/>
      <c r="HI27" s="3">
        <f t="shared" si="51"/>
        <v>0</v>
      </c>
      <c r="HJ27" s="54">
        <f t="shared" si="52"/>
        <v>0</v>
      </c>
      <c r="HK27" s="55">
        <f t="shared" si="53"/>
        <v>0</v>
      </c>
      <c r="HL27" s="3"/>
      <c r="HM27" s="54"/>
      <c r="HN27" s="55"/>
      <c r="HO27" s="3"/>
      <c r="HP27" s="54"/>
      <c r="HQ27" s="55"/>
      <c r="HR27" s="3">
        <f t="shared" si="54"/>
        <v>0</v>
      </c>
      <c r="HS27" s="54">
        <f t="shared" si="55"/>
        <v>0</v>
      </c>
      <c r="HT27" s="55">
        <f t="shared" si="56"/>
        <v>0</v>
      </c>
      <c r="HU27" s="3"/>
      <c r="HV27" s="54"/>
      <c r="HW27" s="55"/>
      <c r="HX27" s="3"/>
      <c r="HY27" s="54"/>
      <c r="HZ27" s="55"/>
      <c r="IA27" s="3">
        <f t="shared" si="57"/>
        <v>0</v>
      </c>
      <c r="IB27" s="54">
        <f t="shared" si="58"/>
        <v>0</v>
      </c>
      <c r="IC27" s="55">
        <f t="shared" si="59"/>
        <v>0</v>
      </c>
      <c r="ID27" s="3">
        <f t="shared" si="60"/>
        <v>1080</v>
      </c>
      <c r="IE27" s="54">
        <f t="shared" si="61"/>
        <v>4093</v>
      </c>
      <c r="IF27" s="55">
        <f t="shared" si="62"/>
        <v>3640</v>
      </c>
      <c r="IG27" s="3"/>
      <c r="IH27" s="54"/>
      <c r="II27" s="55"/>
      <c r="IJ27" s="3"/>
      <c r="IK27" s="54"/>
      <c r="IL27" s="55"/>
      <c r="IM27" s="3"/>
      <c r="IN27" s="54"/>
      <c r="IO27" s="55"/>
      <c r="IP27" s="3"/>
      <c r="IQ27" s="54"/>
      <c r="IR27" s="55"/>
      <c r="IS27" s="3"/>
      <c r="IT27" s="54"/>
      <c r="IU27" s="55"/>
      <c r="IV27" s="3"/>
      <c r="IW27" s="54"/>
      <c r="IX27" s="55"/>
      <c r="IY27" s="3"/>
      <c r="IZ27" s="54"/>
      <c r="JA27" s="55"/>
      <c r="JB27" s="3">
        <v>38715</v>
      </c>
      <c r="JC27" s="54">
        <v>144847</v>
      </c>
      <c r="JD27" s="55">
        <v>95549</v>
      </c>
      <c r="JE27" s="3"/>
      <c r="JF27" s="54"/>
      <c r="JG27" s="55"/>
      <c r="JH27" s="3">
        <f>IG27+IJ27+IM27+IP27+IS27+IV27+IY27+JB27+JE27</f>
        <v>38715</v>
      </c>
      <c r="JI27" s="54">
        <f>IH27+IK27+IN27+IQ27+IT27+IW27+IZ27+JC27+JF27</f>
        <v>144847</v>
      </c>
      <c r="JJ27" s="55">
        <f>II27+IL27+IO27+IR27+IU27+IX27+JA27+JD27+JG27</f>
        <v>95549</v>
      </c>
      <c r="JK27" s="3"/>
      <c r="JL27" s="54"/>
      <c r="JM27" s="55"/>
      <c r="JN27" s="3"/>
      <c r="JO27" s="54"/>
      <c r="JP27" s="55"/>
      <c r="JQ27" s="3">
        <f t="shared" si="63"/>
        <v>0</v>
      </c>
      <c r="JR27" s="54">
        <f t="shared" si="64"/>
        <v>0</v>
      </c>
      <c r="JS27" s="55">
        <f t="shared" si="65"/>
        <v>0</v>
      </c>
      <c r="JT27" s="3"/>
      <c r="JU27" s="54"/>
      <c r="JV27" s="55"/>
      <c r="JW27" s="3"/>
      <c r="JX27" s="54"/>
      <c r="JY27" s="55"/>
      <c r="JZ27" s="3">
        <f t="shared" si="66"/>
        <v>0</v>
      </c>
      <c r="KA27" s="54">
        <f t="shared" si="67"/>
        <v>0</v>
      </c>
      <c r="KB27" s="55">
        <f t="shared" si="68"/>
        <v>0</v>
      </c>
      <c r="KC27" s="3"/>
      <c r="KD27" s="54"/>
      <c r="KE27" s="55"/>
      <c r="KF27" s="3"/>
      <c r="KG27" s="54"/>
      <c r="KH27" s="55"/>
      <c r="KI27" s="3">
        <f t="shared" si="69"/>
        <v>0</v>
      </c>
      <c r="KJ27" s="54">
        <f t="shared" si="70"/>
        <v>0</v>
      </c>
      <c r="KK27" s="55">
        <f t="shared" si="71"/>
        <v>0</v>
      </c>
      <c r="KL27" s="3">
        <v>1338</v>
      </c>
      <c r="KM27" s="54">
        <v>49321</v>
      </c>
      <c r="KN27" s="55">
        <v>12161</v>
      </c>
      <c r="KO27" s="3"/>
      <c r="KP27" s="54"/>
      <c r="KQ27" s="55"/>
      <c r="KR27" s="3"/>
      <c r="KS27" s="54"/>
      <c r="KT27" s="55"/>
      <c r="KU27" s="3">
        <f t="shared" si="72"/>
        <v>1338</v>
      </c>
      <c r="KV27" s="54">
        <f t="shared" si="73"/>
        <v>49321</v>
      </c>
      <c r="KW27" s="55">
        <f t="shared" si="74"/>
        <v>12161</v>
      </c>
      <c r="KX27" s="3"/>
      <c r="KY27" s="54"/>
      <c r="KZ27" s="55"/>
      <c r="LA27" s="3"/>
      <c r="LB27" s="54"/>
      <c r="LC27" s="55"/>
      <c r="LD27" s="3">
        <f t="shared" si="75"/>
        <v>0</v>
      </c>
      <c r="LE27" s="54">
        <f t="shared" si="76"/>
        <v>0</v>
      </c>
      <c r="LF27" s="55">
        <f t="shared" si="77"/>
        <v>0</v>
      </c>
      <c r="LG27" s="3"/>
      <c r="LH27" s="54"/>
      <c r="LI27" s="55"/>
      <c r="LJ27" s="3"/>
      <c r="LK27" s="54"/>
      <c r="LL27" s="55"/>
      <c r="LM27" s="3">
        <f t="shared" si="78"/>
        <v>0</v>
      </c>
      <c r="LN27" s="54">
        <f t="shared" si="79"/>
        <v>0</v>
      </c>
      <c r="LO27" s="55">
        <f t="shared" si="80"/>
        <v>0</v>
      </c>
      <c r="LP27" s="3"/>
      <c r="LQ27" s="54"/>
      <c r="LR27" s="55"/>
      <c r="LS27" s="3">
        <f t="shared" si="81"/>
        <v>40053</v>
      </c>
      <c r="LT27" s="54">
        <f t="shared" si="82"/>
        <v>194168</v>
      </c>
      <c r="LU27" s="55">
        <f t="shared" si="83"/>
        <v>107710</v>
      </c>
      <c r="LV27" s="3"/>
      <c r="LW27" s="54">
        <v>10000</v>
      </c>
      <c r="LX27" s="55"/>
      <c r="LY27" s="3">
        <v>286076</v>
      </c>
      <c r="LZ27" s="54">
        <v>63044</v>
      </c>
      <c r="MA27" s="55"/>
      <c r="MB27" s="3">
        <v>50000</v>
      </c>
      <c r="MC27" s="54">
        <v>50000</v>
      </c>
      <c r="MD27" s="55"/>
      <c r="ME27" s="3">
        <f t="shared" si="84"/>
        <v>336076</v>
      </c>
      <c r="MF27" s="54">
        <f t="shared" si="85"/>
        <v>113044</v>
      </c>
      <c r="MG27" s="55">
        <f t="shared" si="86"/>
        <v>0</v>
      </c>
      <c r="MH27" s="3">
        <v>45000</v>
      </c>
      <c r="MI27" s="54"/>
      <c r="MJ27" s="55"/>
      <c r="MK27" s="3"/>
      <c r="ML27" s="54"/>
      <c r="MM27" s="55"/>
      <c r="MN27" s="3"/>
      <c r="MO27" s="54"/>
      <c r="MP27" s="55"/>
      <c r="MQ27" s="3">
        <v>135000</v>
      </c>
      <c r="MR27" s="54">
        <v>7471</v>
      </c>
      <c r="MS27" s="55"/>
      <c r="MT27" s="3"/>
      <c r="MU27" s="54"/>
      <c r="MV27" s="55"/>
      <c r="MW27" s="3"/>
      <c r="MX27" s="54"/>
      <c r="MY27" s="55"/>
      <c r="MZ27" s="3">
        <f t="shared" si="87"/>
        <v>180000</v>
      </c>
      <c r="NA27" s="54">
        <f t="shared" si="88"/>
        <v>7471</v>
      </c>
      <c r="NB27" s="55">
        <f t="shared" si="89"/>
        <v>0</v>
      </c>
      <c r="NC27" s="3">
        <v>1000000</v>
      </c>
      <c r="ND27" s="54">
        <v>1454822</v>
      </c>
      <c r="NE27" s="55"/>
      <c r="NF27" s="3">
        <f t="shared" si="90"/>
        <v>1516076</v>
      </c>
      <c r="NG27" s="54">
        <f t="shared" si="91"/>
        <v>1585337</v>
      </c>
      <c r="NH27" s="55">
        <f t="shared" si="92"/>
        <v>0</v>
      </c>
      <c r="NI27" s="3"/>
      <c r="NJ27" s="54"/>
      <c r="NK27" s="55"/>
      <c r="NL27" s="3"/>
      <c r="NM27" s="54"/>
      <c r="NN27" s="55"/>
      <c r="NO27" s="3"/>
      <c r="NP27" s="54"/>
      <c r="NQ27" s="55"/>
      <c r="NR27" s="3"/>
      <c r="NS27" s="54"/>
      <c r="NT27" s="55"/>
      <c r="NU27" s="3"/>
      <c r="NV27" s="54"/>
      <c r="NW27" s="55"/>
      <c r="NX27" s="3"/>
      <c r="NY27" s="54"/>
      <c r="NZ27" s="55"/>
      <c r="OA27" s="3"/>
      <c r="OB27" s="54"/>
      <c r="OC27" s="55"/>
      <c r="OD27" s="3"/>
      <c r="OE27" s="54"/>
      <c r="OF27" s="55"/>
      <c r="OG27" s="3"/>
      <c r="OH27" s="54"/>
      <c r="OI27" s="55"/>
      <c r="OJ27" s="3">
        <f t="shared" si="93"/>
        <v>0</v>
      </c>
      <c r="OK27" s="54">
        <f t="shared" si="94"/>
        <v>0</v>
      </c>
      <c r="OL27" s="55">
        <f t="shared" si="95"/>
        <v>0</v>
      </c>
      <c r="OM27" s="3"/>
      <c r="ON27" s="54"/>
      <c r="OO27" s="55"/>
      <c r="OP27" s="3"/>
      <c r="OQ27" s="54"/>
      <c r="OR27" s="55"/>
      <c r="OS27" s="3"/>
      <c r="OT27" s="54"/>
      <c r="OU27" s="55"/>
      <c r="OV27" s="3"/>
      <c r="OW27" s="54"/>
      <c r="OX27" s="55"/>
      <c r="OY27" s="3">
        <f t="shared" si="96"/>
        <v>0</v>
      </c>
      <c r="OZ27" s="54">
        <f t="shared" si="97"/>
        <v>0</v>
      </c>
      <c r="PA27" s="55">
        <f t="shared" si="98"/>
        <v>0</v>
      </c>
      <c r="PB27" s="3">
        <f t="shared" si="99"/>
        <v>0</v>
      </c>
      <c r="PC27" s="54">
        <f t="shared" si="100"/>
        <v>0</v>
      </c>
      <c r="PD27" s="55">
        <f t="shared" si="101"/>
        <v>0</v>
      </c>
      <c r="PE27" s="3"/>
      <c r="PF27" s="54"/>
      <c r="PG27" s="55"/>
      <c r="PH27" s="3"/>
      <c r="PI27" s="54"/>
      <c r="PJ27" s="55"/>
      <c r="PK27" s="3"/>
      <c r="PL27" s="54"/>
      <c r="PM27" s="55"/>
      <c r="PN27" s="3"/>
      <c r="PO27" s="54"/>
      <c r="PP27" s="55"/>
      <c r="PQ27" s="3"/>
      <c r="PR27" s="54"/>
      <c r="PS27" s="55"/>
      <c r="PT27" s="3"/>
      <c r="PU27" s="54"/>
      <c r="PV27" s="55"/>
      <c r="PW27" s="3"/>
      <c r="PX27" s="54"/>
      <c r="PY27" s="55"/>
      <c r="PZ27" s="3"/>
      <c r="QA27" s="54"/>
      <c r="QB27" s="55"/>
      <c r="QC27" s="3">
        <f t="shared" si="102"/>
        <v>0</v>
      </c>
      <c r="QD27" s="54">
        <f t="shared" si="103"/>
        <v>0</v>
      </c>
      <c r="QE27" s="55">
        <f t="shared" si="104"/>
        <v>0</v>
      </c>
      <c r="QF27" s="3"/>
      <c r="QG27" s="54"/>
      <c r="QH27" s="55"/>
      <c r="QI27" s="3">
        <f t="shared" si="105"/>
        <v>0</v>
      </c>
      <c r="QJ27" s="54">
        <f t="shared" si="106"/>
        <v>0</v>
      </c>
      <c r="QK27" s="55">
        <f t="shared" si="107"/>
        <v>0</v>
      </c>
      <c r="QL27" s="3"/>
      <c r="QM27" s="54"/>
      <c r="QN27" s="55"/>
      <c r="QO27" s="3"/>
      <c r="QP27" s="54"/>
      <c r="QQ27" s="55"/>
      <c r="QR27" s="3"/>
      <c r="QS27" s="54"/>
      <c r="QT27" s="55"/>
      <c r="QU27" s="3"/>
      <c r="QV27" s="54"/>
      <c r="QW27" s="55"/>
      <c r="QX27" s="3">
        <f t="shared" si="108"/>
        <v>0</v>
      </c>
      <c r="QY27" s="54">
        <f t="shared" si="109"/>
        <v>0</v>
      </c>
      <c r="QZ27" s="55">
        <f t="shared" si="110"/>
        <v>0</v>
      </c>
      <c r="RA27" s="3">
        <f t="shared" si="111"/>
        <v>0</v>
      </c>
      <c r="RB27" s="54">
        <f t="shared" si="112"/>
        <v>0</v>
      </c>
      <c r="RC27" s="55">
        <f t="shared" si="113"/>
        <v>0</v>
      </c>
      <c r="RD27" s="3">
        <f>ID27+LS27+NF27+PB27+RA27</f>
        <v>1557209</v>
      </c>
      <c r="RE27" s="54">
        <f>IE27+LT27+NG27+PC27+RB27</f>
        <v>1783598</v>
      </c>
      <c r="RF27" s="55">
        <f>IF27+LU27+NH27+PD27+RC27</f>
        <v>111350</v>
      </c>
      <c r="RG27" s="3">
        <f>AH27+CV27+RD27</f>
        <v>1557209</v>
      </c>
      <c r="RH27" s="54">
        <f>AI27+CW27+RE27</f>
        <v>1783598</v>
      </c>
      <c r="RI27" s="55">
        <f>AJ27+CX27+RF27</f>
        <v>111350</v>
      </c>
      <c r="RJ27" s="56"/>
    </row>
    <row r="28" spans="1:479" s="43" customFormat="1" ht="16.5" thickBot="1" x14ac:dyDescent="0.3">
      <c r="A28" s="35">
        <v>18</v>
      </c>
      <c r="B28" s="36" t="s">
        <v>305</v>
      </c>
      <c r="C28" s="37" t="s">
        <v>347</v>
      </c>
      <c r="D28" s="1">
        <f>SUM(D24:D27)</f>
        <v>0</v>
      </c>
      <c r="E28" s="38">
        <f t="shared" ref="E28" si="262">SUM(E24:E27)</f>
        <v>0</v>
      </c>
      <c r="F28" s="39">
        <f t="shared" ref="F28:G28" si="263">SUM(F24:F27)</f>
        <v>0</v>
      </c>
      <c r="G28" s="1">
        <f t="shared" si="263"/>
        <v>0</v>
      </c>
      <c r="H28" s="38">
        <f t="shared" ref="H28:J28" si="264">SUM(H24:H27)</f>
        <v>0</v>
      </c>
      <c r="I28" s="39">
        <f t="shared" si="264"/>
        <v>0</v>
      </c>
      <c r="J28" s="1">
        <f t="shared" si="264"/>
        <v>0</v>
      </c>
      <c r="K28" s="38">
        <f t="shared" ref="K28:BV28" si="265">SUM(K24:K27)</f>
        <v>0</v>
      </c>
      <c r="L28" s="39">
        <f t="shared" si="265"/>
        <v>0</v>
      </c>
      <c r="M28" s="1">
        <f t="shared" si="265"/>
        <v>0</v>
      </c>
      <c r="N28" s="38">
        <f t="shared" si="265"/>
        <v>0</v>
      </c>
      <c r="O28" s="39">
        <f t="shared" si="265"/>
        <v>0</v>
      </c>
      <c r="P28" s="1">
        <f t="shared" si="265"/>
        <v>0</v>
      </c>
      <c r="Q28" s="38">
        <f t="shared" si="265"/>
        <v>0</v>
      </c>
      <c r="R28" s="39">
        <f t="shared" si="265"/>
        <v>0</v>
      </c>
      <c r="S28" s="1">
        <f t="shared" si="265"/>
        <v>0</v>
      </c>
      <c r="T28" s="38">
        <f t="shared" si="265"/>
        <v>0</v>
      </c>
      <c r="U28" s="39">
        <f t="shared" si="265"/>
        <v>0</v>
      </c>
      <c r="V28" s="1">
        <f t="shared" si="265"/>
        <v>0</v>
      </c>
      <c r="W28" s="38">
        <f t="shared" si="265"/>
        <v>0</v>
      </c>
      <c r="X28" s="39">
        <f t="shared" si="265"/>
        <v>0</v>
      </c>
      <c r="Y28" s="1">
        <f t="shared" si="265"/>
        <v>0</v>
      </c>
      <c r="Z28" s="38">
        <f t="shared" si="265"/>
        <v>0</v>
      </c>
      <c r="AA28" s="39">
        <f t="shared" si="265"/>
        <v>0</v>
      </c>
      <c r="AB28" s="1">
        <f t="shared" si="29"/>
        <v>0</v>
      </c>
      <c r="AC28" s="38">
        <f t="shared" si="260"/>
        <v>0</v>
      </c>
      <c r="AD28" s="39">
        <f t="shared" si="261"/>
        <v>0</v>
      </c>
      <c r="AE28" s="1">
        <f t="shared" ref="AE28" si="266">SUM(AE24:AE27)</f>
        <v>0</v>
      </c>
      <c r="AF28" s="38">
        <f t="shared" si="265"/>
        <v>0</v>
      </c>
      <c r="AG28" s="39">
        <f t="shared" si="265"/>
        <v>0</v>
      </c>
      <c r="AH28" s="1">
        <f t="shared" si="30"/>
        <v>0</v>
      </c>
      <c r="AI28" s="38">
        <f t="shared" si="31"/>
        <v>0</v>
      </c>
      <c r="AJ28" s="39">
        <f t="shared" si="32"/>
        <v>0</v>
      </c>
      <c r="AK28" s="1">
        <f t="shared" ref="AK28" si="267">SUM(AK24:AK27)</f>
        <v>0</v>
      </c>
      <c r="AL28" s="38">
        <f t="shared" si="265"/>
        <v>0</v>
      </c>
      <c r="AM28" s="39">
        <f t="shared" si="265"/>
        <v>0</v>
      </c>
      <c r="AN28" s="1">
        <f t="shared" si="265"/>
        <v>0</v>
      </c>
      <c r="AO28" s="38">
        <f t="shared" si="265"/>
        <v>0</v>
      </c>
      <c r="AP28" s="39">
        <f t="shared" si="265"/>
        <v>0</v>
      </c>
      <c r="AQ28" s="1">
        <f t="shared" si="265"/>
        <v>0</v>
      </c>
      <c r="AR28" s="38">
        <f t="shared" si="265"/>
        <v>0</v>
      </c>
      <c r="AS28" s="39">
        <f t="shared" si="265"/>
        <v>0</v>
      </c>
      <c r="AT28" s="1">
        <f t="shared" si="265"/>
        <v>0</v>
      </c>
      <c r="AU28" s="38">
        <f t="shared" si="265"/>
        <v>0</v>
      </c>
      <c r="AV28" s="39">
        <f t="shared" si="265"/>
        <v>0</v>
      </c>
      <c r="AW28" s="1">
        <f t="shared" si="265"/>
        <v>0</v>
      </c>
      <c r="AX28" s="38">
        <f t="shared" si="265"/>
        <v>0</v>
      </c>
      <c r="AY28" s="39">
        <f t="shared" si="265"/>
        <v>0</v>
      </c>
      <c r="AZ28" s="1">
        <f t="shared" si="265"/>
        <v>0</v>
      </c>
      <c r="BA28" s="38">
        <f t="shared" si="265"/>
        <v>0</v>
      </c>
      <c r="BB28" s="39">
        <f t="shared" si="265"/>
        <v>0</v>
      </c>
      <c r="BC28" s="1">
        <f t="shared" si="265"/>
        <v>0</v>
      </c>
      <c r="BD28" s="38">
        <f t="shared" si="265"/>
        <v>0</v>
      </c>
      <c r="BE28" s="39">
        <f t="shared" si="265"/>
        <v>0</v>
      </c>
      <c r="BF28" s="1">
        <f t="shared" si="265"/>
        <v>0</v>
      </c>
      <c r="BG28" s="38">
        <f t="shared" si="265"/>
        <v>0</v>
      </c>
      <c r="BH28" s="39">
        <f t="shared" si="265"/>
        <v>0</v>
      </c>
      <c r="BI28" s="1">
        <f t="shared" si="265"/>
        <v>0</v>
      </c>
      <c r="BJ28" s="38">
        <f t="shared" si="265"/>
        <v>0</v>
      </c>
      <c r="BK28" s="39">
        <f t="shared" si="265"/>
        <v>0</v>
      </c>
      <c r="BL28" s="1">
        <f t="shared" si="265"/>
        <v>0</v>
      </c>
      <c r="BM28" s="38">
        <f t="shared" si="265"/>
        <v>0</v>
      </c>
      <c r="BN28" s="39">
        <f t="shared" si="265"/>
        <v>0</v>
      </c>
      <c r="BO28" s="1">
        <f t="shared" si="265"/>
        <v>0</v>
      </c>
      <c r="BP28" s="38">
        <f t="shared" si="265"/>
        <v>0</v>
      </c>
      <c r="BQ28" s="39">
        <f t="shared" si="265"/>
        <v>0</v>
      </c>
      <c r="BR28" s="1">
        <f t="shared" si="265"/>
        <v>0</v>
      </c>
      <c r="BS28" s="38">
        <f t="shared" si="265"/>
        <v>0</v>
      </c>
      <c r="BT28" s="39">
        <f t="shared" si="265"/>
        <v>0</v>
      </c>
      <c r="BU28" s="1">
        <f t="shared" si="265"/>
        <v>0</v>
      </c>
      <c r="BV28" s="38">
        <f t="shared" si="265"/>
        <v>0</v>
      </c>
      <c r="BW28" s="39">
        <f t="shared" ref="BW28:EH28" si="268">SUM(BW24:BW27)</f>
        <v>0</v>
      </c>
      <c r="BX28" s="1">
        <f t="shared" si="268"/>
        <v>0</v>
      </c>
      <c r="BY28" s="38">
        <f t="shared" si="268"/>
        <v>0</v>
      </c>
      <c r="BZ28" s="39">
        <f t="shared" si="268"/>
        <v>0</v>
      </c>
      <c r="CA28" s="1">
        <f t="shared" si="268"/>
        <v>0</v>
      </c>
      <c r="CB28" s="38">
        <f t="shared" si="268"/>
        <v>0</v>
      </c>
      <c r="CC28" s="39">
        <f t="shared" si="268"/>
        <v>0</v>
      </c>
      <c r="CD28" s="1">
        <f t="shared" si="268"/>
        <v>0</v>
      </c>
      <c r="CE28" s="38">
        <f t="shared" si="268"/>
        <v>0</v>
      </c>
      <c r="CF28" s="39">
        <f t="shared" si="268"/>
        <v>0</v>
      </c>
      <c r="CG28" s="1">
        <f t="shared" si="268"/>
        <v>0</v>
      </c>
      <c r="CH28" s="38">
        <f t="shared" si="268"/>
        <v>0</v>
      </c>
      <c r="CI28" s="39">
        <f t="shared" si="268"/>
        <v>0</v>
      </c>
      <c r="CJ28" s="1">
        <f t="shared" si="268"/>
        <v>0</v>
      </c>
      <c r="CK28" s="38">
        <f t="shared" si="268"/>
        <v>0</v>
      </c>
      <c r="CL28" s="39">
        <f t="shared" si="268"/>
        <v>0</v>
      </c>
      <c r="CM28" s="1">
        <f t="shared" si="268"/>
        <v>0</v>
      </c>
      <c r="CN28" s="38">
        <f t="shared" si="268"/>
        <v>0</v>
      </c>
      <c r="CO28" s="39">
        <f t="shared" si="268"/>
        <v>0</v>
      </c>
      <c r="CP28" s="1">
        <f t="shared" si="268"/>
        <v>0</v>
      </c>
      <c r="CQ28" s="38">
        <f t="shared" si="268"/>
        <v>0</v>
      </c>
      <c r="CR28" s="39">
        <f t="shared" si="268"/>
        <v>0</v>
      </c>
      <c r="CS28" s="1">
        <f t="shared" si="268"/>
        <v>0</v>
      </c>
      <c r="CT28" s="38">
        <f t="shared" si="268"/>
        <v>0</v>
      </c>
      <c r="CU28" s="39">
        <f t="shared" si="268"/>
        <v>0</v>
      </c>
      <c r="CV28" s="1">
        <f t="shared" si="33"/>
        <v>0</v>
      </c>
      <c r="CW28" s="38">
        <f t="shared" si="34"/>
        <v>0</v>
      </c>
      <c r="CX28" s="39">
        <f t="shared" si="35"/>
        <v>0</v>
      </c>
      <c r="CY28" s="1">
        <f t="shared" ref="CY28" si="269">SUM(CY24:CY27)</f>
        <v>0</v>
      </c>
      <c r="CZ28" s="38">
        <f t="shared" si="268"/>
        <v>0</v>
      </c>
      <c r="DA28" s="39">
        <f t="shared" si="268"/>
        <v>0</v>
      </c>
      <c r="DB28" s="1">
        <f t="shared" si="268"/>
        <v>0</v>
      </c>
      <c r="DC28" s="38">
        <f t="shared" si="268"/>
        <v>0</v>
      </c>
      <c r="DD28" s="39">
        <f t="shared" si="268"/>
        <v>0</v>
      </c>
      <c r="DE28" s="1">
        <f t="shared" si="268"/>
        <v>0</v>
      </c>
      <c r="DF28" s="38">
        <f t="shared" si="268"/>
        <v>0</v>
      </c>
      <c r="DG28" s="39">
        <f t="shared" si="268"/>
        <v>0</v>
      </c>
      <c r="DH28" s="1">
        <f t="shared" si="268"/>
        <v>0</v>
      </c>
      <c r="DI28" s="38">
        <f t="shared" si="268"/>
        <v>0</v>
      </c>
      <c r="DJ28" s="39">
        <f t="shared" si="268"/>
        <v>0</v>
      </c>
      <c r="DK28" s="1">
        <f t="shared" si="268"/>
        <v>0</v>
      </c>
      <c r="DL28" s="38">
        <f t="shared" si="268"/>
        <v>0</v>
      </c>
      <c r="DM28" s="39">
        <f t="shared" si="268"/>
        <v>0</v>
      </c>
      <c r="DN28" s="1">
        <f t="shared" si="268"/>
        <v>0</v>
      </c>
      <c r="DO28" s="38">
        <f t="shared" si="268"/>
        <v>0</v>
      </c>
      <c r="DP28" s="39">
        <f t="shared" si="268"/>
        <v>0</v>
      </c>
      <c r="DQ28" s="1">
        <f t="shared" si="268"/>
        <v>0</v>
      </c>
      <c r="DR28" s="38">
        <f t="shared" si="268"/>
        <v>0</v>
      </c>
      <c r="DS28" s="39">
        <f t="shared" si="268"/>
        <v>0</v>
      </c>
      <c r="DT28" s="1">
        <f t="shared" si="36"/>
        <v>0</v>
      </c>
      <c r="DU28" s="38">
        <f t="shared" si="37"/>
        <v>0</v>
      </c>
      <c r="DV28" s="39">
        <f t="shared" si="38"/>
        <v>0</v>
      </c>
      <c r="DW28" s="1">
        <f t="shared" ref="DW28" si="270">SUM(DW24:DW27)</f>
        <v>0</v>
      </c>
      <c r="DX28" s="38">
        <f t="shared" si="268"/>
        <v>0</v>
      </c>
      <c r="DY28" s="39">
        <f t="shared" si="268"/>
        <v>0</v>
      </c>
      <c r="DZ28" s="1">
        <f t="shared" si="268"/>
        <v>0</v>
      </c>
      <c r="EA28" s="38">
        <f t="shared" si="268"/>
        <v>0</v>
      </c>
      <c r="EB28" s="39">
        <f t="shared" si="268"/>
        <v>0</v>
      </c>
      <c r="EC28" s="1">
        <f t="shared" si="268"/>
        <v>1080</v>
      </c>
      <c r="ED28" s="38">
        <f t="shared" si="268"/>
        <v>3893</v>
      </c>
      <c r="EE28" s="39">
        <f t="shared" si="268"/>
        <v>3440</v>
      </c>
      <c r="EF28" s="1">
        <f t="shared" si="268"/>
        <v>0</v>
      </c>
      <c r="EG28" s="38">
        <f t="shared" si="268"/>
        <v>0</v>
      </c>
      <c r="EH28" s="39">
        <f t="shared" si="268"/>
        <v>0</v>
      </c>
      <c r="EI28" s="1">
        <f t="shared" ref="EI28" si="271">SUM(EI24:EI27)</f>
        <v>0</v>
      </c>
      <c r="EJ28" s="38">
        <f t="shared" ref="EJ28:GT28" si="272">SUM(EJ24:EJ27)</f>
        <v>0</v>
      </c>
      <c r="EK28" s="39">
        <f t="shared" si="272"/>
        <v>0</v>
      </c>
      <c r="EL28" s="1">
        <f t="shared" si="39"/>
        <v>1080</v>
      </c>
      <c r="EM28" s="38">
        <f t="shared" si="40"/>
        <v>3893</v>
      </c>
      <c r="EN28" s="39">
        <f t="shared" si="41"/>
        <v>3440</v>
      </c>
      <c r="EO28" s="1">
        <f t="shared" ref="EO28" si="273">SUM(EO24:EO27)</f>
        <v>0</v>
      </c>
      <c r="EP28" s="38">
        <f t="shared" si="272"/>
        <v>0</v>
      </c>
      <c r="EQ28" s="39">
        <f t="shared" si="272"/>
        <v>0</v>
      </c>
      <c r="ER28" s="1">
        <f t="shared" si="272"/>
        <v>0</v>
      </c>
      <c r="ES28" s="38">
        <f t="shared" si="272"/>
        <v>0</v>
      </c>
      <c r="ET28" s="39">
        <f t="shared" si="272"/>
        <v>0</v>
      </c>
      <c r="EU28" s="1">
        <f t="shared" si="272"/>
        <v>0</v>
      </c>
      <c r="EV28" s="38">
        <f t="shared" si="272"/>
        <v>0</v>
      </c>
      <c r="EW28" s="39">
        <f t="shared" si="272"/>
        <v>0</v>
      </c>
      <c r="EX28" s="1">
        <f t="shared" si="272"/>
        <v>0</v>
      </c>
      <c r="EY28" s="38">
        <f t="shared" si="272"/>
        <v>0</v>
      </c>
      <c r="EZ28" s="39">
        <f t="shared" si="272"/>
        <v>0</v>
      </c>
      <c r="FA28" s="1">
        <f t="shared" si="272"/>
        <v>0</v>
      </c>
      <c r="FB28" s="38">
        <f t="shared" si="272"/>
        <v>0</v>
      </c>
      <c r="FC28" s="39">
        <f t="shared" si="272"/>
        <v>0</v>
      </c>
      <c r="FD28" s="1">
        <f t="shared" si="42"/>
        <v>0</v>
      </c>
      <c r="FE28" s="38">
        <f t="shared" si="43"/>
        <v>0</v>
      </c>
      <c r="FF28" s="39">
        <f t="shared" si="44"/>
        <v>0</v>
      </c>
      <c r="FG28" s="1">
        <f t="shared" ref="FG28" si="274">SUM(FG24:FG27)</f>
        <v>0</v>
      </c>
      <c r="FH28" s="38">
        <f t="shared" si="272"/>
        <v>0</v>
      </c>
      <c r="FI28" s="39">
        <f t="shared" si="272"/>
        <v>0</v>
      </c>
      <c r="FJ28" s="1">
        <f t="shared" si="272"/>
        <v>0</v>
      </c>
      <c r="FK28" s="38">
        <f t="shared" si="272"/>
        <v>0</v>
      </c>
      <c r="FL28" s="39">
        <f t="shared" si="272"/>
        <v>0</v>
      </c>
      <c r="FM28" s="1">
        <f t="shared" si="272"/>
        <v>0</v>
      </c>
      <c r="FN28" s="38">
        <f t="shared" si="272"/>
        <v>0</v>
      </c>
      <c r="FO28" s="39">
        <f t="shared" si="272"/>
        <v>0</v>
      </c>
      <c r="FP28" s="1">
        <f t="shared" si="45"/>
        <v>0</v>
      </c>
      <c r="FQ28" s="38">
        <f t="shared" si="46"/>
        <v>0</v>
      </c>
      <c r="FR28" s="39">
        <f t="shared" si="47"/>
        <v>0</v>
      </c>
      <c r="FS28" s="1">
        <f t="shared" ref="FS28" si="275">SUM(FS24:FS27)</f>
        <v>0</v>
      </c>
      <c r="FT28" s="38">
        <f t="shared" si="272"/>
        <v>0</v>
      </c>
      <c r="FU28" s="39">
        <f t="shared" si="272"/>
        <v>0</v>
      </c>
      <c r="FV28" s="1">
        <f t="shared" si="272"/>
        <v>0</v>
      </c>
      <c r="FW28" s="38">
        <f t="shared" si="272"/>
        <v>0</v>
      </c>
      <c r="FX28" s="39">
        <f t="shared" si="272"/>
        <v>0</v>
      </c>
      <c r="FY28" s="1">
        <f t="shared" si="272"/>
        <v>0</v>
      </c>
      <c r="FZ28" s="38">
        <f t="shared" si="272"/>
        <v>0</v>
      </c>
      <c r="GA28" s="39">
        <f t="shared" si="272"/>
        <v>0</v>
      </c>
      <c r="GB28" s="1">
        <f t="shared" si="272"/>
        <v>0</v>
      </c>
      <c r="GC28" s="38">
        <f t="shared" si="272"/>
        <v>0</v>
      </c>
      <c r="GD28" s="39">
        <f t="shared" si="272"/>
        <v>0</v>
      </c>
      <c r="GE28" s="1">
        <f t="shared" si="272"/>
        <v>0</v>
      </c>
      <c r="GF28" s="38">
        <f t="shared" si="272"/>
        <v>0</v>
      </c>
      <c r="GG28" s="39">
        <f t="shared" si="272"/>
        <v>0</v>
      </c>
      <c r="GH28" s="1">
        <f t="shared" si="272"/>
        <v>0</v>
      </c>
      <c r="GI28" s="38">
        <f t="shared" si="272"/>
        <v>200</v>
      </c>
      <c r="GJ28" s="39">
        <f t="shared" si="272"/>
        <v>200</v>
      </c>
      <c r="GK28" s="1">
        <f t="shared" si="48"/>
        <v>0</v>
      </c>
      <c r="GL28" s="38">
        <f t="shared" si="49"/>
        <v>200</v>
      </c>
      <c r="GM28" s="39">
        <f t="shared" si="50"/>
        <v>200</v>
      </c>
      <c r="GN28" s="1">
        <f t="shared" ref="GN28" si="276">SUM(GN24:GN27)</f>
        <v>0</v>
      </c>
      <c r="GO28" s="38">
        <f t="shared" si="272"/>
        <v>0</v>
      </c>
      <c r="GP28" s="39">
        <f t="shared" si="272"/>
        <v>0</v>
      </c>
      <c r="GQ28" s="1">
        <f t="shared" si="272"/>
        <v>0</v>
      </c>
      <c r="GR28" s="38">
        <f t="shared" si="272"/>
        <v>0</v>
      </c>
      <c r="GS28" s="39">
        <f t="shared" si="272"/>
        <v>0</v>
      </c>
      <c r="GT28" s="1">
        <f t="shared" si="272"/>
        <v>0</v>
      </c>
      <c r="GU28" s="38">
        <f t="shared" ref="GU28:GZ28" si="277">SUM(GU24:GU27)</f>
        <v>0</v>
      </c>
      <c r="GV28" s="39">
        <f t="shared" si="277"/>
        <v>0</v>
      </c>
      <c r="GW28" s="1">
        <f t="shared" si="277"/>
        <v>0</v>
      </c>
      <c r="GX28" s="38">
        <f t="shared" si="277"/>
        <v>0</v>
      </c>
      <c r="GY28" s="39">
        <f t="shared" si="277"/>
        <v>0</v>
      </c>
      <c r="GZ28" s="1">
        <f t="shared" si="277"/>
        <v>0</v>
      </c>
      <c r="HA28" s="38">
        <f t="shared" ref="HA28:JG28" si="278">SUM(HA24:HA27)</f>
        <v>0</v>
      </c>
      <c r="HB28" s="39">
        <f t="shared" si="278"/>
        <v>0</v>
      </c>
      <c r="HC28" s="1">
        <f t="shared" si="278"/>
        <v>0</v>
      </c>
      <c r="HD28" s="38">
        <f t="shared" si="278"/>
        <v>0</v>
      </c>
      <c r="HE28" s="39">
        <f t="shared" si="278"/>
        <v>0</v>
      </c>
      <c r="HF28" s="1">
        <f t="shared" si="278"/>
        <v>0</v>
      </c>
      <c r="HG28" s="38">
        <f t="shared" si="278"/>
        <v>0</v>
      </c>
      <c r="HH28" s="39">
        <f t="shared" si="278"/>
        <v>0</v>
      </c>
      <c r="HI28" s="1">
        <f t="shared" si="51"/>
        <v>0</v>
      </c>
      <c r="HJ28" s="38">
        <f t="shared" si="52"/>
        <v>0</v>
      </c>
      <c r="HK28" s="39">
        <f t="shared" si="53"/>
        <v>0</v>
      </c>
      <c r="HL28" s="1">
        <f t="shared" ref="HL28" si="279">SUM(HL24:HL27)</f>
        <v>0</v>
      </c>
      <c r="HM28" s="38">
        <f t="shared" si="278"/>
        <v>0</v>
      </c>
      <c r="HN28" s="39">
        <f t="shared" si="278"/>
        <v>0</v>
      </c>
      <c r="HO28" s="1">
        <f t="shared" si="278"/>
        <v>0</v>
      </c>
      <c r="HP28" s="38">
        <f t="shared" si="278"/>
        <v>0</v>
      </c>
      <c r="HQ28" s="39">
        <f t="shared" si="278"/>
        <v>0</v>
      </c>
      <c r="HR28" s="1">
        <f t="shared" si="54"/>
        <v>0</v>
      </c>
      <c r="HS28" s="38">
        <f t="shared" si="55"/>
        <v>0</v>
      </c>
      <c r="HT28" s="39">
        <f t="shared" si="56"/>
        <v>0</v>
      </c>
      <c r="HU28" s="1">
        <f t="shared" ref="HU28" si="280">SUM(HU24:HU27)</f>
        <v>0</v>
      </c>
      <c r="HV28" s="38">
        <f t="shared" si="278"/>
        <v>0</v>
      </c>
      <c r="HW28" s="39">
        <f t="shared" si="278"/>
        <v>0</v>
      </c>
      <c r="HX28" s="1">
        <f t="shared" si="278"/>
        <v>0</v>
      </c>
      <c r="HY28" s="38">
        <f t="shared" si="278"/>
        <v>0</v>
      </c>
      <c r="HZ28" s="39">
        <f t="shared" si="278"/>
        <v>0</v>
      </c>
      <c r="IA28" s="1">
        <f t="shared" si="57"/>
        <v>0</v>
      </c>
      <c r="IB28" s="38">
        <f t="shared" si="58"/>
        <v>0</v>
      </c>
      <c r="IC28" s="39">
        <f t="shared" si="59"/>
        <v>0</v>
      </c>
      <c r="ID28" s="1">
        <f t="shared" si="60"/>
        <v>1080</v>
      </c>
      <c r="IE28" s="38">
        <f t="shared" si="61"/>
        <v>4093</v>
      </c>
      <c r="IF28" s="39">
        <f t="shared" si="62"/>
        <v>3640</v>
      </c>
      <c r="IG28" s="1">
        <f t="shared" si="278"/>
        <v>0</v>
      </c>
      <c r="IH28" s="38">
        <f t="shared" si="278"/>
        <v>0</v>
      </c>
      <c r="II28" s="39">
        <f t="shared" si="278"/>
        <v>0</v>
      </c>
      <c r="IJ28" s="1">
        <f t="shared" si="278"/>
        <v>0</v>
      </c>
      <c r="IK28" s="38">
        <f t="shared" si="278"/>
        <v>0</v>
      </c>
      <c r="IL28" s="39">
        <f t="shared" si="278"/>
        <v>0</v>
      </c>
      <c r="IM28" s="1">
        <f t="shared" si="278"/>
        <v>0</v>
      </c>
      <c r="IN28" s="38">
        <f t="shared" si="278"/>
        <v>0</v>
      </c>
      <c r="IO28" s="39">
        <f t="shared" si="278"/>
        <v>0</v>
      </c>
      <c r="IP28" s="1">
        <f t="shared" si="278"/>
        <v>0</v>
      </c>
      <c r="IQ28" s="38">
        <f t="shared" si="278"/>
        <v>0</v>
      </c>
      <c r="IR28" s="39">
        <f t="shared" si="278"/>
        <v>0</v>
      </c>
      <c r="IS28" s="1">
        <f t="shared" si="278"/>
        <v>2230</v>
      </c>
      <c r="IT28" s="38">
        <f t="shared" si="278"/>
        <v>33396</v>
      </c>
      <c r="IU28" s="39">
        <f t="shared" si="278"/>
        <v>5195</v>
      </c>
      <c r="IV28" s="1">
        <f t="shared" si="278"/>
        <v>0</v>
      </c>
      <c r="IW28" s="38">
        <f t="shared" si="278"/>
        <v>0</v>
      </c>
      <c r="IX28" s="39">
        <f t="shared" si="278"/>
        <v>0</v>
      </c>
      <c r="IY28" s="1">
        <f t="shared" si="278"/>
        <v>0</v>
      </c>
      <c r="IZ28" s="38">
        <f t="shared" si="278"/>
        <v>0</v>
      </c>
      <c r="JA28" s="39">
        <f t="shared" si="278"/>
        <v>0</v>
      </c>
      <c r="JB28" s="1">
        <f t="shared" si="278"/>
        <v>38715</v>
      </c>
      <c r="JC28" s="38">
        <f t="shared" si="278"/>
        <v>144847</v>
      </c>
      <c r="JD28" s="39">
        <f t="shared" si="278"/>
        <v>95549</v>
      </c>
      <c r="JE28" s="1">
        <f t="shared" si="278"/>
        <v>0</v>
      </c>
      <c r="JF28" s="38">
        <f t="shared" si="278"/>
        <v>1000</v>
      </c>
      <c r="JG28" s="39">
        <f t="shared" si="278"/>
        <v>1000</v>
      </c>
      <c r="JH28" s="1">
        <f>IG28+IJ28+IM28+IP28+IS28+IV28+IY28+JB28+JE28</f>
        <v>40945</v>
      </c>
      <c r="JI28" s="38">
        <f>IH28+IK28+IN28+IQ28+IT28+IW28+IZ28+JC28+JF28</f>
        <v>179243</v>
      </c>
      <c r="JJ28" s="39">
        <f>II28+IL28+IO28+IR28+IU28+IX28+JA28+JD28+JG28</f>
        <v>101744</v>
      </c>
      <c r="JK28" s="1">
        <f t="shared" ref="JK28" si="281">SUM(JK24:JK27)</f>
        <v>0</v>
      </c>
      <c r="JL28" s="38">
        <f t="shared" ref="JL28:LW28" si="282">SUM(JL24:JL27)</f>
        <v>0</v>
      </c>
      <c r="JM28" s="39">
        <f t="shared" si="282"/>
        <v>0</v>
      </c>
      <c r="JN28" s="1">
        <f t="shared" si="282"/>
        <v>0</v>
      </c>
      <c r="JO28" s="38">
        <f t="shared" si="282"/>
        <v>0</v>
      </c>
      <c r="JP28" s="39">
        <f t="shared" si="282"/>
        <v>0</v>
      </c>
      <c r="JQ28" s="1">
        <f t="shared" si="63"/>
        <v>0</v>
      </c>
      <c r="JR28" s="38">
        <f t="shared" si="64"/>
        <v>0</v>
      </c>
      <c r="JS28" s="39">
        <f t="shared" si="65"/>
        <v>0</v>
      </c>
      <c r="JT28" s="1">
        <f t="shared" ref="JT28" si="283">SUM(JT24:JT27)</f>
        <v>0</v>
      </c>
      <c r="JU28" s="38">
        <f t="shared" si="282"/>
        <v>0</v>
      </c>
      <c r="JV28" s="39">
        <f t="shared" si="282"/>
        <v>0</v>
      </c>
      <c r="JW28" s="1">
        <f t="shared" si="282"/>
        <v>0</v>
      </c>
      <c r="JX28" s="38">
        <f t="shared" si="282"/>
        <v>0</v>
      </c>
      <c r="JY28" s="39">
        <f t="shared" si="282"/>
        <v>0</v>
      </c>
      <c r="JZ28" s="1">
        <f t="shared" si="66"/>
        <v>0</v>
      </c>
      <c r="KA28" s="38">
        <f t="shared" si="67"/>
        <v>0</v>
      </c>
      <c r="KB28" s="39">
        <f t="shared" si="68"/>
        <v>0</v>
      </c>
      <c r="KC28" s="1">
        <f t="shared" ref="KC28" si="284">SUM(KC24:KC27)</f>
        <v>0</v>
      </c>
      <c r="KD28" s="38">
        <f t="shared" si="282"/>
        <v>0</v>
      </c>
      <c r="KE28" s="39">
        <f t="shared" si="282"/>
        <v>0</v>
      </c>
      <c r="KF28" s="1">
        <f t="shared" si="282"/>
        <v>0</v>
      </c>
      <c r="KG28" s="38">
        <f t="shared" si="282"/>
        <v>0</v>
      </c>
      <c r="KH28" s="39">
        <f t="shared" si="282"/>
        <v>0</v>
      </c>
      <c r="KI28" s="1">
        <f t="shared" si="69"/>
        <v>0</v>
      </c>
      <c r="KJ28" s="38">
        <f t="shared" si="70"/>
        <v>0</v>
      </c>
      <c r="KK28" s="39">
        <f t="shared" si="71"/>
        <v>0</v>
      </c>
      <c r="KL28" s="1">
        <f t="shared" ref="KL28" si="285">SUM(KL24:KL27)</f>
        <v>55635</v>
      </c>
      <c r="KM28" s="38">
        <f t="shared" si="282"/>
        <v>261418</v>
      </c>
      <c r="KN28" s="39">
        <f t="shared" si="282"/>
        <v>84237</v>
      </c>
      <c r="KO28" s="1">
        <f t="shared" si="282"/>
        <v>0</v>
      </c>
      <c r="KP28" s="38">
        <f t="shared" si="282"/>
        <v>0</v>
      </c>
      <c r="KQ28" s="39">
        <f t="shared" si="282"/>
        <v>0</v>
      </c>
      <c r="KR28" s="1">
        <f t="shared" si="282"/>
        <v>11400</v>
      </c>
      <c r="KS28" s="38">
        <f t="shared" si="282"/>
        <v>11400</v>
      </c>
      <c r="KT28" s="39">
        <f t="shared" si="282"/>
        <v>4500</v>
      </c>
      <c r="KU28" s="1">
        <f t="shared" si="72"/>
        <v>67035</v>
      </c>
      <c r="KV28" s="38">
        <f t="shared" si="73"/>
        <v>272818</v>
      </c>
      <c r="KW28" s="39">
        <f t="shared" si="74"/>
        <v>88737</v>
      </c>
      <c r="KX28" s="1">
        <f t="shared" ref="KX28" si="286">SUM(KX24:KX27)</f>
        <v>0</v>
      </c>
      <c r="KY28" s="38">
        <f t="shared" si="282"/>
        <v>0</v>
      </c>
      <c r="KZ28" s="39">
        <f t="shared" si="282"/>
        <v>0</v>
      </c>
      <c r="LA28" s="1">
        <f t="shared" si="282"/>
        <v>0</v>
      </c>
      <c r="LB28" s="38">
        <f t="shared" si="282"/>
        <v>0</v>
      </c>
      <c r="LC28" s="39">
        <f t="shared" si="282"/>
        <v>0</v>
      </c>
      <c r="LD28" s="1">
        <f t="shared" si="75"/>
        <v>0</v>
      </c>
      <c r="LE28" s="38">
        <f t="shared" si="76"/>
        <v>0</v>
      </c>
      <c r="LF28" s="39">
        <f t="shared" si="77"/>
        <v>0</v>
      </c>
      <c r="LG28" s="1">
        <f t="shared" si="282"/>
        <v>0</v>
      </c>
      <c r="LH28" s="38">
        <f t="shared" si="282"/>
        <v>0</v>
      </c>
      <c r="LI28" s="39">
        <f t="shared" si="282"/>
        <v>0</v>
      </c>
      <c r="LJ28" s="1">
        <f t="shared" si="282"/>
        <v>0</v>
      </c>
      <c r="LK28" s="38">
        <f t="shared" si="282"/>
        <v>0</v>
      </c>
      <c r="LL28" s="39">
        <f t="shared" si="282"/>
        <v>0</v>
      </c>
      <c r="LM28" s="1">
        <f t="shared" si="78"/>
        <v>0</v>
      </c>
      <c r="LN28" s="38">
        <f t="shared" si="79"/>
        <v>0</v>
      </c>
      <c r="LO28" s="39">
        <f t="shared" si="80"/>
        <v>0</v>
      </c>
      <c r="LP28" s="1">
        <f t="shared" ref="LP28" si="287">SUM(LP24:LP27)</f>
        <v>0</v>
      </c>
      <c r="LQ28" s="38">
        <f t="shared" si="282"/>
        <v>0</v>
      </c>
      <c r="LR28" s="39">
        <f t="shared" si="282"/>
        <v>0</v>
      </c>
      <c r="LS28" s="1">
        <f t="shared" si="81"/>
        <v>107980</v>
      </c>
      <c r="LT28" s="38">
        <f t="shared" si="82"/>
        <v>452061</v>
      </c>
      <c r="LU28" s="39">
        <f t="shared" si="83"/>
        <v>190481</v>
      </c>
      <c r="LV28" s="1">
        <f t="shared" ref="LV28" si="288">SUM(LV24:LV27)</f>
        <v>0</v>
      </c>
      <c r="LW28" s="38">
        <f t="shared" si="282"/>
        <v>10000</v>
      </c>
      <c r="LX28" s="39">
        <f t="shared" ref="LX28:OI28" si="289">SUM(LX24:LX27)</f>
        <v>0</v>
      </c>
      <c r="LY28" s="1">
        <f t="shared" si="289"/>
        <v>286076</v>
      </c>
      <c r="LZ28" s="38">
        <f t="shared" si="289"/>
        <v>63044</v>
      </c>
      <c r="MA28" s="39">
        <f t="shared" si="289"/>
        <v>0</v>
      </c>
      <c r="MB28" s="1">
        <f t="shared" si="289"/>
        <v>50000</v>
      </c>
      <c r="MC28" s="38">
        <f t="shared" si="289"/>
        <v>50000</v>
      </c>
      <c r="MD28" s="39">
        <f t="shared" si="289"/>
        <v>0</v>
      </c>
      <c r="ME28" s="1">
        <f t="shared" si="84"/>
        <v>336076</v>
      </c>
      <c r="MF28" s="38">
        <f t="shared" si="85"/>
        <v>113044</v>
      </c>
      <c r="MG28" s="39">
        <f t="shared" si="86"/>
        <v>0</v>
      </c>
      <c r="MH28" s="1">
        <f t="shared" ref="MH28" si="290">SUM(MH24:MH27)</f>
        <v>45000</v>
      </c>
      <c r="MI28" s="38">
        <f t="shared" si="289"/>
        <v>0</v>
      </c>
      <c r="MJ28" s="39">
        <f t="shared" si="289"/>
        <v>0</v>
      </c>
      <c r="MK28" s="1">
        <f t="shared" si="289"/>
        <v>0</v>
      </c>
      <c r="ML28" s="38">
        <f t="shared" si="289"/>
        <v>0</v>
      </c>
      <c r="MM28" s="39">
        <f t="shared" si="289"/>
        <v>0</v>
      </c>
      <c r="MN28" s="1">
        <f t="shared" si="289"/>
        <v>0</v>
      </c>
      <c r="MO28" s="38">
        <f t="shared" si="289"/>
        <v>0</v>
      </c>
      <c r="MP28" s="39">
        <f t="shared" si="289"/>
        <v>0</v>
      </c>
      <c r="MQ28" s="1">
        <f t="shared" si="289"/>
        <v>135000</v>
      </c>
      <c r="MR28" s="38">
        <f t="shared" si="289"/>
        <v>7471</v>
      </c>
      <c r="MS28" s="39">
        <f t="shared" si="289"/>
        <v>0</v>
      </c>
      <c r="MT28" s="1">
        <f t="shared" si="289"/>
        <v>0</v>
      </c>
      <c r="MU28" s="38">
        <f t="shared" si="289"/>
        <v>0</v>
      </c>
      <c r="MV28" s="39">
        <f t="shared" si="289"/>
        <v>0</v>
      </c>
      <c r="MW28" s="1">
        <f t="shared" si="289"/>
        <v>0</v>
      </c>
      <c r="MX28" s="38">
        <f t="shared" si="289"/>
        <v>0</v>
      </c>
      <c r="MY28" s="39">
        <f t="shared" si="289"/>
        <v>0</v>
      </c>
      <c r="MZ28" s="1">
        <f t="shared" si="87"/>
        <v>180000</v>
      </c>
      <c r="NA28" s="38">
        <f t="shared" si="88"/>
        <v>7471</v>
      </c>
      <c r="NB28" s="39">
        <f t="shared" si="89"/>
        <v>0</v>
      </c>
      <c r="NC28" s="1">
        <f t="shared" ref="NC28" si="291">SUM(NC24:NC27)</f>
        <v>1000000</v>
      </c>
      <c r="ND28" s="38">
        <f t="shared" si="289"/>
        <v>1454822</v>
      </c>
      <c r="NE28" s="39">
        <f t="shared" si="289"/>
        <v>0</v>
      </c>
      <c r="NF28" s="1">
        <f t="shared" si="90"/>
        <v>1516076</v>
      </c>
      <c r="NG28" s="38">
        <f t="shared" si="91"/>
        <v>1585337</v>
      </c>
      <c r="NH28" s="39">
        <f t="shared" si="92"/>
        <v>0</v>
      </c>
      <c r="NI28" s="1">
        <f t="shared" ref="NI28" si="292">SUM(NI24:NI27)</f>
        <v>0</v>
      </c>
      <c r="NJ28" s="38">
        <f t="shared" si="289"/>
        <v>0</v>
      </c>
      <c r="NK28" s="39">
        <f t="shared" si="289"/>
        <v>0</v>
      </c>
      <c r="NL28" s="1">
        <f t="shared" si="289"/>
        <v>0</v>
      </c>
      <c r="NM28" s="38">
        <f t="shared" si="289"/>
        <v>0</v>
      </c>
      <c r="NN28" s="39">
        <f t="shared" si="289"/>
        <v>0</v>
      </c>
      <c r="NO28" s="1">
        <f t="shared" si="289"/>
        <v>0</v>
      </c>
      <c r="NP28" s="38">
        <f t="shared" si="289"/>
        <v>0</v>
      </c>
      <c r="NQ28" s="39">
        <f t="shared" si="289"/>
        <v>0</v>
      </c>
      <c r="NR28" s="1">
        <f t="shared" si="289"/>
        <v>0</v>
      </c>
      <c r="NS28" s="38">
        <f t="shared" si="289"/>
        <v>0</v>
      </c>
      <c r="NT28" s="39">
        <f t="shared" si="289"/>
        <v>0</v>
      </c>
      <c r="NU28" s="1">
        <f t="shared" si="289"/>
        <v>0</v>
      </c>
      <c r="NV28" s="38">
        <f t="shared" si="289"/>
        <v>0</v>
      </c>
      <c r="NW28" s="39">
        <f t="shared" si="289"/>
        <v>0</v>
      </c>
      <c r="NX28" s="1">
        <f t="shared" si="289"/>
        <v>0</v>
      </c>
      <c r="NY28" s="38">
        <f t="shared" si="289"/>
        <v>0</v>
      </c>
      <c r="NZ28" s="39">
        <f t="shared" si="289"/>
        <v>0</v>
      </c>
      <c r="OA28" s="1">
        <f t="shared" si="289"/>
        <v>0</v>
      </c>
      <c r="OB28" s="38">
        <f t="shared" si="289"/>
        <v>0</v>
      </c>
      <c r="OC28" s="39">
        <f t="shared" si="289"/>
        <v>0</v>
      </c>
      <c r="OD28" s="1">
        <f t="shared" si="289"/>
        <v>0</v>
      </c>
      <c r="OE28" s="38">
        <f t="shared" si="289"/>
        <v>0</v>
      </c>
      <c r="OF28" s="39">
        <f t="shared" si="289"/>
        <v>0</v>
      </c>
      <c r="OG28" s="1">
        <f t="shared" si="289"/>
        <v>0</v>
      </c>
      <c r="OH28" s="38">
        <f t="shared" si="289"/>
        <v>0</v>
      </c>
      <c r="OI28" s="39">
        <f t="shared" si="289"/>
        <v>0</v>
      </c>
      <c r="OJ28" s="1">
        <f t="shared" si="93"/>
        <v>0</v>
      </c>
      <c r="OK28" s="38">
        <f t="shared" si="94"/>
        <v>0</v>
      </c>
      <c r="OL28" s="39">
        <f t="shared" si="95"/>
        <v>0</v>
      </c>
      <c r="OM28" s="1">
        <f t="shared" ref="OM28" si="293">SUM(OM24:OM27)</f>
        <v>0</v>
      </c>
      <c r="ON28" s="38">
        <f t="shared" ref="ON28:QU28" si="294">SUM(ON24:ON27)</f>
        <v>0</v>
      </c>
      <c r="OO28" s="39">
        <f t="shared" si="294"/>
        <v>0</v>
      </c>
      <c r="OP28" s="1">
        <f t="shared" si="294"/>
        <v>0</v>
      </c>
      <c r="OQ28" s="38">
        <f t="shared" si="294"/>
        <v>0</v>
      </c>
      <c r="OR28" s="39">
        <f t="shared" si="294"/>
        <v>0</v>
      </c>
      <c r="OS28" s="1">
        <f t="shared" si="294"/>
        <v>0</v>
      </c>
      <c r="OT28" s="38">
        <f t="shared" si="294"/>
        <v>0</v>
      </c>
      <c r="OU28" s="39">
        <f t="shared" si="294"/>
        <v>0</v>
      </c>
      <c r="OV28" s="1">
        <f t="shared" si="294"/>
        <v>0</v>
      </c>
      <c r="OW28" s="38">
        <f t="shared" si="294"/>
        <v>0</v>
      </c>
      <c r="OX28" s="39">
        <f t="shared" si="294"/>
        <v>0</v>
      </c>
      <c r="OY28" s="1">
        <f t="shared" si="96"/>
        <v>0</v>
      </c>
      <c r="OZ28" s="38">
        <f t="shared" si="97"/>
        <v>0</v>
      </c>
      <c r="PA28" s="39">
        <f t="shared" si="98"/>
        <v>0</v>
      </c>
      <c r="PB28" s="1">
        <f t="shared" si="99"/>
        <v>0</v>
      </c>
      <c r="PC28" s="38">
        <f t="shared" si="100"/>
        <v>0</v>
      </c>
      <c r="PD28" s="39">
        <f t="shared" si="101"/>
        <v>0</v>
      </c>
      <c r="PE28" s="1">
        <f t="shared" si="294"/>
        <v>0</v>
      </c>
      <c r="PF28" s="38">
        <f t="shared" si="294"/>
        <v>0</v>
      </c>
      <c r="PG28" s="39">
        <f t="shared" si="294"/>
        <v>0</v>
      </c>
      <c r="PH28" s="1">
        <f t="shared" si="294"/>
        <v>0</v>
      </c>
      <c r="PI28" s="38">
        <f t="shared" si="294"/>
        <v>0</v>
      </c>
      <c r="PJ28" s="39">
        <f t="shared" si="294"/>
        <v>0</v>
      </c>
      <c r="PK28" s="1">
        <f t="shared" si="294"/>
        <v>0</v>
      </c>
      <c r="PL28" s="38">
        <f t="shared" si="294"/>
        <v>6250</v>
      </c>
      <c r="PM28" s="39">
        <f t="shared" si="294"/>
        <v>6250</v>
      </c>
      <c r="PN28" s="1">
        <f t="shared" si="294"/>
        <v>0</v>
      </c>
      <c r="PO28" s="38">
        <f t="shared" si="294"/>
        <v>0</v>
      </c>
      <c r="PP28" s="39">
        <f t="shared" si="294"/>
        <v>0</v>
      </c>
      <c r="PQ28" s="1">
        <f t="shared" si="294"/>
        <v>0</v>
      </c>
      <c r="PR28" s="38">
        <f t="shared" si="294"/>
        <v>0</v>
      </c>
      <c r="PS28" s="39">
        <f t="shared" si="294"/>
        <v>0</v>
      </c>
      <c r="PT28" s="1">
        <f t="shared" si="294"/>
        <v>0</v>
      </c>
      <c r="PU28" s="38">
        <f t="shared" si="294"/>
        <v>0</v>
      </c>
      <c r="PV28" s="39">
        <f t="shared" si="294"/>
        <v>0</v>
      </c>
      <c r="PW28" s="1">
        <f t="shared" si="294"/>
        <v>0</v>
      </c>
      <c r="PX28" s="38">
        <f t="shared" si="294"/>
        <v>0</v>
      </c>
      <c r="PY28" s="39">
        <f t="shared" si="294"/>
        <v>0</v>
      </c>
      <c r="PZ28" s="1">
        <f t="shared" si="294"/>
        <v>0</v>
      </c>
      <c r="QA28" s="38">
        <f t="shared" si="294"/>
        <v>0</v>
      </c>
      <c r="QB28" s="39">
        <f t="shared" si="294"/>
        <v>0</v>
      </c>
      <c r="QC28" s="1">
        <f t="shared" si="102"/>
        <v>0</v>
      </c>
      <c r="QD28" s="38">
        <f t="shared" si="103"/>
        <v>6250</v>
      </c>
      <c r="QE28" s="39">
        <f t="shared" si="104"/>
        <v>6250</v>
      </c>
      <c r="QF28" s="1">
        <f t="shared" ref="QF28" si="295">SUM(QF24:QF27)</f>
        <v>0</v>
      </c>
      <c r="QG28" s="38">
        <f t="shared" si="294"/>
        <v>0</v>
      </c>
      <c r="QH28" s="39">
        <f t="shared" si="294"/>
        <v>0</v>
      </c>
      <c r="QI28" s="1">
        <f t="shared" si="105"/>
        <v>0</v>
      </c>
      <c r="QJ28" s="38">
        <f t="shared" si="106"/>
        <v>0</v>
      </c>
      <c r="QK28" s="39">
        <f t="shared" si="107"/>
        <v>0</v>
      </c>
      <c r="QL28" s="1">
        <f t="shared" si="294"/>
        <v>0</v>
      </c>
      <c r="QM28" s="38">
        <f t="shared" si="294"/>
        <v>0</v>
      </c>
      <c r="QN28" s="39">
        <f t="shared" si="294"/>
        <v>0</v>
      </c>
      <c r="QO28" s="1">
        <f t="shared" si="294"/>
        <v>0</v>
      </c>
      <c r="QP28" s="38">
        <f t="shared" si="294"/>
        <v>0</v>
      </c>
      <c r="QQ28" s="39">
        <f t="shared" si="294"/>
        <v>0</v>
      </c>
      <c r="QR28" s="1">
        <f t="shared" si="294"/>
        <v>0</v>
      </c>
      <c r="QS28" s="38">
        <f t="shared" si="294"/>
        <v>0</v>
      </c>
      <c r="QT28" s="39">
        <f t="shared" si="294"/>
        <v>0</v>
      </c>
      <c r="QU28" s="1">
        <f t="shared" si="294"/>
        <v>0</v>
      </c>
      <c r="QV28" s="38">
        <f t="shared" ref="QV28:QW28" si="296">SUM(QV24:QV27)</f>
        <v>0</v>
      </c>
      <c r="QW28" s="39">
        <f t="shared" si="296"/>
        <v>0</v>
      </c>
      <c r="QX28" s="1">
        <f t="shared" si="108"/>
        <v>0</v>
      </c>
      <c r="QY28" s="38">
        <f t="shared" si="109"/>
        <v>0</v>
      </c>
      <c r="QZ28" s="39">
        <f t="shared" si="110"/>
        <v>0</v>
      </c>
      <c r="RA28" s="1">
        <f t="shared" si="111"/>
        <v>0</v>
      </c>
      <c r="RB28" s="38">
        <f t="shared" si="112"/>
        <v>6250</v>
      </c>
      <c r="RC28" s="39">
        <f t="shared" si="113"/>
        <v>6250</v>
      </c>
      <c r="RD28" s="1">
        <f>ID28+LS28+NF28+PB28+RA28</f>
        <v>1625136</v>
      </c>
      <c r="RE28" s="38">
        <f>IE28+LT28+NG28+PC28+RB28</f>
        <v>2047741</v>
      </c>
      <c r="RF28" s="39">
        <f>IF28+LU28+NH28+PD28+RC28</f>
        <v>200371</v>
      </c>
      <c r="RG28" s="1">
        <f>AH28+CV28+RD28</f>
        <v>1625136</v>
      </c>
      <c r="RH28" s="38">
        <f>AI28+CW28+RE28</f>
        <v>2047741</v>
      </c>
      <c r="RI28" s="39">
        <f>AJ28+CX28+RF28</f>
        <v>200371</v>
      </c>
      <c r="RJ28" s="40"/>
    </row>
    <row r="29" spans="1:479" s="43" customFormat="1" ht="16.5" thickBot="1" x14ac:dyDescent="0.3">
      <c r="A29" s="35">
        <v>19</v>
      </c>
      <c r="B29" s="36" t="s">
        <v>306</v>
      </c>
      <c r="C29" s="37" t="s">
        <v>348</v>
      </c>
      <c r="D29" s="1">
        <f>SUM(D22,D23,D28)</f>
        <v>0</v>
      </c>
      <c r="E29" s="38">
        <f t="shared" ref="E29" si="297">SUM(E22,E23,E28)</f>
        <v>21643</v>
      </c>
      <c r="F29" s="39">
        <f t="shared" ref="F29:G29" si="298">SUM(F22,F23,F28)</f>
        <v>19731</v>
      </c>
      <c r="G29" s="1">
        <f t="shared" si="298"/>
        <v>0</v>
      </c>
      <c r="H29" s="38">
        <f t="shared" ref="H29:J29" si="299">SUM(H22,H23,H28)</f>
        <v>3862</v>
      </c>
      <c r="I29" s="39">
        <f t="shared" si="299"/>
        <v>3839</v>
      </c>
      <c r="J29" s="1">
        <f t="shared" si="299"/>
        <v>0</v>
      </c>
      <c r="K29" s="38">
        <f t="shared" ref="K29:BV29" si="300">SUM(K22,K23,K28)</f>
        <v>544</v>
      </c>
      <c r="L29" s="39">
        <f t="shared" si="300"/>
        <v>454</v>
      </c>
      <c r="M29" s="1">
        <f t="shared" si="300"/>
        <v>0</v>
      </c>
      <c r="N29" s="38">
        <f t="shared" si="300"/>
        <v>7769</v>
      </c>
      <c r="O29" s="39">
        <f t="shared" si="300"/>
        <v>703</v>
      </c>
      <c r="P29" s="1">
        <f t="shared" si="300"/>
        <v>0</v>
      </c>
      <c r="Q29" s="38">
        <f t="shared" si="300"/>
        <v>2153</v>
      </c>
      <c r="R29" s="39">
        <f t="shared" si="300"/>
        <v>1410</v>
      </c>
      <c r="S29" s="1">
        <f t="shared" si="300"/>
        <v>0</v>
      </c>
      <c r="T29" s="38">
        <f t="shared" si="300"/>
        <v>2161</v>
      </c>
      <c r="U29" s="39">
        <f t="shared" si="300"/>
        <v>772</v>
      </c>
      <c r="V29" s="1">
        <f t="shared" si="300"/>
        <v>0</v>
      </c>
      <c r="W29" s="38">
        <f t="shared" si="300"/>
        <v>2972</v>
      </c>
      <c r="X29" s="39">
        <f t="shared" si="300"/>
        <v>2140</v>
      </c>
      <c r="Y29" s="1">
        <f t="shared" si="300"/>
        <v>0</v>
      </c>
      <c r="Z29" s="38">
        <f t="shared" si="300"/>
        <v>1229</v>
      </c>
      <c r="AA29" s="39">
        <f t="shared" si="300"/>
        <v>1228</v>
      </c>
      <c r="AB29" s="1">
        <f t="shared" si="29"/>
        <v>0</v>
      </c>
      <c r="AC29" s="38">
        <f t="shared" si="260"/>
        <v>20690</v>
      </c>
      <c r="AD29" s="39">
        <f t="shared" si="261"/>
        <v>10546</v>
      </c>
      <c r="AE29" s="1">
        <f t="shared" ref="AE29" si="301">SUM(AE22,AE23,AE28)</f>
        <v>0</v>
      </c>
      <c r="AF29" s="38">
        <f t="shared" si="300"/>
        <v>19950</v>
      </c>
      <c r="AG29" s="39">
        <f t="shared" si="300"/>
        <v>11558</v>
      </c>
      <c r="AH29" s="1">
        <f t="shared" si="30"/>
        <v>0</v>
      </c>
      <c r="AI29" s="38">
        <f t="shared" si="31"/>
        <v>62283</v>
      </c>
      <c r="AJ29" s="39">
        <f t="shared" si="32"/>
        <v>41835</v>
      </c>
      <c r="AK29" s="1">
        <f t="shared" ref="AK29" si="302">SUM(AK22,AK23,AK28)</f>
        <v>110754</v>
      </c>
      <c r="AL29" s="38">
        <f t="shared" si="300"/>
        <v>145753</v>
      </c>
      <c r="AM29" s="39">
        <f t="shared" si="300"/>
        <v>59950</v>
      </c>
      <c r="AN29" s="1">
        <f t="shared" si="300"/>
        <v>0</v>
      </c>
      <c r="AO29" s="38">
        <f t="shared" si="300"/>
        <v>0</v>
      </c>
      <c r="AP29" s="39">
        <f t="shared" si="300"/>
        <v>0</v>
      </c>
      <c r="AQ29" s="1">
        <f t="shared" si="300"/>
        <v>0</v>
      </c>
      <c r="AR29" s="38">
        <f t="shared" si="300"/>
        <v>17659</v>
      </c>
      <c r="AS29" s="39">
        <f t="shared" si="300"/>
        <v>871</v>
      </c>
      <c r="AT29" s="1">
        <f t="shared" si="300"/>
        <v>0</v>
      </c>
      <c r="AU29" s="38">
        <f t="shared" si="300"/>
        <v>0</v>
      </c>
      <c r="AV29" s="39">
        <f t="shared" si="300"/>
        <v>0</v>
      </c>
      <c r="AW29" s="1">
        <f t="shared" si="300"/>
        <v>0</v>
      </c>
      <c r="AX29" s="38">
        <f t="shared" si="300"/>
        <v>0</v>
      </c>
      <c r="AY29" s="39">
        <f t="shared" si="300"/>
        <v>0</v>
      </c>
      <c r="AZ29" s="1">
        <f t="shared" si="300"/>
        <v>0</v>
      </c>
      <c r="BA29" s="38">
        <f t="shared" si="300"/>
        <v>0</v>
      </c>
      <c r="BB29" s="39">
        <f t="shared" si="300"/>
        <v>0</v>
      </c>
      <c r="BC29" s="1">
        <f t="shared" si="300"/>
        <v>0</v>
      </c>
      <c r="BD29" s="38">
        <f t="shared" si="300"/>
        <v>0</v>
      </c>
      <c r="BE29" s="39">
        <f t="shared" si="300"/>
        <v>0</v>
      </c>
      <c r="BF29" s="1">
        <f t="shared" si="300"/>
        <v>0</v>
      </c>
      <c r="BG29" s="38">
        <f t="shared" si="300"/>
        <v>0</v>
      </c>
      <c r="BH29" s="39">
        <f t="shared" si="300"/>
        <v>0</v>
      </c>
      <c r="BI29" s="1">
        <f t="shared" si="300"/>
        <v>0</v>
      </c>
      <c r="BJ29" s="38">
        <f t="shared" si="300"/>
        <v>0</v>
      </c>
      <c r="BK29" s="39">
        <f t="shared" si="300"/>
        <v>0</v>
      </c>
      <c r="BL29" s="1">
        <f t="shared" si="300"/>
        <v>0</v>
      </c>
      <c r="BM29" s="38">
        <f t="shared" si="300"/>
        <v>0</v>
      </c>
      <c r="BN29" s="39">
        <f t="shared" si="300"/>
        <v>0</v>
      </c>
      <c r="BO29" s="1">
        <f t="shared" si="300"/>
        <v>0</v>
      </c>
      <c r="BP29" s="38">
        <f t="shared" si="300"/>
        <v>0</v>
      </c>
      <c r="BQ29" s="39">
        <f t="shared" si="300"/>
        <v>0</v>
      </c>
      <c r="BR29" s="1">
        <f t="shared" si="300"/>
        <v>0</v>
      </c>
      <c r="BS29" s="38">
        <f t="shared" si="300"/>
        <v>0</v>
      </c>
      <c r="BT29" s="39">
        <f t="shared" si="300"/>
        <v>0</v>
      </c>
      <c r="BU29" s="1">
        <f t="shared" si="300"/>
        <v>0</v>
      </c>
      <c r="BV29" s="38">
        <f t="shared" si="300"/>
        <v>0</v>
      </c>
      <c r="BW29" s="39">
        <f t="shared" ref="BW29:EH29" si="303">SUM(BW22,BW23,BW28)</f>
        <v>0</v>
      </c>
      <c r="BX29" s="1">
        <f t="shared" si="303"/>
        <v>0</v>
      </c>
      <c r="BY29" s="38">
        <f t="shared" si="303"/>
        <v>0</v>
      </c>
      <c r="BZ29" s="39">
        <f t="shared" si="303"/>
        <v>0</v>
      </c>
      <c r="CA29" s="1">
        <f t="shared" si="303"/>
        <v>0</v>
      </c>
      <c r="CB29" s="38">
        <f t="shared" si="303"/>
        <v>0</v>
      </c>
      <c r="CC29" s="39">
        <f t="shared" si="303"/>
        <v>0</v>
      </c>
      <c r="CD29" s="1">
        <f t="shared" si="303"/>
        <v>0</v>
      </c>
      <c r="CE29" s="38">
        <f t="shared" si="303"/>
        <v>0</v>
      </c>
      <c r="CF29" s="39">
        <f t="shared" si="303"/>
        <v>0</v>
      </c>
      <c r="CG29" s="1">
        <f t="shared" si="303"/>
        <v>0</v>
      </c>
      <c r="CH29" s="38">
        <f t="shared" si="303"/>
        <v>0</v>
      </c>
      <c r="CI29" s="39">
        <f t="shared" si="303"/>
        <v>0</v>
      </c>
      <c r="CJ29" s="1">
        <f t="shared" si="303"/>
        <v>0</v>
      </c>
      <c r="CK29" s="38">
        <f t="shared" si="303"/>
        <v>0</v>
      </c>
      <c r="CL29" s="39">
        <f t="shared" si="303"/>
        <v>0</v>
      </c>
      <c r="CM29" s="1">
        <f t="shared" si="303"/>
        <v>0</v>
      </c>
      <c r="CN29" s="38">
        <f t="shared" si="303"/>
        <v>0</v>
      </c>
      <c r="CO29" s="39">
        <f t="shared" si="303"/>
        <v>0</v>
      </c>
      <c r="CP29" s="1">
        <f t="shared" si="303"/>
        <v>0</v>
      </c>
      <c r="CQ29" s="38">
        <f t="shared" si="303"/>
        <v>0</v>
      </c>
      <c r="CR29" s="39">
        <f t="shared" si="303"/>
        <v>0</v>
      </c>
      <c r="CS29" s="1">
        <f t="shared" si="303"/>
        <v>0</v>
      </c>
      <c r="CT29" s="38">
        <f t="shared" si="303"/>
        <v>0</v>
      </c>
      <c r="CU29" s="39">
        <f t="shared" si="303"/>
        <v>0</v>
      </c>
      <c r="CV29" s="1">
        <f t="shared" si="33"/>
        <v>110754</v>
      </c>
      <c r="CW29" s="38">
        <f t="shared" si="34"/>
        <v>163412</v>
      </c>
      <c r="CX29" s="39">
        <f t="shared" si="35"/>
        <v>60821</v>
      </c>
      <c r="CY29" s="1">
        <f t="shared" ref="CY29" si="304">SUM(CY22,CY23,CY28)</f>
        <v>0</v>
      </c>
      <c r="CZ29" s="38">
        <f t="shared" si="303"/>
        <v>0</v>
      </c>
      <c r="DA29" s="39">
        <f t="shared" si="303"/>
        <v>0</v>
      </c>
      <c r="DB29" s="1">
        <f t="shared" si="303"/>
        <v>0</v>
      </c>
      <c r="DC29" s="38">
        <f t="shared" si="303"/>
        <v>0</v>
      </c>
      <c r="DD29" s="39">
        <f t="shared" si="303"/>
        <v>0</v>
      </c>
      <c r="DE29" s="1">
        <f t="shared" si="303"/>
        <v>0</v>
      </c>
      <c r="DF29" s="38">
        <f t="shared" si="303"/>
        <v>0</v>
      </c>
      <c r="DG29" s="39">
        <f t="shared" si="303"/>
        <v>0</v>
      </c>
      <c r="DH29" s="1">
        <f t="shared" si="303"/>
        <v>0</v>
      </c>
      <c r="DI29" s="38">
        <f t="shared" si="303"/>
        <v>0</v>
      </c>
      <c r="DJ29" s="39">
        <f t="shared" si="303"/>
        <v>0</v>
      </c>
      <c r="DK29" s="1">
        <f t="shared" si="303"/>
        <v>0</v>
      </c>
      <c r="DL29" s="38">
        <f t="shared" si="303"/>
        <v>0</v>
      </c>
      <c r="DM29" s="39">
        <f t="shared" si="303"/>
        <v>0</v>
      </c>
      <c r="DN29" s="1">
        <f t="shared" si="303"/>
        <v>0</v>
      </c>
      <c r="DO29" s="38">
        <f t="shared" si="303"/>
        <v>0</v>
      </c>
      <c r="DP29" s="39">
        <f t="shared" si="303"/>
        <v>0</v>
      </c>
      <c r="DQ29" s="1">
        <f t="shared" si="303"/>
        <v>0</v>
      </c>
      <c r="DR29" s="38">
        <f t="shared" si="303"/>
        <v>0</v>
      </c>
      <c r="DS29" s="39">
        <f t="shared" si="303"/>
        <v>0</v>
      </c>
      <c r="DT29" s="1">
        <f t="shared" si="36"/>
        <v>0</v>
      </c>
      <c r="DU29" s="38">
        <f t="shared" si="37"/>
        <v>0</v>
      </c>
      <c r="DV29" s="39">
        <f t="shared" si="38"/>
        <v>0</v>
      </c>
      <c r="DW29" s="1">
        <f t="shared" ref="DW29" si="305">SUM(DW22,DW23,DW28)</f>
        <v>0</v>
      </c>
      <c r="DX29" s="38">
        <f t="shared" si="303"/>
        <v>0</v>
      </c>
      <c r="DY29" s="39">
        <f t="shared" si="303"/>
        <v>0</v>
      </c>
      <c r="DZ29" s="1">
        <f t="shared" si="303"/>
        <v>0</v>
      </c>
      <c r="EA29" s="38">
        <f t="shared" si="303"/>
        <v>0</v>
      </c>
      <c r="EB29" s="39">
        <f t="shared" si="303"/>
        <v>0</v>
      </c>
      <c r="EC29" s="1">
        <f t="shared" si="303"/>
        <v>1080</v>
      </c>
      <c r="ED29" s="38">
        <f t="shared" si="303"/>
        <v>3893</v>
      </c>
      <c r="EE29" s="39">
        <f t="shared" si="303"/>
        <v>3440</v>
      </c>
      <c r="EF29" s="1">
        <f t="shared" si="303"/>
        <v>32512</v>
      </c>
      <c r="EG29" s="38">
        <f t="shared" si="303"/>
        <v>5294</v>
      </c>
      <c r="EH29" s="39">
        <f t="shared" si="303"/>
        <v>0</v>
      </c>
      <c r="EI29" s="1">
        <f t="shared" ref="EI29" si="306">SUM(EI22,EI23,EI28)</f>
        <v>0</v>
      </c>
      <c r="EJ29" s="38">
        <f t="shared" ref="EJ29:GT29" si="307">SUM(EJ22,EJ23,EJ28)</f>
        <v>0</v>
      </c>
      <c r="EK29" s="39">
        <f t="shared" si="307"/>
        <v>0</v>
      </c>
      <c r="EL29" s="1">
        <f t="shared" si="39"/>
        <v>33592</v>
      </c>
      <c r="EM29" s="38">
        <f t="shared" si="40"/>
        <v>9187</v>
      </c>
      <c r="EN29" s="39">
        <f t="shared" si="41"/>
        <v>3440</v>
      </c>
      <c r="EO29" s="1">
        <f t="shared" ref="EO29" si="308">SUM(EO22,EO23,EO28)</f>
        <v>0</v>
      </c>
      <c r="EP29" s="38">
        <f t="shared" si="307"/>
        <v>0</v>
      </c>
      <c r="EQ29" s="39">
        <f t="shared" si="307"/>
        <v>0</v>
      </c>
      <c r="ER29" s="1">
        <f t="shared" si="307"/>
        <v>0</v>
      </c>
      <c r="ES29" s="38">
        <f t="shared" si="307"/>
        <v>0</v>
      </c>
      <c r="ET29" s="39">
        <f t="shared" si="307"/>
        <v>0</v>
      </c>
      <c r="EU29" s="1">
        <f t="shared" si="307"/>
        <v>0</v>
      </c>
      <c r="EV29" s="38">
        <f t="shared" si="307"/>
        <v>0</v>
      </c>
      <c r="EW29" s="39">
        <f t="shared" si="307"/>
        <v>0</v>
      </c>
      <c r="EX29" s="1">
        <f t="shared" si="307"/>
        <v>0</v>
      </c>
      <c r="EY29" s="38">
        <f t="shared" si="307"/>
        <v>0</v>
      </c>
      <c r="EZ29" s="39">
        <f t="shared" si="307"/>
        <v>0</v>
      </c>
      <c r="FA29" s="1">
        <f t="shared" si="307"/>
        <v>0</v>
      </c>
      <c r="FB29" s="38">
        <f t="shared" si="307"/>
        <v>0</v>
      </c>
      <c r="FC29" s="39">
        <f t="shared" si="307"/>
        <v>0</v>
      </c>
      <c r="FD29" s="1">
        <f t="shared" si="42"/>
        <v>0</v>
      </c>
      <c r="FE29" s="38">
        <f t="shared" si="43"/>
        <v>0</v>
      </c>
      <c r="FF29" s="39">
        <f t="shared" si="44"/>
        <v>0</v>
      </c>
      <c r="FG29" s="1">
        <f t="shared" ref="FG29" si="309">SUM(FG22,FG23,FG28)</f>
        <v>0</v>
      </c>
      <c r="FH29" s="38">
        <f t="shared" si="307"/>
        <v>0</v>
      </c>
      <c r="FI29" s="39">
        <f t="shared" si="307"/>
        <v>0</v>
      </c>
      <c r="FJ29" s="1">
        <f t="shared" si="307"/>
        <v>0</v>
      </c>
      <c r="FK29" s="38">
        <f t="shared" si="307"/>
        <v>186</v>
      </c>
      <c r="FL29" s="39">
        <f t="shared" si="307"/>
        <v>186</v>
      </c>
      <c r="FM29" s="1">
        <f t="shared" si="307"/>
        <v>0</v>
      </c>
      <c r="FN29" s="38">
        <f t="shared" si="307"/>
        <v>0</v>
      </c>
      <c r="FO29" s="39">
        <f t="shared" si="307"/>
        <v>0</v>
      </c>
      <c r="FP29" s="1">
        <f t="shared" si="45"/>
        <v>0</v>
      </c>
      <c r="FQ29" s="38">
        <f t="shared" si="46"/>
        <v>186</v>
      </c>
      <c r="FR29" s="39">
        <f t="shared" si="47"/>
        <v>186</v>
      </c>
      <c r="FS29" s="1">
        <f t="shared" ref="FS29" si="310">SUM(FS22,FS23,FS28)</f>
        <v>0</v>
      </c>
      <c r="FT29" s="38">
        <f t="shared" si="307"/>
        <v>0</v>
      </c>
      <c r="FU29" s="39">
        <f t="shared" si="307"/>
        <v>0</v>
      </c>
      <c r="FV29" s="1">
        <f t="shared" si="307"/>
        <v>0</v>
      </c>
      <c r="FW29" s="38">
        <f t="shared" si="307"/>
        <v>0</v>
      </c>
      <c r="FX29" s="39">
        <f t="shared" si="307"/>
        <v>0</v>
      </c>
      <c r="FY29" s="1">
        <f t="shared" si="307"/>
        <v>0</v>
      </c>
      <c r="FZ29" s="38">
        <f t="shared" si="307"/>
        <v>0</v>
      </c>
      <c r="GA29" s="39">
        <f t="shared" si="307"/>
        <v>0</v>
      </c>
      <c r="GB29" s="1">
        <f t="shared" si="307"/>
        <v>0</v>
      </c>
      <c r="GC29" s="38">
        <f t="shared" si="307"/>
        <v>0</v>
      </c>
      <c r="GD29" s="39">
        <f t="shared" si="307"/>
        <v>0</v>
      </c>
      <c r="GE29" s="1">
        <f t="shared" si="307"/>
        <v>0</v>
      </c>
      <c r="GF29" s="38">
        <f t="shared" si="307"/>
        <v>0</v>
      </c>
      <c r="GG29" s="39">
        <f t="shared" si="307"/>
        <v>0</v>
      </c>
      <c r="GH29" s="1">
        <f t="shared" si="307"/>
        <v>0</v>
      </c>
      <c r="GI29" s="38">
        <f t="shared" si="307"/>
        <v>200</v>
      </c>
      <c r="GJ29" s="39">
        <f t="shared" si="307"/>
        <v>200</v>
      </c>
      <c r="GK29" s="1">
        <f t="shared" si="48"/>
        <v>0</v>
      </c>
      <c r="GL29" s="38">
        <f t="shared" si="49"/>
        <v>200</v>
      </c>
      <c r="GM29" s="39">
        <f t="shared" si="50"/>
        <v>200</v>
      </c>
      <c r="GN29" s="1">
        <f t="shared" ref="GN29" si="311">SUM(GN22,GN23,GN28)</f>
        <v>0</v>
      </c>
      <c r="GO29" s="38">
        <f t="shared" si="307"/>
        <v>0</v>
      </c>
      <c r="GP29" s="39">
        <f t="shared" si="307"/>
        <v>0</v>
      </c>
      <c r="GQ29" s="1">
        <f t="shared" si="307"/>
        <v>0</v>
      </c>
      <c r="GR29" s="38">
        <f t="shared" si="307"/>
        <v>0</v>
      </c>
      <c r="GS29" s="39">
        <f t="shared" si="307"/>
        <v>0</v>
      </c>
      <c r="GT29" s="1">
        <f t="shared" si="307"/>
        <v>0</v>
      </c>
      <c r="GU29" s="38">
        <f t="shared" ref="GU29:GZ29" si="312">SUM(GU22,GU23,GU28)</f>
        <v>18</v>
      </c>
      <c r="GV29" s="39">
        <f t="shared" si="312"/>
        <v>17</v>
      </c>
      <c r="GW29" s="1">
        <f t="shared" si="312"/>
        <v>0</v>
      </c>
      <c r="GX29" s="38">
        <f t="shared" si="312"/>
        <v>0</v>
      </c>
      <c r="GY29" s="39">
        <f t="shared" si="312"/>
        <v>0</v>
      </c>
      <c r="GZ29" s="1">
        <f t="shared" si="312"/>
        <v>0</v>
      </c>
      <c r="HA29" s="38">
        <f t="shared" ref="HA29:JG29" si="313">SUM(HA22,HA23,HA28)</f>
        <v>0</v>
      </c>
      <c r="HB29" s="39">
        <f t="shared" si="313"/>
        <v>0</v>
      </c>
      <c r="HC29" s="1">
        <f t="shared" si="313"/>
        <v>0</v>
      </c>
      <c r="HD29" s="38">
        <f t="shared" si="313"/>
        <v>0</v>
      </c>
      <c r="HE29" s="39">
        <f t="shared" si="313"/>
        <v>0</v>
      </c>
      <c r="HF29" s="1">
        <f t="shared" si="313"/>
        <v>0</v>
      </c>
      <c r="HG29" s="38">
        <f t="shared" si="313"/>
        <v>0</v>
      </c>
      <c r="HH29" s="39">
        <f t="shared" si="313"/>
        <v>0</v>
      </c>
      <c r="HI29" s="1">
        <f t="shared" si="51"/>
        <v>0</v>
      </c>
      <c r="HJ29" s="38">
        <f t="shared" si="52"/>
        <v>18</v>
      </c>
      <c r="HK29" s="39">
        <f t="shared" si="53"/>
        <v>17</v>
      </c>
      <c r="HL29" s="1">
        <f t="shared" ref="HL29" si="314">SUM(HL22,HL23,HL28)</f>
        <v>0</v>
      </c>
      <c r="HM29" s="38">
        <f t="shared" si="313"/>
        <v>0</v>
      </c>
      <c r="HN29" s="39">
        <f t="shared" si="313"/>
        <v>0</v>
      </c>
      <c r="HO29" s="1">
        <f t="shared" si="313"/>
        <v>0</v>
      </c>
      <c r="HP29" s="38">
        <f t="shared" si="313"/>
        <v>0</v>
      </c>
      <c r="HQ29" s="39">
        <f t="shared" si="313"/>
        <v>0</v>
      </c>
      <c r="HR29" s="1">
        <f t="shared" si="54"/>
        <v>0</v>
      </c>
      <c r="HS29" s="38">
        <f t="shared" si="55"/>
        <v>0</v>
      </c>
      <c r="HT29" s="39">
        <f t="shared" si="56"/>
        <v>0</v>
      </c>
      <c r="HU29" s="1">
        <f t="shared" ref="HU29" si="315">SUM(HU22,HU23,HU28)</f>
        <v>0</v>
      </c>
      <c r="HV29" s="38">
        <f t="shared" si="313"/>
        <v>0</v>
      </c>
      <c r="HW29" s="39">
        <f t="shared" si="313"/>
        <v>0</v>
      </c>
      <c r="HX29" s="1">
        <f t="shared" si="313"/>
        <v>0</v>
      </c>
      <c r="HY29" s="38">
        <f t="shared" si="313"/>
        <v>0</v>
      </c>
      <c r="HZ29" s="39">
        <f t="shared" si="313"/>
        <v>0</v>
      </c>
      <c r="IA29" s="1">
        <f t="shared" si="57"/>
        <v>0</v>
      </c>
      <c r="IB29" s="38">
        <f t="shared" si="58"/>
        <v>0</v>
      </c>
      <c r="IC29" s="39">
        <f t="shared" si="59"/>
        <v>0</v>
      </c>
      <c r="ID29" s="1">
        <f t="shared" si="60"/>
        <v>33592</v>
      </c>
      <c r="IE29" s="38">
        <f t="shared" si="61"/>
        <v>9591</v>
      </c>
      <c r="IF29" s="39">
        <f t="shared" si="62"/>
        <v>3843</v>
      </c>
      <c r="IG29" s="1">
        <f t="shared" si="313"/>
        <v>0</v>
      </c>
      <c r="IH29" s="38">
        <f t="shared" si="313"/>
        <v>0</v>
      </c>
      <c r="II29" s="39">
        <f t="shared" si="313"/>
        <v>0</v>
      </c>
      <c r="IJ29" s="1">
        <f t="shared" si="313"/>
        <v>0</v>
      </c>
      <c r="IK29" s="38">
        <f t="shared" si="313"/>
        <v>0</v>
      </c>
      <c r="IL29" s="39">
        <f t="shared" si="313"/>
        <v>0</v>
      </c>
      <c r="IM29" s="1">
        <f t="shared" si="313"/>
        <v>0</v>
      </c>
      <c r="IN29" s="38">
        <f t="shared" si="313"/>
        <v>0</v>
      </c>
      <c r="IO29" s="39">
        <f t="shared" si="313"/>
        <v>0</v>
      </c>
      <c r="IP29" s="1">
        <f t="shared" si="313"/>
        <v>0</v>
      </c>
      <c r="IQ29" s="38">
        <f t="shared" si="313"/>
        <v>0</v>
      </c>
      <c r="IR29" s="39">
        <f t="shared" si="313"/>
        <v>0</v>
      </c>
      <c r="IS29" s="1">
        <f t="shared" si="313"/>
        <v>2230</v>
      </c>
      <c r="IT29" s="38">
        <f t="shared" si="313"/>
        <v>33396</v>
      </c>
      <c r="IU29" s="39">
        <f t="shared" si="313"/>
        <v>5195</v>
      </c>
      <c r="IV29" s="1">
        <f t="shared" si="313"/>
        <v>0</v>
      </c>
      <c r="IW29" s="38">
        <f t="shared" si="313"/>
        <v>0</v>
      </c>
      <c r="IX29" s="39">
        <f t="shared" si="313"/>
        <v>0</v>
      </c>
      <c r="IY29" s="1">
        <f t="shared" si="313"/>
        <v>0</v>
      </c>
      <c r="IZ29" s="38">
        <f t="shared" si="313"/>
        <v>0</v>
      </c>
      <c r="JA29" s="39">
        <f t="shared" si="313"/>
        <v>0</v>
      </c>
      <c r="JB29" s="1">
        <f t="shared" si="313"/>
        <v>38715</v>
      </c>
      <c r="JC29" s="38">
        <f t="shared" si="313"/>
        <v>144847</v>
      </c>
      <c r="JD29" s="39">
        <f t="shared" si="313"/>
        <v>95549</v>
      </c>
      <c r="JE29" s="1">
        <f t="shared" si="313"/>
        <v>0</v>
      </c>
      <c r="JF29" s="38">
        <f t="shared" si="313"/>
        <v>1000</v>
      </c>
      <c r="JG29" s="39">
        <f t="shared" si="313"/>
        <v>1000</v>
      </c>
      <c r="JH29" s="1">
        <f>IG29+IJ29+IM29+IP29+IS29+IV29+IY29+JB29+JE29</f>
        <v>40945</v>
      </c>
      <c r="JI29" s="38">
        <f>IH29+IK29+IN29+IQ29+IT29+IW29+IZ29+JC29+JF29</f>
        <v>179243</v>
      </c>
      <c r="JJ29" s="39">
        <f>II29+IL29+IO29+IR29+IU29+IX29+JA29+JD29+JG29</f>
        <v>101744</v>
      </c>
      <c r="JK29" s="1">
        <f t="shared" ref="JK29" si="316">SUM(JK22,JK23,JK28)</f>
        <v>0</v>
      </c>
      <c r="JL29" s="38">
        <f t="shared" ref="JL29:LW29" si="317">SUM(JL22,JL23,JL28)</f>
        <v>0</v>
      </c>
      <c r="JM29" s="39">
        <f t="shared" si="317"/>
        <v>0</v>
      </c>
      <c r="JN29" s="1">
        <f t="shared" si="317"/>
        <v>0</v>
      </c>
      <c r="JO29" s="38">
        <f t="shared" si="317"/>
        <v>0</v>
      </c>
      <c r="JP29" s="39">
        <f t="shared" si="317"/>
        <v>0</v>
      </c>
      <c r="JQ29" s="1">
        <f t="shared" si="63"/>
        <v>0</v>
      </c>
      <c r="JR29" s="38">
        <f t="shared" si="64"/>
        <v>0</v>
      </c>
      <c r="JS29" s="39">
        <f t="shared" si="65"/>
        <v>0</v>
      </c>
      <c r="JT29" s="1">
        <f t="shared" ref="JT29" si="318">SUM(JT22,JT23,JT28)</f>
        <v>78447</v>
      </c>
      <c r="JU29" s="38">
        <f t="shared" si="317"/>
        <v>82907</v>
      </c>
      <c r="JV29" s="39">
        <f t="shared" si="317"/>
        <v>16897</v>
      </c>
      <c r="JW29" s="1">
        <f t="shared" si="317"/>
        <v>618479</v>
      </c>
      <c r="JX29" s="38">
        <f t="shared" si="317"/>
        <v>770255</v>
      </c>
      <c r="JY29" s="39">
        <f t="shared" si="317"/>
        <v>351664</v>
      </c>
      <c r="JZ29" s="1">
        <f t="shared" si="66"/>
        <v>696926</v>
      </c>
      <c r="KA29" s="38">
        <f t="shared" si="67"/>
        <v>853162</v>
      </c>
      <c r="KB29" s="39">
        <f t="shared" si="68"/>
        <v>368561</v>
      </c>
      <c r="KC29" s="1">
        <f t="shared" ref="KC29" si="319">SUM(KC22,KC23,KC28)</f>
        <v>22586</v>
      </c>
      <c r="KD29" s="38">
        <f t="shared" si="317"/>
        <v>17328</v>
      </c>
      <c r="KE29" s="39">
        <f t="shared" si="317"/>
        <v>6508</v>
      </c>
      <c r="KF29" s="1">
        <f t="shared" si="317"/>
        <v>76936</v>
      </c>
      <c r="KG29" s="38">
        <f t="shared" si="317"/>
        <v>137280</v>
      </c>
      <c r="KH29" s="39">
        <f t="shared" si="317"/>
        <v>57193</v>
      </c>
      <c r="KI29" s="1">
        <f t="shared" si="69"/>
        <v>99522</v>
      </c>
      <c r="KJ29" s="38">
        <f t="shared" si="70"/>
        <v>154608</v>
      </c>
      <c r="KK29" s="39">
        <f t="shared" si="71"/>
        <v>63701</v>
      </c>
      <c r="KL29" s="1">
        <f t="shared" ref="KL29" si="320">SUM(KL22,KL23,KL28)</f>
        <v>55635</v>
      </c>
      <c r="KM29" s="38">
        <f t="shared" si="317"/>
        <v>261418</v>
      </c>
      <c r="KN29" s="39">
        <f t="shared" si="317"/>
        <v>84237</v>
      </c>
      <c r="KO29" s="1">
        <f t="shared" si="317"/>
        <v>0</v>
      </c>
      <c r="KP29" s="38">
        <f t="shared" si="317"/>
        <v>0</v>
      </c>
      <c r="KQ29" s="39">
        <f t="shared" si="317"/>
        <v>0</v>
      </c>
      <c r="KR29" s="1">
        <f t="shared" si="317"/>
        <v>11400</v>
      </c>
      <c r="KS29" s="38">
        <f t="shared" si="317"/>
        <v>11400</v>
      </c>
      <c r="KT29" s="39">
        <f t="shared" si="317"/>
        <v>4500</v>
      </c>
      <c r="KU29" s="1">
        <f t="shared" si="72"/>
        <v>67035</v>
      </c>
      <c r="KV29" s="38">
        <f t="shared" si="73"/>
        <v>272818</v>
      </c>
      <c r="KW29" s="39">
        <f t="shared" si="74"/>
        <v>88737</v>
      </c>
      <c r="KX29" s="1">
        <f t="shared" ref="KX29" si="321">SUM(KX22,KX23,KX28)</f>
        <v>0</v>
      </c>
      <c r="KY29" s="38">
        <f t="shared" si="317"/>
        <v>0</v>
      </c>
      <c r="KZ29" s="39">
        <f t="shared" si="317"/>
        <v>0</v>
      </c>
      <c r="LA29" s="1">
        <f t="shared" si="317"/>
        <v>0</v>
      </c>
      <c r="LB29" s="38">
        <f t="shared" si="317"/>
        <v>0</v>
      </c>
      <c r="LC29" s="39">
        <f t="shared" si="317"/>
        <v>0</v>
      </c>
      <c r="LD29" s="1">
        <f t="shared" si="75"/>
        <v>0</v>
      </c>
      <c r="LE29" s="38">
        <f t="shared" si="76"/>
        <v>0</v>
      </c>
      <c r="LF29" s="39">
        <f t="shared" si="77"/>
        <v>0</v>
      </c>
      <c r="LG29" s="1">
        <f t="shared" si="317"/>
        <v>0</v>
      </c>
      <c r="LH29" s="38">
        <f t="shared" si="317"/>
        <v>0</v>
      </c>
      <c r="LI29" s="39">
        <f t="shared" si="317"/>
        <v>0</v>
      </c>
      <c r="LJ29" s="1">
        <f t="shared" si="317"/>
        <v>0</v>
      </c>
      <c r="LK29" s="38">
        <f t="shared" si="317"/>
        <v>31000</v>
      </c>
      <c r="LL29" s="39">
        <f t="shared" si="317"/>
        <v>31000</v>
      </c>
      <c r="LM29" s="1">
        <f t="shared" si="78"/>
        <v>0</v>
      </c>
      <c r="LN29" s="38">
        <f t="shared" si="79"/>
        <v>31000</v>
      </c>
      <c r="LO29" s="39">
        <f t="shared" si="80"/>
        <v>31000</v>
      </c>
      <c r="LP29" s="1">
        <f t="shared" ref="LP29" si="322">SUM(LP22,LP23,LP28)</f>
        <v>4805635</v>
      </c>
      <c r="LQ29" s="38">
        <f t="shared" si="317"/>
        <v>5219628</v>
      </c>
      <c r="LR29" s="39">
        <f t="shared" si="317"/>
        <v>3431210</v>
      </c>
      <c r="LS29" s="1">
        <f t="shared" si="81"/>
        <v>5710063</v>
      </c>
      <c r="LT29" s="38">
        <f t="shared" si="82"/>
        <v>6710459</v>
      </c>
      <c r="LU29" s="39">
        <f t="shared" si="83"/>
        <v>4084953</v>
      </c>
      <c r="LV29" s="1">
        <f t="shared" ref="LV29" si="323">SUM(LV22,LV23,LV28)</f>
        <v>0</v>
      </c>
      <c r="LW29" s="38">
        <f t="shared" si="317"/>
        <v>10000</v>
      </c>
      <c r="LX29" s="39">
        <f t="shared" ref="LX29:OI29" si="324">SUM(LX22,LX23,LX28)</f>
        <v>0</v>
      </c>
      <c r="LY29" s="1">
        <f t="shared" si="324"/>
        <v>286076</v>
      </c>
      <c r="LZ29" s="38">
        <f t="shared" si="324"/>
        <v>63044</v>
      </c>
      <c r="MA29" s="39">
        <f t="shared" si="324"/>
        <v>0</v>
      </c>
      <c r="MB29" s="1">
        <f t="shared" si="324"/>
        <v>50000</v>
      </c>
      <c r="MC29" s="38">
        <f t="shared" si="324"/>
        <v>50000</v>
      </c>
      <c r="MD29" s="39">
        <f t="shared" si="324"/>
        <v>0</v>
      </c>
      <c r="ME29" s="1">
        <f t="shared" si="84"/>
        <v>336076</v>
      </c>
      <c r="MF29" s="38">
        <f t="shared" si="85"/>
        <v>113044</v>
      </c>
      <c r="MG29" s="39">
        <f t="shared" si="86"/>
        <v>0</v>
      </c>
      <c r="MH29" s="1">
        <f t="shared" ref="MH29" si="325">SUM(MH22,MH23,MH28)</f>
        <v>45000</v>
      </c>
      <c r="MI29" s="38">
        <f t="shared" si="324"/>
        <v>0</v>
      </c>
      <c r="MJ29" s="39">
        <f t="shared" si="324"/>
        <v>0</v>
      </c>
      <c r="MK29" s="1">
        <f t="shared" si="324"/>
        <v>0</v>
      </c>
      <c r="ML29" s="38">
        <f t="shared" si="324"/>
        <v>0</v>
      </c>
      <c r="MM29" s="39">
        <f t="shared" si="324"/>
        <v>0</v>
      </c>
      <c r="MN29" s="1">
        <f t="shared" si="324"/>
        <v>0</v>
      </c>
      <c r="MO29" s="38">
        <f t="shared" si="324"/>
        <v>0</v>
      </c>
      <c r="MP29" s="39">
        <f t="shared" si="324"/>
        <v>0</v>
      </c>
      <c r="MQ29" s="1">
        <f t="shared" si="324"/>
        <v>135000</v>
      </c>
      <c r="MR29" s="38">
        <f t="shared" si="324"/>
        <v>7471</v>
      </c>
      <c r="MS29" s="39">
        <f t="shared" si="324"/>
        <v>0</v>
      </c>
      <c r="MT29" s="1">
        <f t="shared" si="324"/>
        <v>0</v>
      </c>
      <c r="MU29" s="38">
        <f t="shared" si="324"/>
        <v>0</v>
      </c>
      <c r="MV29" s="39">
        <f t="shared" si="324"/>
        <v>0</v>
      </c>
      <c r="MW29" s="1">
        <f t="shared" si="324"/>
        <v>0</v>
      </c>
      <c r="MX29" s="38">
        <f t="shared" si="324"/>
        <v>0</v>
      </c>
      <c r="MY29" s="39">
        <f t="shared" si="324"/>
        <v>0</v>
      </c>
      <c r="MZ29" s="1">
        <f t="shared" si="87"/>
        <v>180000</v>
      </c>
      <c r="NA29" s="38">
        <f t="shared" si="88"/>
        <v>7471</v>
      </c>
      <c r="NB29" s="39">
        <f t="shared" si="89"/>
        <v>0</v>
      </c>
      <c r="NC29" s="1">
        <f t="shared" ref="NC29" si="326">SUM(NC22,NC23,NC28)</f>
        <v>1000000</v>
      </c>
      <c r="ND29" s="38">
        <f t="shared" si="324"/>
        <v>1454822</v>
      </c>
      <c r="NE29" s="39">
        <f t="shared" si="324"/>
        <v>0</v>
      </c>
      <c r="NF29" s="1">
        <f t="shared" si="90"/>
        <v>1516076</v>
      </c>
      <c r="NG29" s="38">
        <f t="shared" si="91"/>
        <v>1585337</v>
      </c>
      <c r="NH29" s="39">
        <f t="shared" si="92"/>
        <v>0</v>
      </c>
      <c r="NI29" s="1">
        <f t="shared" ref="NI29" si="327">SUM(NI22,NI23,NI28)</f>
        <v>0</v>
      </c>
      <c r="NJ29" s="38">
        <f t="shared" si="324"/>
        <v>0</v>
      </c>
      <c r="NK29" s="39">
        <f t="shared" si="324"/>
        <v>0</v>
      </c>
      <c r="NL29" s="1">
        <f t="shared" si="324"/>
        <v>0</v>
      </c>
      <c r="NM29" s="38">
        <f t="shared" si="324"/>
        <v>0</v>
      </c>
      <c r="NN29" s="39">
        <f t="shared" si="324"/>
        <v>0</v>
      </c>
      <c r="NO29" s="1">
        <f t="shared" si="324"/>
        <v>0</v>
      </c>
      <c r="NP29" s="38">
        <f t="shared" si="324"/>
        <v>0</v>
      </c>
      <c r="NQ29" s="39">
        <f t="shared" si="324"/>
        <v>0</v>
      </c>
      <c r="NR29" s="1">
        <f t="shared" si="324"/>
        <v>0</v>
      </c>
      <c r="NS29" s="38">
        <f t="shared" si="324"/>
        <v>0</v>
      </c>
      <c r="NT29" s="39">
        <f t="shared" si="324"/>
        <v>0</v>
      </c>
      <c r="NU29" s="1">
        <f t="shared" si="324"/>
        <v>0</v>
      </c>
      <c r="NV29" s="38">
        <f t="shared" si="324"/>
        <v>0</v>
      </c>
      <c r="NW29" s="39">
        <f t="shared" si="324"/>
        <v>0</v>
      </c>
      <c r="NX29" s="1">
        <f t="shared" si="324"/>
        <v>0</v>
      </c>
      <c r="NY29" s="38">
        <f t="shared" si="324"/>
        <v>0</v>
      </c>
      <c r="NZ29" s="39">
        <f t="shared" si="324"/>
        <v>0</v>
      </c>
      <c r="OA29" s="1">
        <f t="shared" si="324"/>
        <v>0</v>
      </c>
      <c r="OB29" s="38">
        <f t="shared" si="324"/>
        <v>0</v>
      </c>
      <c r="OC29" s="39">
        <f t="shared" si="324"/>
        <v>0</v>
      </c>
      <c r="OD29" s="1">
        <f t="shared" si="324"/>
        <v>0</v>
      </c>
      <c r="OE29" s="38">
        <f t="shared" si="324"/>
        <v>0</v>
      </c>
      <c r="OF29" s="39">
        <f t="shared" si="324"/>
        <v>0</v>
      </c>
      <c r="OG29" s="1">
        <f t="shared" si="324"/>
        <v>0</v>
      </c>
      <c r="OH29" s="38">
        <f t="shared" si="324"/>
        <v>0</v>
      </c>
      <c r="OI29" s="39">
        <f t="shared" si="324"/>
        <v>0</v>
      </c>
      <c r="OJ29" s="1">
        <f t="shared" si="93"/>
        <v>0</v>
      </c>
      <c r="OK29" s="38">
        <f t="shared" si="94"/>
        <v>0</v>
      </c>
      <c r="OL29" s="39">
        <f t="shared" si="95"/>
        <v>0</v>
      </c>
      <c r="OM29" s="1">
        <f t="shared" ref="OM29" si="328">SUM(OM22,OM23,OM28)</f>
        <v>0</v>
      </c>
      <c r="ON29" s="38">
        <f t="shared" ref="ON29:QU29" si="329">SUM(ON22,ON23,ON28)</f>
        <v>0</v>
      </c>
      <c r="OO29" s="39">
        <f t="shared" si="329"/>
        <v>0</v>
      </c>
      <c r="OP29" s="1">
        <f t="shared" si="329"/>
        <v>0</v>
      </c>
      <c r="OQ29" s="38">
        <f t="shared" si="329"/>
        <v>0</v>
      </c>
      <c r="OR29" s="39">
        <f t="shared" si="329"/>
        <v>0</v>
      </c>
      <c r="OS29" s="1">
        <f t="shared" si="329"/>
        <v>0</v>
      </c>
      <c r="OT29" s="38">
        <f t="shared" si="329"/>
        <v>0</v>
      </c>
      <c r="OU29" s="39">
        <f t="shared" si="329"/>
        <v>0</v>
      </c>
      <c r="OV29" s="1">
        <f t="shared" si="329"/>
        <v>0</v>
      </c>
      <c r="OW29" s="38">
        <f t="shared" si="329"/>
        <v>0</v>
      </c>
      <c r="OX29" s="39">
        <f t="shared" si="329"/>
        <v>0</v>
      </c>
      <c r="OY29" s="1">
        <f t="shared" si="96"/>
        <v>0</v>
      </c>
      <c r="OZ29" s="38">
        <f t="shared" si="97"/>
        <v>0</v>
      </c>
      <c r="PA29" s="39">
        <f t="shared" si="98"/>
        <v>0</v>
      </c>
      <c r="PB29" s="1">
        <f t="shared" si="99"/>
        <v>0</v>
      </c>
      <c r="PC29" s="38">
        <f t="shared" si="100"/>
        <v>0</v>
      </c>
      <c r="PD29" s="39">
        <f t="shared" si="101"/>
        <v>0</v>
      </c>
      <c r="PE29" s="1">
        <f t="shared" si="329"/>
        <v>0</v>
      </c>
      <c r="PF29" s="38">
        <f t="shared" si="329"/>
        <v>0</v>
      </c>
      <c r="PG29" s="39">
        <f t="shared" si="329"/>
        <v>0</v>
      </c>
      <c r="PH29" s="1">
        <f t="shared" si="329"/>
        <v>0</v>
      </c>
      <c r="PI29" s="38">
        <f t="shared" si="329"/>
        <v>0</v>
      </c>
      <c r="PJ29" s="39">
        <f t="shared" si="329"/>
        <v>0</v>
      </c>
      <c r="PK29" s="1">
        <f t="shared" si="329"/>
        <v>24475</v>
      </c>
      <c r="PL29" s="38">
        <f t="shared" si="329"/>
        <v>24475</v>
      </c>
      <c r="PM29" s="39">
        <f t="shared" si="329"/>
        <v>6250</v>
      </c>
      <c r="PN29" s="1">
        <f t="shared" si="329"/>
        <v>409341</v>
      </c>
      <c r="PO29" s="38">
        <f t="shared" si="329"/>
        <v>322278</v>
      </c>
      <c r="PP29" s="39">
        <f t="shared" si="329"/>
        <v>324634</v>
      </c>
      <c r="PQ29" s="1">
        <f t="shared" si="329"/>
        <v>0</v>
      </c>
      <c r="PR29" s="38">
        <f t="shared" si="329"/>
        <v>0</v>
      </c>
      <c r="PS29" s="39">
        <f t="shared" si="329"/>
        <v>0</v>
      </c>
      <c r="PT29" s="1">
        <f t="shared" si="329"/>
        <v>0</v>
      </c>
      <c r="PU29" s="38">
        <f t="shared" si="329"/>
        <v>0</v>
      </c>
      <c r="PV29" s="39">
        <f t="shared" si="329"/>
        <v>0</v>
      </c>
      <c r="PW29" s="1">
        <f t="shared" si="329"/>
        <v>3747</v>
      </c>
      <c r="PX29" s="38">
        <f t="shared" si="329"/>
        <v>3747</v>
      </c>
      <c r="PY29" s="39">
        <f t="shared" si="329"/>
        <v>3683</v>
      </c>
      <c r="PZ29" s="1">
        <f t="shared" si="329"/>
        <v>0</v>
      </c>
      <c r="QA29" s="38">
        <f t="shared" si="329"/>
        <v>0</v>
      </c>
      <c r="QB29" s="39">
        <f t="shared" si="329"/>
        <v>0</v>
      </c>
      <c r="QC29" s="1">
        <f t="shared" si="102"/>
        <v>437563</v>
      </c>
      <c r="QD29" s="38">
        <f t="shared" si="103"/>
        <v>350500</v>
      </c>
      <c r="QE29" s="39">
        <f t="shared" si="104"/>
        <v>334567</v>
      </c>
      <c r="QF29" s="1">
        <f t="shared" ref="QF29" si="330">SUM(QF22,QF23,QF28)</f>
        <v>354000</v>
      </c>
      <c r="QG29" s="38">
        <f t="shared" si="329"/>
        <v>306000</v>
      </c>
      <c r="QH29" s="39">
        <f t="shared" si="329"/>
        <v>0</v>
      </c>
      <c r="QI29" s="1">
        <f t="shared" si="105"/>
        <v>354000</v>
      </c>
      <c r="QJ29" s="38">
        <f t="shared" si="106"/>
        <v>306000</v>
      </c>
      <c r="QK29" s="39">
        <f t="shared" si="107"/>
        <v>0</v>
      </c>
      <c r="QL29" s="1">
        <f t="shared" si="329"/>
        <v>0</v>
      </c>
      <c r="QM29" s="38">
        <f t="shared" si="329"/>
        <v>0</v>
      </c>
      <c r="QN29" s="39">
        <f t="shared" si="329"/>
        <v>0</v>
      </c>
      <c r="QO29" s="1">
        <f t="shared" si="329"/>
        <v>0</v>
      </c>
      <c r="QP29" s="38">
        <f t="shared" si="329"/>
        <v>0</v>
      </c>
      <c r="QQ29" s="39">
        <f t="shared" si="329"/>
        <v>0</v>
      </c>
      <c r="QR29" s="1">
        <f t="shared" si="329"/>
        <v>1900</v>
      </c>
      <c r="QS29" s="38">
        <f t="shared" si="329"/>
        <v>4000</v>
      </c>
      <c r="QT29" s="39">
        <f t="shared" si="329"/>
        <v>2443</v>
      </c>
      <c r="QU29" s="1">
        <f t="shared" si="329"/>
        <v>0</v>
      </c>
      <c r="QV29" s="38">
        <f t="shared" ref="QV29:QW29" si="331">SUM(QV22,QV23,QV28)</f>
        <v>63936</v>
      </c>
      <c r="QW29" s="39">
        <f t="shared" si="331"/>
        <v>0</v>
      </c>
      <c r="QX29" s="1">
        <f t="shared" si="108"/>
        <v>1900</v>
      </c>
      <c r="QY29" s="38">
        <f t="shared" si="109"/>
        <v>67936</v>
      </c>
      <c r="QZ29" s="39">
        <f t="shared" si="110"/>
        <v>2443</v>
      </c>
      <c r="RA29" s="1">
        <f t="shared" si="111"/>
        <v>793463</v>
      </c>
      <c r="RB29" s="38">
        <f t="shared" si="112"/>
        <v>724436</v>
      </c>
      <c r="RC29" s="39">
        <f t="shared" si="113"/>
        <v>337010</v>
      </c>
      <c r="RD29" s="1">
        <f>ID29+LS29+NF29+PB29+RA29</f>
        <v>8053194</v>
      </c>
      <c r="RE29" s="38">
        <f>IE29+LT29+NG29+PC29+RB29</f>
        <v>9029823</v>
      </c>
      <c r="RF29" s="39">
        <f>IF29+LU29+NH29+PD29+RC29</f>
        <v>4425806</v>
      </c>
      <c r="RG29" s="1">
        <f>AH29+CV29+RD29</f>
        <v>8163948</v>
      </c>
      <c r="RH29" s="38">
        <f>AI29+CW29+RE29</f>
        <v>9255518</v>
      </c>
      <c r="RI29" s="39">
        <f>AJ29+CX29+RF29</f>
        <v>4528462</v>
      </c>
      <c r="RJ29" s="40"/>
    </row>
    <row r="30" spans="1:479" s="43" customFormat="1" ht="16.5" thickBot="1" x14ac:dyDescent="0.3">
      <c r="A30" s="35">
        <v>20</v>
      </c>
      <c r="B30" s="36" t="s">
        <v>307</v>
      </c>
      <c r="C30" s="37" t="s">
        <v>349</v>
      </c>
      <c r="D30" s="1">
        <f>SUM(D21,D29)</f>
        <v>1513158</v>
      </c>
      <c r="E30" s="38">
        <f t="shared" ref="E30" si="332">SUM(E21,E29)</f>
        <v>1778833</v>
      </c>
      <c r="F30" s="39">
        <f t="shared" ref="F30:G30" si="333">SUM(F21,F29)</f>
        <v>1715309</v>
      </c>
      <c r="G30" s="1">
        <f t="shared" si="333"/>
        <v>140441</v>
      </c>
      <c r="H30" s="38">
        <f t="shared" ref="H30:J30" si="334">SUM(H21,H29)</f>
        <v>154560</v>
      </c>
      <c r="I30" s="39">
        <f t="shared" si="334"/>
        <v>135881</v>
      </c>
      <c r="J30" s="1">
        <f t="shared" si="334"/>
        <v>122550</v>
      </c>
      <c r="K30" s="38">
        <f t="shared" ref="K30:BV30" si="335">SUM(K21,K29)</f>
        <v>133483</v>
      </c>
      <c r="L30" s="39">
        <f t="shared" si="335"/>
        <v>119058</v>
      </c>
      <c r="M30" s="1">
        <f t="shared" si="335"/>
        <v>67820</v>
      </c>
      <c r="N30" s="38">
        <f t="shared" si="335"/>
        <v>84164</v>
      </c>
      <c r="O30" s="39">
        <f t="shared" si="335"/>
        <v>70911</v>
      </c>
      <c r="P30" s="1">
        <f t="shared" si="335"/>
        <v>84772</v>
      </c>
      <c r="Q30" s="38">
        <f t="shared" si="335"/>
        <v>97224</v>
      </c>
      <c r="R30" s="39">
        <f t="shared" si="335"/>
        <v>86641</v>
      </c>
      <c r="S30" s="1">
        <f t="shared" si="335"/>
        <v>139057</v>
      </c>
      <c r="T30" s="38">
        <f t="shared" si="335"/>
        <v>148332</v>
      </c>
      <c r="U30" s="39">
        <f t="shared" si="335"/>
        <v>127737</v>
      </c>
      <c r="V30" s="1">
        <f t="shared" si="335"/>
        <v>89191</v>
      </c>
      <c r="W30" s="38">
        <f t="shared" si="335"/>
        <v>106464</v>
      </c>
      <c r="X30" s="39">
        <f t="shared" si="335"/>
        <v>96952</v>
      </c>
      <c r="Y30" s="1">
        <f t="shared" si="335"/>
        <v>140319</v>
      </c>
      <c r="Z30" s="38">
        <f t="shared" si="335"/>
        <v>154194</v>
      </c>
      <c r="AA30" s="39">
        <f t="shared" si="335"/>
        <v>142579</v>
      </c>
      <c r="AB30" s="1">
        <f t="shared" si="29"/>
        <v>784150</v>
      </c>
      <c r="AC30" s="38">
        <f t="shared" si="260"/>
        <v>878421</v>
      </c>
      <c r="AD30" s="39">
        <f t="shared" si="261"/>
        <v>779759</v>
      </c>
      <c r="AE30" s="1">
        <f t="shared" ref="AE30" si="336">SUM(AE21,AE29)</f>
        <v>467686</v>
      </c>
      <c r="AF30" s="38">
        <f t="shared" si="335"/>
        <v>536820</v>
      </c>
      <c r="AG30" s="39">
        <f t="shared" si="335"/>
        <v>443196</v>
      </c>
      <c r="AH30" s="1">
        <f t="shared" si="30"/>
        <v>2764994</v>
      </c>
      <c r="AI30" s="38">
        <f t="shared" si="31"/>
        <v>3194074</v>
      </c>
      <c r="AJ30" s="39">
        <f t="shared" si="32"/>
        <v>2938264</v>
      </c>
      <c r="AK30" s="1">
        <f t="shared" ref="AK30" si="337">SUM(AK21,AK29)</f>
        <v>1611322</v>
      </c>
      <c r="AL30" s="38">
        <f t="shared" si="335"/>
        <v>2000983</v>
      </c>
      <c r="AM30" s="39">
        <f t="shared" si="335"/>
        <v>1685737</v>
      </c>
      <c r="AN30" s="1">
        <f t="shared" si="335"/>
        <v>40154</v>
      </c>
      <c r="AO30" s="38">
        <f t="shared" si="335"/>
        <v>0</v>
      </c>
      <c r="AP30" s="39">
        <f t="shared" si="335"/>
        <v>0</v>
      </c>
      <c r="AQ30" s="1">
        <f t="shared" si="335"/>
        <v>105305</v>
      </c>
      <c r="AR30" s="38">
        <f t="shared" si="335"/>
        <v>99510</v>
      </c>
      <c r="AS30" s="39">
        <f t="shared" si="335"/>
        <v>58345</v>
      </c>
      <c r="AT30" s="1">
        <f t="shared" si="335"/>
        <v>5911</v>
      </c>
      <c r="AU30" s="38">
        <f t="shared" si="335"/>
        <v>7125</v>
      </c>
      <c r="AV30" s="39">
        <f t="shared" si="335"/>
        <v>7125</v>
      </c>
      <c r="AW30" s="1">
        <f t="shared" si="335"/>
        <v>34210</v>
      </c>
      <c r="AX30" s="38">
        <f t="shared" si="335"/>
        <v>28900</v>
      </c>
      <c r="AY30" s="39">
        <f t="shared" si="335"/>
        <v>12467</v>
      </c>
      <c r="AZ30" s="1">
        <f t="shared" si="335"/>
        <v>5955</v>
      </c>
      <c r="BA30" s="38">
        <f t="shared" si="335"/>
        <v>8540</v>
      </c>
      <c r="BB30" s="39">
        <f t="shared" si="335"/>
        <v>8540</v>
      </c>
      <c r="BC30" s="1">
        <f t="shared" si="335"/>
        <v>34210</v>
      </c>
      <c r="BD30" s="38">
        <f t="shared" si="335"/>
        <v>34210</v>
      </c>
      <c r="BE30" s="39">
        <f t="shared" si="335"/>
        <v>23617</v>
      </c>
      <c r="BF30" s="1">
        <f t="shared" si="335"/>
        <v>5955</v>
      </c>
      <c r="BG30" s="38">
        <f t="shared" si="335"/>
        <v>6278</v>
      </c>
      <c r="BH30" s="39">
        <f t="shared" si="335"/>
        <v>6362</v>
      </c>
      <c r="BI30" s="1">
        <f t="shared" si="335"/>
        <v>34210</v>
      </c>
      <c r="BJ30" s="38">
        <f t="shared" si="335"/>
        <v>39237</v>
      </c>
      <c r="BK30" s="39">
        <f t="shared" si="335"/>
        <v>30485</v>
      </c>
      <c r="BL30" s="1">
        <f t="shared" si="335"/>
        <v>0</v>
      </c>
      <c r="BM30" s="38">
        <f t="shared" si="335"/>
        <v>424</v>
      </c>
      <c r="BN30" s="39">
        <f t="shared" si="335"/>
        <v>223</v>
      </c>
      <c r="BO30" s="1">
        <f t="shared" si="335"/>
        <v>0</v>
      </c>
      <c r="BP30" s="38">
        <f t="shared" si="335"/>
        <v>283</v>
      </c>
      <c r="BQ30" s="39">
        <f t="shared" si="335"/>
        <v>283</v>
      </c>
      <c r="BR30" s="1">
        <f t="shared" si="335"/>
        <v>0</v>
      </c>
      <c r="BS30" s="38">
        <f t="shared" si="335"/>
        <v>0</v>
      </c>
      <c r="BT30" s="39">
        <f t="shared" si="335"/>
        <v>0</v>
      </c>
      <c r="BU30" s="1">
        <f t="shared" si="335"/>
        <v>36000</v>
      </c>
      <c r="BV30" s="38">
        <f t="shared" si="335"/>
        <v>25545</v>
      </c>
      <c r="BW30" s="39">
        <f t="shared" ref="BW30:EH30" si="338">SUM(BW21,BW29)</f>
        <v>25544</v>
      </c>
      <c r="BX30" s="1">
        <f t="shared" si="338"/>
        <v>0</v>
      </c>
      <c r="BY30" s="38">
        <f t="shared" si="338"/>
        <v>1127</v>
      </c>
      <c r="BZ30" s="39">
        <f t="shared" si="338"/>
        <v>928</v>
      </c>
      <c r="CA30" s="1">
        <f t="shared" si="338"/>
        <v>49000</v>
      </c>
      <c r="CB30" s="38">
        <f t="shared" si="338"/>
        <v>108424</v>
      </c>
      <c r="CC30" s="39">
        <f t="shared" si="338"/>
        <v>108237</v>
      </c>
      <c r="CD30" s="1">
        <f t="shared" si="338"/>
        <v>20000</v>
      </c>
      <c r="CE30" s="38">
        <f t="shared" si="338"/>
        <v>0</v>
      </c>
      <c r="CF30" s="39">
        <f t="shared" si="338"/>
        <v>0</v>
      </c>
      <c r="CG30" s="1">
        <f t="shared" si="338"/>
        <v>0</v>
      </c>
      <c r="CH30" s="38">
        <f t="shared" si="338"/>
        <v>0</v>
      </c>
      <c r="CI30" s="39">
        <f t="shared" si="338"/>
        <v>0</v>
      </c>
      <c r="CJ30" s="1">
        <f t="shared" si="338"/>
        <v>23175</v>
      </c>
      <c r="CK30" s="38">
        <f t="shared" si="338"/>
        <v>23175</v>
      </c>
      <c r="CL30" s="39">
        <f t="shared" si="338"/>
        <v>0</v>
      </c>
      <c r="CM30" s="1">
        <f t="shared" si="338"/>
        <v>1420</v>
      </c>
      <c r="CN30" s="38">
        <f t="shared" si="338"/>
        <v>1657</v>
      </c>
      <c r="CO30" s="39">
        <f t="shared" si="338"/>
        <v>1538</v>
      </c>
      <c r="CP30" s="1">
        <f t="shared" si="338"/>
        <v>5040</v>
      </c>
      <c r="CQ30" s="38">
        <f t="shared" si="338"/>
        <v>5040</v>
      </c>
      <c r="CR30" s="39">
        <f t="shared" si="338"/>
        <v>0</v>
      </c>
      <c r="CS30" s="1">
        <f t="shared" si="338"/>
        <v>0</v>
      </c>
      <c r="CT30" s="38">
        <f t="shared" si="338"/>
        <v>4890</v>
      </c>
      <c r="CU30" s="39">
        <f t="shared" si="338"/>
        <v>4786</v>
      </c>
      <c r="CV30" s="1">
        <f t="shared" si="33"/>
        <v>2011867</v>
      </c>
      <c r="CW30" s="38">
        <f t="shared" si="34"/>
        <v>2395348</v>
      </c>
      <c r="CX30" s="39">
        <f t="shared" si="35"/>
        <v>1974217</v>
      </c>
      <c r="CY30" s="1">
        <f t="shared" ref="CY30" si="339">SUM(CY21,CY29)</f>
        <v>151737</v>
      </c>
      <c r="CZ30" s="38">
        <f t="shared" si="338"/>
        <v>91745</v>
      </c>
      <c r="DA30" s="39">
        <f t="shared" si="338"/>
        <v>66872</v>
      </c>
      <c r="DB30" s="1">
        <f t="shared" si="338"/>
        <v>26882</v>
      </c>
      <c r="DC30" s="38">
        <f t="shared" si="338"/>
        <v>26882</v>
      </c>
      <c r="DD30" s="39">
        <f t="shared" si="338"/>
        <v>21363</v>
      </c>
      <c r="DE30" s="1">
        <f t="shared" si="338"/>
        <v>302025</v>
      </c>
      <c r="DF30" s="38">
        <f t="shared" si="338"/>
        <v>303277</v>
      </c>
      <c r="DG30" s="39">
        <f t="shared" si="338"/>
        <v>249025</v>
      </c>
      <c r="DH30" s="1">
        <f t="shared" si="338"/>
        <v>23526</v>
      </c>
      <c r="DI30" s="38">
        <f t="shared" si="338"/>
        <v>22026</v>
      </c>
      <c r="DJ30" s="39">
        <f t="shared" si="338"/>
        <v>12010</v>
      </c>
      <c r="DK30" s="1">
        <f t="shared" si="338"/>
        <v>45340</v>
      </c>
      <c r="DL30" s="38">
        <f t="shared" si="338"/>
        <v>4272</v>
      </c>
      <c r="DM30" s="39">
        <f t="shared" si="338"/>
        <v>1970</v>
      </c>
      <c r="DN30" s="1">
        <f t="shared" si="338"/>
        <v>19372</v>
      </c>
      <c r="DO30" s="38">
        <f t="shared" si="338"/>
        <v>34325</v>
      </c>
      <c r="DP30" s="39">
        <f t="shared" si="338"/>
        <v>20801</v>
      </c>
      <c r="DQ30" s="1">
        <f t="shared" si="338"/>
        <v>104909</v>
      </c>
      <c r="DR30" s="38">
        <f t="shared" si="338"/>
        <v>106287</v>
      </c>
      <c r="DS30" s="39">
        <f t="shared" si="338"/>
        <v>62195</v>
      </c>
      <c r="DT30" s="1">
        <f t="shared" si="36"/>
        <v>673791</v>
      </c>
      <c r="DU30" s="38">
        <f t="shared" si="37"/>
        <v>588814</v>
      </c>
      <c r="DV30" s="39">
        <f t="shared" si="38"/>
        <v>434236</v>
      </c>
      <c r="DW30" s="1">
        <f t="shared" ref="DW30" si="340">SUM(DW21,DW29)</f>
        <v>403133</v>
      </c>
      <c r="DX30" s="38">
        <f t="shared" si="338"/>
        <v>424231</v>
      </c>
      <c r="DY30" s="39">
        <f t="shared" si="338"/>
        <v>363535</v>
      </c>
      <c r="DZ30" s="1">
        <f t="shared" si="338"/>
        <v>780000</v>
      </c>
      <c r="EA30" s="38">
        <f t="shared" si="338"/>
        <v>824212</v>
      </c>
      <c r="EB30" s="39">
        <f t="shared" si="338"/>
        <v>818962</v>
      </c>
      <c r="EC30" s="1">
        <f t="shared" si="338"/>
        <v>4410</v>
      </c>
      <c r="ED30" s="38">
        <f t="shared" si="338"/>
        <v>13147</v>
      </c>
      <c r="EE30" s="39">
        <f t="shared" si="338"/>
        <v>11358</v>
      </c>
      <c r="EF30" s="1">
        <f t="shared" si="338"/>
        <v>380108</v>
      </c>
      <c r="EG30" s="38">
        <f t="shared" si="338"/>
        <v>332890</v>
      </c>
      <c r="EH30" s="39">
        <f t="shared" si="338"/>
        <v>326097</v>
      </c>
      <c r="EI30" s="1">
        <f t="shared" ref="EI30" si="341">SUM(EI21,EI29)</f>
        <v>25152</v>
      </c>
      <c r="EJ30" s="38">
        <f t="shared" ref="EJ30:GT30" si="342">SUM(EJ21,EJ29)</f>
        <v>58114</v>
      </c>
      <c r="EK30" s="39">
        <f t="shared" si="342"/>
        <v>55558</v>
      </c>
      <c r="EL30" s="1">
        <f t="shared" si="39"/>
        <v>1592803</v>
      </c>
      <c r="EM30" s="38">
        <f t="shared" si="40"/>
        <v>1652594</v>
      </c>
      <c r="EN30" s="39">
        <f t="shared" si="41"/>
        <v>1575510</v>
      </c>
      <c r="EO30" s="1">
        <f t="shared" ref="EO30" si="343">SUM(EO21,EO29)</f>
        <v>161570</v>
      </c>
      <c r="EP30" s="38">
        <f t="shared" si="342"/>
        <v>176567</v>
      </c>
      <c r="EQ30" s="39">
        <f t="shared" si="342"/>
        <v>168691</v>
      </c>
      <c r="ER30" s="1">
        <f t="shared" si="342"/>
        <v>37044</v>
      </c>
      <c r="ES30" s="38">
        <f t="shared" si="342"/>
        <v>46586</v>
      </c>
      <c r="ET30" s="39">
        <f t="shared" si="342"/>
        <v>35660</v>
      </c>
      <c r="EU30" s="1">
        <f t="shared" si="342"/>
        <v>82949</v>
      </c>
      <c r="EV30" s="38">
        <f t="shared" si="342"/>
        <v>89208</v>
      </c>
      <c r="EW30" s="39">
        <f t="shared" si="342"/>
        <v>89207</v>
      </c>
      <c r="EX30" s="1">
        <f t="shared" si="342"/>
        <v>171075</v>
      </c>
      <c r="EY30" s="38">
        <f t="shared" si="342"/>
        <v>166064</v>
      </c>
      <c r="EZ30" s="39">
        <f t="shared" si="342"/>
        <v>146474</v>
      </c>
      <c r="FA30" s="1">
        <f t="shared" si="342"/>
        <v>0</v>
      </c>
      <c r="FB30" s="38">
        <f t="shared" si="342"/>
        <v>20003</v>
      </c>
      <c r="FC30" s="39">
        <f t="shared" si="342"/>
        <v>11112</v>
      </c>
      <c r="FD30" s="1">
        <f t="shared" si="42"/>
        <v>452638</v>
      </c>
      <c r="FE30" s="38">
        <f t="shared" si="43"/>
        <v>498428</v>
      </c>
      <c r="FF30" s="39">
        <f t="shared" si="44"/>
        <v>451144</v>
      </c>
      <c r="FG30" s="1">
        <f t="shared" ref="FG30" si="344">SUM(FG21,FG29)</f>
        <v>32198</v>
      </c>
      <c r="FH30" s="38">
        <f t="shared" si="342"/>
        <v>41477</v>
      </c>
      <c r="FI30" s="39">
        <f t="shared" si="342"/>
        <v>13232</v>
      </c>
      <c r="FJ30" s="1">
        <f t="shared" si="342"/>
        <v>28416</v>
      </c>
      <c r="FK30" s="38">
        <f t="shared" si="342"/>
        <v>249654</v>
      </c>
      <c r="FL30" s="39">
        <f t="shared" si="342"/>
        <v>224311</v>
      </c>
      <c r="FM30" s="1">
        <f t="shared" si="342"/>
        <v>10000</v>
      </c>
      <c r="FN30" s="38">
        <f t="shared" si="342"/>
        <v>0</v>
      </c>
      <c r="FO30" s="39">
        <f t="shared" si="342"/>
        <v>0</v>
      </c>
      <c r="FP30" s="1">
        <f t="shared" si="45"/>
        <v>70614</v>
      </c>
      <c r="FQ30" s="38">
        <f t="shared" si="46"/>
        <v>291131</v>
      </c>
      <c r="FR30" s="39">
        <f t="shared" si="47"/>
        <v>237543</v>
      </c>
      <c r="FS30" s="1">
        <f t="shared" ref="FS30" si="345">SUM(FS21,FS29)</f>
        <v>59500</v>
      </c>
      <c r="FT30" s="38">
        <f t="shared" si="342"/>
        <v>53717</v>
      </c>
      <c r="FU30" s="39">
        <f t="shared" si="342"/>
        <v>44113</v>
      </c>
      <c r="FV30" s="1">
        <f t="shared" si="342"/>
        <v>107777</v>
      </c>
      <c r="FW30" s="38">
        <f t="shared" si="342"/>
        <v>125019</v>
      </c>
      <c r="FX30" s="39">
        <f t="shared" si="342"/>
        <v>53012</v>
      </c>
      <c r="FY30" s="1">
        <f t="shared" si="342"/>
        <v>10000</v>
      </c>
      <c r="FZ30" s="38">
        <f t="shared" si="342"/>
        <v>2000</v>
      </c>
      <c r="GA30" s="39">
        <f t="shared" si="342"/>
        <v>500</v>
      </c>
      <c r="GB30" s="1">
        <f t="shared" si="342"/>
        <v>20820</v>
      </c>
      <c r="GC30" s="38">
        <f t="shared" si="342"/>
        <v>19121</v>
      </c>
      <c r="GD30" s="39">
        <f t="shared" si="342"/>
        <v>9223</v>
      </c>
      <c r="GE30" s="1">
        <f t="shared" si="342"/>
        <v>19663</v>
      </c>
      <c r="GF30" s="38">
        <f t="shared" si="342"/>
        <v>32712</v>
      </c>
      <c r="GG30" s="39">
        <f t="shared" si="342"/>
        <v>31352</v>
      </c>
      <c r="GH30" s="1">
        <f t="shared" si="342"/>
        <v>3000</v>
      </c>
      <c r="GI30" s="38">
        <f t="shared" si="342"/>
        <v>3000</v>
      </c>
      <c r="GJ30" s="39">
        <f t="shared" si="342"/>
        <v>2097</v>
      </c>
      <c r="GK30" s="1">
        <f t="shared" si="48"/>
        <v>220760</v>
      </c>
      <c r="GL30" s="38">
        <f t="shared" si="49"/>
        <v>235569</v>
      </c>
      <c r="GM30" s="39">
        <f t="shared" si="50"/>
        <v>140297</v>
      </c>
      <c r="GN30" s="1">
        <f t="shared" ref="GN30" si="346">SUM(GN21,GN29)</f>
        <v>98685</v>
      </c>
      <c r="GO30" s="38">
        <f t="shared" si="342"/>
        <v>127114</v>
      </c>
      <c r="GP30" s="39">
        <f t="shared" si="342"/>
        <v>75384</v>
      </c>
      <c r="GQ30" s="1">
        <f t="shared" si="342"/>
        <v>23783</v>
      </c>
      <c r="GR30" s="38">
        <f t="shared" si="342"/>
        <v>15115</v>
      </c>
      <c r="GS30" s="39">
        <f t="shared" si="342"/>
        <v>3325</v>
      </c>
      <c r="GT30" s="1">
        <f t="shared" si="342"/>
        <v>48422</v>
      </c>
      <c r="GU30" s="38">
        <f t="shared" ref="GU30:GZ30" si="347">SUM(GU21,GU29)</f>
        <v>41471</v>
      </c>
      <c r="GV30" s="39">
        <f t="shared" si="347"/>
        <v>38943</v>
      </c>
      <c r="GW30" s="1">
        <f t="shared" si="347"/>
        <v>10160</v>
      </c>
      <c r="GX30" s="38">
        <f t="shared" si="347"/>
        <v>10160</v>
      </c>
      <c r="GY30" s="39">
        <f t="shared" si="347"/>
        <v>9525</v>
      </c>
      <c r="GZ30" s="1">
        <f t="shared" si="347"/>
        <v>122534</v>
      </c>
      <c r="HA30" s="38">
        <f t="shared" ref="HA30:JG30" si="348">SUM(HA21,HA29)</f>
        <v>121128</v>
      </c>
      <c r="HB30" s="39">
        <f t="shared" si="348"/>
        <v>121128</v>
      </c>
      <c r="HC30" s="1">
        <f t="shared" si="348"/>
        <v>79066</v>
      </c>
      <c r="HD30" s="38">
        <f t="shared" si="348"/>
        <v>82885</v>
      </c>
      <c r="HE30" s="39">
        <f t="shared" si="348"/>
        <v>82885</v>
      </c>
      <c r="HF30" s="1">
        <f t="shared" si="348"/>
        <v>85350</v>
      </c>
      <c r="HG30" s="38">
        <f t="shared" si="348"/>
        <v>220173</v>
      </c>
      <c r="HH30" s="39">
        <f t="shared" si="348"/>
        <v>183031</v>
      </c>
      <c r="HI30" s="1">
        <f t="shared" si="51"/>
        <v>468000</v>
      </c>
      <c r="HJ30" s="38">
        <f t="shared" si="52"/>
        <v>618046</v>
      </c>
      <c r="HK30" s="39">
        <f t="shared" si="53"/>
        <v>514221</v>
      </c>
      <c r="HL30" s="1">
        <f t="shared" ref="HL30" si="349">SUM(HL21,HL29)</f>
        <v>4790</v>
      </c>
      <c r="HM30" s="38">
        <f t="shared" si="348"/>
        <v>0</v>
      </c>
      <c r="HN30" s="39">
        <f t="shared" si="348"/>
        <v>0</v>
      </c>
      <c r="HO30" s="1">
        <f t="shared" si="348"/>
        <v>3500</v>
      </c>
      <c r="HP30" s="38">
        <f t="shared" si="348"/>
        <v>3866</v>
      </c>
      <c r="HQ30" s="39">
        <f t="shared" si="348"/>
        <v>3165</v>
      </c>
      <c r="HR30" s="1">
        <f t="shared" si="54"/>
        <v>8290</v>
      </c>
      <c r="HS30" s="38">
        <f t="shared" si="55"/>
        <v>3866</v>
      </c>
      <c r="HT30" s="39">
        <f t="shared" si="56"/>
        <v>3165</v>
      </c>
      <c r="HU30" s="1">
        <f t="shared" ref="HU30" si="350">SUM(HU21,HU29)</f>
        <v>96432</v>
      </c>
      <c r="HV30" s="38">
        <f t="shared" si="348"/>
        <v>131647</v>
      </c>
      <c r="HW30" s="39">
        <f t="shared" si="348"/>
        <v>13141</v>
      </c>
      <c r="HX30" s="1">
        <f t="shared" si="348"/>
        <v>226267</v>
      </c>
      <c r="HY30" s="38">
        <f t="shared" si="348"/>
        <v>272856</v>
      </c>
      <c r="HZ30" s="39">
        <f t="shared" si="348"/>
        <v>247141</v>
      </c>
      <c r="IA30" s="1">
        <f t="shared" si="57"/>
        <v>322699</v>
      </c>
      <c r="IB30" s="38">
        <f t="shared" si="58"/>
        <v>404503</v>
      </c>
      <c r="IC30" s="39">
        <f t="shared" si="59"/>
        <v>260282</v>
      </c>
      <c r="ID30" s="1">
        <f t="shared" si="60"/>
        <v>3809595</v>
      </c>
      <c r="IE30" s="38">
        <f t="shared" si="61"/>
        <v>4292951</v>
      </c>
      <c r="IF30" s="39">
        <f t="shared" si="62"/>
        <v>3616398</v>
      </c>
      <c r="IG30" s="1">
        <f t="shared" si="348"/>
        <v>0</v>
      </c>
      <c r="IH30" s="38">
        <f t="shared" si="348"/>
        <v>0</v>
      </c>
      <c r="II30" s="39">
        <f t="shared" si="348"/>
        <v>0</v>
      </c>
      <c r="IJ30" s="1">
        <f t="shared" si="348"/>
        <v>17100</v>
      </c>
      <c r="IK30" s="38">
        <f t="shared" si="348"/>
        <v>26775</v>
      </c>
      <c r="IL30" s="39">
        <f t="shared" si="348"/>
        <v>24390</v>
      </c>
      <c r="IM30" s="1">
        <f t="shared" si="348"/>
        <v>47617</v>
      </c>
      <c r="IN30" s="38">
        <f t="shared" si="348"/>
        <v>108225</v>
      </c>
      <c r="IO30" s="39">
        <f t="shared" si="348"/>
        <v>84631</v>
      </c>
      <c r="IP30" s="1">
        <f t="shared" si="348"/>
        <v>64155</v>
      </c>
      <c r="IQ30" s="38">
        <f t="shared" si="348"/>
        <v>76181</v>
      </c>
      <c r="IR30" s="39">
        <f t="shared" si="348"/>
        <v>63453</v>
      </c>
      <c r="IS30" s="1">
        <f t="shared" si="348"/>
        <v>2230</v>
      </c>
      <c r="IT30" s="38">
        <f t="shared" si="348"/>
        <v>33396</v>
      </c>
      <c r="IU30" s="39">
        <f t="shared" si="348"/>
        <v>5195</v>
      </c>
      <c r="IV30" s="1">
        <f t="shared" si="348"/>
        <v>108997</v>
      </c>
      <c r="IW30" s="38">
        <f t="shared" si="348"/>
        <v>111978</v>
      </c>
      <c r="IX30" s="39">
        <f t="shared" si="348"/>
        <v>111978</v>
      </c>
      <c r="IY30" s="1">
        <f t="shared" si="348"/>
        <v>2178</v>
      </c>
      <c r="IZ30" s="38">
        <f t="shared" si="348"/>
        <v>2178</v>
      </c>
      <c r="JA30" s="39">
        <f t="shared" si="348"/>
        <v>2178</v>
      </c>
      <c r="JB30" s="1">
        <f t="shared" si="348"/>
        <v>38715</v>
      </c>
      <c r="JC30" s="38">
        <f t="shared" si="348"/>
        <v>144847</v>
      </c>
      <c r="JD30" s="39">
        <f t="shared" si="348"/>
        <v>95549</v>
      </c>
      <c r="JE30" s="1">
        <f t="shared" si="348"/>
        <v>0</v>
      </c>
      <c r="JF30" s="38">
        <f t="shared" si="348"/>
        <v>18830</v>
      </c>
      <c r="JG30" s="39">
        <f t="shared" si="348"/>
        <v>18830</v>
      </c>
      <c r="JH30" s="1">
        <f>IG30+IJ30+IM30+IP30+IS30+IV30+IY30+JB30+JE30</f>
        <v>280992</v>
      </c>
      <c r="JI30" s="38">
        <f>IH30+IK30+IN30+IQ30+IT30+IW30+IZ30+JC30+JF30</f>
        <v>522410</v>
      </c>
      <c r="JJ30" s="39">
        <f>II30+IL30+IO30+IR30+IU30+IX30+JA30+JD30+JG30</f>
        <v>406204</v>
      </c>
      <c r="JK30" s="1">
        <f t="shared" ref="JK30" si="351">SUM(JK21,JK29)</f>
        <v>0</v>
      </c>
      <c r="JL30" s="38">
        <f t="shared" ref="JL30:LW30" si="352">SUM(JL21,JL29)</f>
        <v>0</v>
      </c>
      <c r="JM30" s="39">
        <f t="shared" si="352"/>
        <v>0</v>
      </c>
      <c r="JN30" s="1">
        <f t="shared" si="352"/>
        <v>0</v>
      </c>
      <c r="JO30" s="38">
        <f t="shared" si="352"/>
        <v>0</v>
      </c>
      <c r="JP30" s="39">
        <f t="shared" si="352"/>
        <v>0</v>
      </c>
      <c r="JQ30" s="1">
        <f t="shared" si="63"/>
        <v>0</v>
      </c>
      <c r="JR30" s="38">
        <f t="shared" si="64"/>
        <v>0</v>
      </c>
      <c r="JS30" s="39">
        <f t="shared" si="65"/>
        <v>0</v>
      </c>
      <c r="JT30" s="1">
        <f t="shared" ref="JT30" si="353">SUM(JT21,JT29)</f>
        <v>78447</v>
      </c>
      <c r="JU30" s="38">
        <f t="shared" si="352"/>
        <v>82907</v>
      </c>
      <c r="JV30" s="39">
        <f t="shared" si="352"/>
        <v>16897</v>
      </c>
      <c r="JW30" s="1">
        <f t="shared" si="352"/>
        <v>618479</v>
      </c>
      <c r="JX30" s="38">
        <f t="shared" si="352"/>
        <v>770255</v>
      </c>
      <c r="JY30" s="39">
        <f t="shared" si="352"/>
        <v>351664</v>
      </c>
      <c r="JZ30" s="1">
        <f t="shared" si="66"/>
        <v>696926</v>
      </c>
      <c r="KA30" s="38">
        <f t="shared" si="67"/>
        <v>853162</v>
      </c>
      <c r="KB30" s="39">
        <f t="shared" si="68"/>
        <v>368561</v>
      </c>
      <c r="KC30" s="1">
        <f t="shared" ref="KC30" si="354">SUM(KC21,KC29)</f>
        <v>22586</v>
      </c>
      <c r="KD30" s="38">
        <f t="shared" si="352"/>
        <v>17328</v>
      </c>
      <c r="KE30" s="39">
        <f t="shared" si="352"/>
        <v>6508</v>
      </c>
      <c r="KF30" s="1">
        <f t="shared" si="352"/>
        <v>76936</v>
      </c>
      <c r="KG30" s="38">
        <f t="shared" si="352"/>
        <v>137280</v>
      </c>
      <c r="KH30" s="39">
        <f t="shared" si="352"/>
        <v>57193</v>
      </c>
      <c r="KI30" s="1">
        <f t="shared" si="69"/>
        <v>99522</v>
      </c>
      <c r="KJ30" s="38">
        <f t="shared" si="70"/>
        <v>154608</v>
      </c>
      <c r="KK30" s="39">
        <f t="shared" si="71"/>
        <v>63701</v>
      </c>
      <c r="KL30" s="1">
        <f t="shared" ref="KL30" si="355">SUM(KL21,KL29)</f>
        <v>55635</v>
      </c>
      <c r="KM30" s="38">
        <f t="shared" si="352"/>
        <v>283475</v>
      </c>
      <c r="KN30" s="39">
        <f t="shared" si="352"/>
        <v>84237</v>
      </c>
      <c r="KO30" s="1">
        <f t="shared" si="352"/>
        <v>0</v>
      </c>
      <c r="KP30" s="38">
        <f t="shared" si="352"/>
        <v>0</v>
      </c>
      <c r="KQ30" s="39">
        <f t="shared" si="352"/>
        <v>0</v>
      </c>
      <c r="KR30" s="1">
        <f t="shared" si="352"/>
        <v>11400</v>
      </c>
      <c r="KS30" s="38">
        <f t="shared" si="352"/>
        <v>11400</v>
      </c>
      <c r="KT30" s="39">
        <f t="shared" si="352"/>
        <v>4500</v>
      </c>
      <c r="KU30" s="1">
        <f t="shared" si="72"/>
        <v>67035</v>
      </c>
      <c r="KV30" s="38">
        <f t="shared" si="73"/>
        <v>294875</v>
      </c>
      <c r="KW30" s="39">
        <f t="shared" si="74"/>
        <v>88737</v>
      </c>
      <c r="KX30" s="1">
        <f t="shared" ref="KX30" si="356">SUM(KX21,KX29)</f>
        <v>0</v>
      </c>
      <c r="KY30" s="38">
        <f t="shared" si="352"/>
        <v>2208</v>
      </c>
      <c r="KZ30" s="39">
        <f t="shared" si="352"/>
        <v>2208</v>
      </c>
      <c r="LA30" s="1">
        <f t="shared" si="352"/>
        <v>0</v>
      </c>
      <c r="LB30" s="38">
        <f t="shared" si="352"/>
        <v>0</v>
      </c>
      <c r="LC30" s="39">
        <f t="shared" si="352"/>
        <v>0</v>
      </c>
      <c r="LD30" s="1">
        <f t="shared" si="75"/>
        <v>0</v>
      </c>
      <c r="LE30" s="38">
        <f t="shared" si="76"/>
        <v>2208</v>
      </c>
      <c r="LF30" s="39">
        <f t="shared" si="77"/>
        <v>2208</v>
      </c>
      <c r="LG30" s="1">
        <f t="shared" si="352"/>
        <v>0</v>
      </c>
      <c r="LH30" s="38">
        <f t="shared" si="352"/>
        <v>10</v>
      </c>
      <c r="LI30" s="39">
        <f t="shared" si="352"/>
        <v>10</v>
      </c>
      <c r="LJ30" s="1">
        <f t="shared" si="352"/>
        <v>0</v>
      </c>
      <c r="LK30" s="38">
        <f t="shared" si="352"/>
        <v>31000</v>
      </c>
      <c r="LL30" s="39">
        <f t="shared" si="352"/>
        <v>31000</v>
      </c>
      <c r="LM30" s="1">
        <f t="shared" si="78"/>
        <v>0</v>
      </c>
      <c r="LN30" s="38">
        <f t="shared" si="79"/>
        <v>31010</v>
      </c>
      <c r="LO30" s="39">
        <f t="shared" si="80"/>
        <v>31010</v>
      </c>
      <c r="LP30" s="1">
        <f t="shared" ref="LP30" si="357">SUM(LP21,LP29)</f>
        <v>4805635</v>
      </c>
      <c r="LQ30" s="38">
        <f t="shared" si="352"/>
        <v>5346701</v>
      </c>
      <c r="LR30" s="39">
        <f t="shared" si="352"/>
        <v>3548714</v>
      </c>
      <c r="LS30" s="1">
        <f t="shared" si="81"/>
        <v>5950110</v>
      </c>
      <c r="LT30" s="38">
        <f t="shared" si="82"/>
        <v>7204974</v>
      </c>
      <c r="LU30" s="39">
        <f t="shared" si="83"/>
        <v>4509135</v>
      </c>
      <c r="LV30" s="1">
        <f t="shared" ref="LV30" si="358">SUM(LV21,LV29)</f>
        <v>10000</v>
      </c>
      <c r="LW30" s="38">
        <f t="shared" si="352"/>
        <v>10000</v>
      </c>
      <c r="LX30" s="39">
        <f t="shared" ref="LX30:OI30" si="359">SUM(LX21,LX29)</f>
        <v>0</v>
      </c>
      <c r="LY30" s="1">
        <f t="shared" si="359"/>
        <v>539931</v>
      </c>
      <c r="LZ30" s="38">
        <f t="shared" si="359"/>
        <v>77485</v>
      </c>
      <c r="MA30" s="39">
        <f t="shared" si="359"/>
        <v>0</v>
      </c>
      <c r="MB30" s="1">
        <f t="shared" si="359"/>
        <v>100000</v>
      </c>
      <c r="MC30" s="38">
        <f t="shared" si="359"/>
        <v>50000</v>
      </c>
      <c r="MD30" s="39">
        <f t="shared" si="359"/>
        <v>0</v>
      </c>
      <c r="ME30" s="1">
        <f t="shared" si="84"/>
        <v>639931</v>
      </c>
      <c r="MF30" s="38">
        <f t="shared" si="85"/>
        <v>127485</v>
      </c>
      <c r="MG30" s="39">
        <f t="shared" si="86"/>
        <v>0</v>
      </c>
      <c r="MH30" s="1">
        <f t="shared" ref="MH30" si="360">SUM(MH21,MH29)</f>
        <v>57500</v>
      </c>
      <c r="MI30" s="38">
        <f t="shared" si="359"/>
        <v>1</v>
      </c>
      <c r="MJ30" s="39">
        <f t="shared" si="359"/>
        <v>0</v>
      </c>
      <c r="MK30" s="1">
        <f t="shared" si="359"/>
        <v>4500</v>
      </c>
      <c r="ML30" s="38">
        <f t="shared" si="359"/>
        <v>183</v>
      </c>
      <c r="MM30" s="39">
        <f t="shared" si="359"/>
        <v>0</v>
      </c>
      <c r="MN30" s="1">
        <f t="shared" si="359"/>
        <v>0</v>
      </c>
      <c r="MO30" s="38">
        <f t="shared" si="359"/>
        <v>0</v>
      </c>
      <c r="MP30" s="39">
        <f t="shared" si="359"/>
        <v>0</v>
      </c>
      <c r="MQ30" s="1">
        <f t="shared" si="359"/>
        <v>135000</v>
      </c>
      <c r="MR30" s="38">
        <f t="shared" si="359"/>
        <v>7471</v>
      </c>
      <c r="MS30" s="39">
        <f t="shared" si="359"/>
        <v>0</v>
      </c>
      <c r="MT30" s="1">
        <f t="shared" si="359"/>
        <v>17000</v>
      </c>
      <c r="MU30" s="38">
        <f t="shared" si="359"/>
        <v>8341</v>
      </c>
      <c r="MV30" s="39">
        <f t="shared" si="359"/>
        <v>0</v>
      </c>
      <c r="MW30" s="1">
        <f t="shared" si="359"/>
        <v>0</v>
      </c>
      <c r="MX30" s="38">
        <f t="shared" si="359"/>
        <v>0</v>
      </c>
      <c r="MY30" s="39">
        <f t="shared" si="359"/>
        <v>0</v>
      </c>
      <c r="MZ30" s="1">
        <f t="shared" si="87"/>
        <v>214000</v>
      </c>
      <c r="NA30" s="38">
        <f t="shared" si="88"/>
        <v>15996</v>
      </c>
      <c r="NB30" s="39">
        <f t="shared" si="89"/>
        <v>0</v>
      </c>
      <c r="NC30" s="1">
        <f t="shared" ref="NC30" si="361">SUM(NC21,NC29)</f>
        <v>1000000</v>
      </c>
      <c r="ND30" s="38">
        <f t="shared" si="359"/>
        <v>1454822</v>
      </c>
      <c r="NE30" s="39">
        <f t="shared" si="359"/>
        <v>0</v>
      </c>
      <c r="NF30" s="1">
        <f t="shared" si="90"/>
        <v>1863931</v>
      </c>
      <c r="NG30" s="38">
        <f t="shared" si="91"/>
        <v>1608303</v>
      </c>
      <c r="NH30" s="39">
        <f t="shared" si="92"/>
        <v>0</v>
      </c>
      <c r="NI30" s="1">
        <f t="shared" ref="NI30" si="362">SUM(NI21,NI29)</f>
        <v>0</v>
      </c>
      <c r="NJ30" s="38">
        <f t="shared" si="359"/>
        <v>0</v>
      </c>
      <c r="NK30" s="39">
        <f t="shared" si="359"/>
        <v>0</v>
      </c>
      <c r="NL30" s="1">
        <f t="shared" si="359"/>
        <v>0</v>
      </c>
      <c r="NM30" s="38">
        <f t="shared" si="359"/>
        <v>0</v>
      </c>
      <c r="NN30" s="39">
        <f t="shared" si="359"/>
        <v>0</v>
      </c>
      <c r="NO30" s="1">
        <f t="shared" si="359"/>
        <v>0</v>
      </c>
      <c r="NP30" s="38">
        <f t="shared" si="359"/>
        <v>0</v>
      </c>
      <c r="NQ30" s="39">
        <f t="shared" si="359"/>
        <v>0</v>
      </c>
      <c r="NR30" s="1">
        <f t="shared" si="359"/>
        <v>0</v>
      </c>
      <c r="NS30" s="38">
        <f t="shared" si="359"/>
        <v>0</v>
      </c>
      <c r="NT30" s="39">
        <f t="shared" si="359"/>
        <v>0</v>
      </c>
      <c r="NU30" s="1">
        <f t="shared" si="359"/>
        <v>0</v>
      </c>
      <c r="NV30" s="38">
        <f t="shared" si="359"/>
        <v>0</v>
      </c>
      <c r="NW30" s="39">
        <f t="shared" si="359"/>
        <v>0</v>
      </c>
      <c r="NX30" s="1">
        <f t="shared" si="359"/>
        <v>0</v>
      </c>
      <c r="NY30" s="38">
        <f t="shared" si="359"/>
        <v>0</v>
      </c>
      <c r="NZ30" s="39">
        <f t="shared" si="359"/>
        <v>0</v>
      </c>
      <c r="OA30" s="1">
        <f t="shared" si="359"/>
        <v>0</v>
      </c>
      <c r="OB30" s="38">
        <f t="shared" si="359"/>
        <v>0</v>
      </c>
      <c r="OC30" s="39">
        <f t="shared" si="359"/>
        <v>0</v>
      </c>
      <c r="OD30" s="1">
        <f t="shared" si="359"/>
        <v>0</v>
      </c>
      <c r="OE30" s="38">
        <f t="shared" si="359"/>
        <v>0</v>
      </c>
      <c r="OF30" s="39">
        <f t="shared" si="359"/>
        <v>0</v>
      </c>
      <c r="OG30" s="1">
        <f t="shared" si="359"/>
        <v>0</v>
      </c>
      <c r="OH30" s="38">
        <f t="shared" si="359"/>
        <v>0</v>
      </c>
      <c r="OI30" s="39">
        <f t="shared" si="359"/>
        <v>0</v>
      </c>
      <c r="OJ30" s="1">
        <f t="shared" si="93"/>
        <v>0</v>
      </c>
      <c r="OK30" s="38">
        <f t="shared" si="94"/>
        <v>0</v>
      </c>
      <c r="OL30" s="39">
        <f t="shared" si="95"/>
        <v>0</v>
      </c>
      <c r="OM30" s="1">
        <f t="shared" ref="OM30" si="363">SUM(OM21,OM29)</f>
        <v>0</v>
      </c>
      <c r="ON30" s="38">
        <f t="shared" ref="ON30:QU30" si="364">SUM(ON21,ON29)</f>
        <v>0</v>
      </c>
      <c r="OO30" s="39">
        <f t="shared" si="364"/>
        <v>0</v>
      </c>
      <c r="OP30" s="1">
        <f t="shared" si="364"/>
        <v>0</v>
      </c>
      <c r="OQ30" s="38">
        <f t="shared" si="364"/>
        <v>0</v>
      </c>
      <c r="OR30" s="39">
        <f t="shared" si="364"/>
        <v>0</v>
      </c>
      <c r="OS30" s="1">
        <f t="shared" si="364"/>
        <v>0</v>
      </c>
      <c r="OT30" s="38">
        <f t="shared" si="364"/>
        <v>0</v>
      </c>
      <c r="OU30" s="39">
        <f t="shared" si="364"/>
        <v>0</v>
      </c>
      <c r="OV30" s="1">
        <f t="shared" si="364"/>
        <v>0</v>
      </c>
      <c r="OW30" s="38">
        <f t="shared" si="364"/>
        <v>0</v>
      </c>
      <c r="OX30" s="39">
        <f t="shared" si="364"/>
        <v>0</v>
      </c>
      <c r="OY30" s="1">
        <f t="shared" si="96"/>
        <v>0</v>
      </c>
      <c r="OZ30" s="38">
        <f t="shared" si="97"/>
        <v>0</v>
      </c>
      <c r="PA30" s="39">
        <f t="shared" si="98"/>
        <v>0</v>
      </c>
      <c r="PB30" s="1">
        <f t="shared" si="99"/>
        <v>0</v>
      </c>
      <c r="PC30" s="38">
        <f t="shared" si="100"/>
        <v>0</v>
      </c>
      <c r="PD30" s="39">
        <f t="shared" si="101"/>
        <v>0</v>
      </c>
      <c r="PE30" s="1">
        <f t="shared" si="364"/>
        <v>0</v>
      </c>
      <c r="PF30" s="38">
        <f t="shared" si="364"/>
        <v>0</v>
      </c>
      <c r="PG30" s="39">
        <f t="shared" si="364"/>
        <v>0</v>
      </c>
      <c r="PH30" s="1">
        <f t="shared" si="364"/>
        <v>0</v>
      </c>
      <c r="PI30" s="38">
        <f t="shared" si="364"/>
        <v>0</v>
      </c>
      <c r="PJ30" s="39">
        <f t="shared" si="364"/>
        <v>0</v>
      </c>
      <c r="PK30" s="1">
        <f t="shared" si="364"/>
        <v>24875</v>
      </c>
      <c r="PL30" s="38">
        <f t="shared" si="364"/>
        <v>24875</v>
      </c>
      <c r="PM30" s="39">
        <f t="shared" si="364"/>
        <v>6250</v>
      </c>
      <c r="PN30" s="1">
        <f t="shared" si="364"/>
        <v>420085</v>
      </c>
      <c r="PO30" s="38">
        <f t="shared" si="364"/>
        <v>421482</v>
      </c>
      <c r="PP30" s="39">
        <f t="shared" si="364"/>
        <v>420366</v>
      </c>
      <c r="PQ30" s="1">
        <f t="shared" si="364"/>
        <v>0</v>
      </c>
      <c r="PR30" s="38">
        <f t="shared" si="364"/>
        <v>0</v>
      </c>
      <c r="PS30" s="39">
        <f t="shared" si="364"/>
        <v>0</v>
      </c>
      <c r="PT30" s="1">
        <f t="shared" si="364"/>
        <v>0</v>
      </c>
      <c r="PU30" s="38">
        <f t="shared" si="364"/>
        <v>0</v>
      </c>
      <c r="PV30" s="39">
        <f t="shared" si="364"/>
        <v>0</v>
      </c>
      <c r="PW30" s="1">
        <f t="shared" si="364"/>
        <v>39832</v>
      </c>
      <c r="PX30" s="38">
        <f t="shared" si="364"/>
        <v>39832</v>
      </c>
      <c r="PY30" s="39">
        <f t="shared" si="364"/>
        <v>39397</v>
      </c>
      <c r="PZ30" s="1">
        <f t="shared" si="364"/>
        <v>0</v>
      </c>
      <c r="QA30" s="38">
        <f t="shared" si="364"/>
        <v>370</v>
      </c>
      <c r="QB30" s="39">
        <f t="shared" si="364"/>
        <v>0</v>
      </c>
      <c r="QC30" s="1">
        <f t="shared" si="102"/>
        <v>484792</v>
      </c>
      <c r="QD30" s="38">
        <f t="shared" si="103"/>
        <v>486559</v>
      </c>
      <c r="QE30" s="39">
        <f t="shared" si="104"/>
        <v>466013</v>
      </c>
      <c r="QF30" s="1">
        <f t="shared" ref="QF30" si="365">SUM(QF21,QF29)</f>
        <v>406000</v>
      </c>
      <c r="QG30" s="38">
        <f t="shared" si="364"/>
        <v>358000</v>
      </c>
      <c r="QH30" s="39">
        <f t="shared" si="364"/>
        <v>0</v>
      </c>
      <c r="QI30" s="1">
        <f t="shared" si="105"/>
        <v>406000</v>
      </c>
      <c r="QJ30" s="38">
        <f t="shared" si="106"/>
        <v>358000</v>
      </c>
      <c r="QK30" s="39">
        <f t="shared" si="107"/>
        <v>0</v>
      </c>
      <c r="QL30" s="1">
        <f t="shared" si="364"/>
        <v>0</v>
      </c>
      <c r="QM30" s="38">
        <f t="shared" si="364"/>
        <v>0</v>
      </c>
      <c r="QN30" s="39">
        <f t="shared" si="364"/>
        <v>0</v>
      </c>
      <c r="QO30" s="1">
        <f t="shared" si="364"/>
        <v>0</v>
      </c>
      <c r="QP30" s="38">
        <f t="shared" si="364"/>
        <v>0</v>
      </c>
      <c r="QQ30" s="39">
        <f t="shared" si="364"/>
        <v>0</v>
      </c>
      <c r="QR30" s="1">
        <f t="shared" si="364"/>
        <v>4000</v>
      </c>
      <c r="QS30" s="38">
        <f t="shared" si="364"/>
        <v>4000</v>
      </c>
      <c r="QT30" s="39">
        <f t="shared" si="364"/>
        <v>2443</v>
      </c>
      <c r="QU30" s="1">
        <f t="shared" si="364"/>
        <v>0</v>
      </c>
      <c r="QV30" s="38">
        <f t="shared" ref="QV30:QW30" si="366">SUM(QV21,QV29)</f>
        <v>63936</v>
      </c>
      <c r="QW30" s="39">
        <f t="shared" si="366"/>
        <v>0</v>
      </c>
      <c r="QX30" s="1">
        <f t="shared" si="108"/>
        <v>4000</v>
      </c>
      <c r="QY30" s="38">
        <f t="shared" si="109"/>
        <v>67936</v>
      </c>
      <c r="QZ30" s="39">
        <f t="shared" si="110"/>
        <v>2443</v>
      </c>
      <c r="RA30" s="1">
        <f t="shared" si="111"/>
        <v>894792</v>
      </c>
      <c r="RB30" s="38">
        <f t="shared" si="112"/>
        <v>912495</v>
      </c>
      <c r="RC30" s="39">
        <f t="shared" si="113"/>
        <v>468456</v>
      </c>
      <c r="RD30" s="1">
        <f>ID30+LS30+NF30+PB30+RA30</f>
        <v>12518428</v>
      </c>
      <c r="RE30" s="38">
        <f>IE30+LT30+NG30+PC30+RB30</f>
        <v>14018723</v>
      </c>
      <c r="RF30" s="39">
        <f>IF30+LU30+NH30+PD30+RC30</f>
        <v>8593989</v>
      </c>
      <c r="RG30" s="1">
        <f>AH30+CV30+RD30</f>
        <v>17295289</v>
      </c>
      <c r="RH30" s="38">
        <f>AI30+CW30+RE30</f>
        <v>19608145</v>
      </c>
      <c r="RI30" s="39">
        <f>AJ30+CX30+RF30</f>
        <v>13506470</v>
      </c>
      <c r="RJ30" s="40"/>
    </row>
    <row r="31" spans="1:479" s="57" customFormat="1" x14ac:dyDescent="0.25">
      <c r="A31" s="51">
        <v>21</v>
      </c>
      <c r="B31" s="52" t="s">
        <v>308</v>
      </c>
      <c r="C31" s="53" t="s">
        <v>263</v>
      </c>
      <c r="D31" s="3"/>
      <c r="E31" s="54"/>
      <c r="F31" s="55"/>
      <c r="G31" s="3"/>
      <c r="H31" s="54"/>
      <c r="I31" s="55"/>
      <c r="J31" s="3"/>
      <c r="K31" s="54"/>
      <c r="L31" s="55"/>
      <c r="M31" s="3"/>
      <c r="N31" s="54"/>
      <c r="O31" s="55"/>
      <c r="P31" s="3"/>
      <c r="Q31" s="54"/>
      <c r="R31" s="55"/>
      <c r="S31" s="3"/>
      <c r="T31" s="54"/>
      <c r="U31" s="55"/>
      <c r="V31" s="3"/>
      <c r="W31" s="54"/>
      <c r="X31" s="55"/>
      <c r="Y31" s="3"/>
      <c r="Z31" s="54"/>
      <c r="AA31" s="55"/>
      <c r="AB31" s="3">
        <f t="shared" si="29"/>
        <v>0</v>
      </c>
      <c r="AC31" s="54">
        <f t="shared" si="260"/>
        <v>0</v>
      </c>
      <c r="AD31" s="55">
        <f t="shared" si="261"/>
        <v>0</v>
      </c>
      <c r="AE31" s="3"/>
      <c r="AF31" s="54"/>
      <c r="AG31" s="55"/>
      <c r="AH31" s="3">
        <f t="shared" si="30"/>
        <v>0</v>
      </c>
      <c r="AI31" s="54">
        <f t="shared" si="31"/>
        <v>0</v>
      </c>
      <c r="AJ31" s="55">
        <f t="shared" si="32"/>
        <v>0</v>
      </c>
      <c r="AK31" s="3"/>
      <c r="AL31" s="54"/>
      <c r="AM31" s="55"/>
      <c r="AN31" s="3"/>
      <c r="AO31" s="54"/>
      <c r="AP31" s="55"/>
      <c r="AQ31" s="3"/>
      <c r="AR31" s="54"/>
      <c r="AS31" s="55"/>
      <c r="AT31" s="3"/>
      <c r="AU31" s="54"/>
      <c r="AV31" s="55"/>
      <c r="AW31" s="3"/>
      <c r="AX31" s="54"/>
      <c r="AY31" s="55"/>
      <c r="AZ31" s="3"/>
      <c r="BA31" s="54"/>
      <c r="BB31" s="55"/>
      <c r="BC31" s="3"/>
      <c r="BD31" s="54"/>
      <c r="BE31" s="55"/>
      <c r="BF31" s="3"/>
      <c r="BG31" s="54"/>
      <c r="BH31" s="55"/>
      <c r="BI31" s="3"/>
      <c r="BJ31" s="54"/>
      <c r="BK31" s="55"/>
      <c r="BL31" s="3"/>
      <c r="BM31" s="54"/>
      <c r="BN31" s="55"/>
      <c r="BO31" s="3"/>
      <c r="BP31" s="54"/>
      <c r="BQ31" s="55"/>
      <c r="BR31" s="3"/>
      <c r="BS31" s="54"/>
      <c r="BT31" s="55"/>
      <c r="BU31" s="3"/>
      <c r="BV31" s="54"/>
      <c r="BW31" s="55"/>
      <c r="BX31" s="3"/>
      <c r="BY31" s="54"/>
      <c r="BZ31" s="55"/>
      <c r="CA31" s="3"/>
      <c r="CB31" s="54"/>
      <c r="CC31" s="55"/>
      <c r="CD31" s="3"/>
      <c r="CE31" s="54"/>
      <c r="CF31" s="55"/>
      <c r="CG31" s="3"/>
      <c r="CH31" s="54"/>
      <c r="CI31" s="55"/>
      <c r="CJ31" s="3"/>
      <c r="CK31" s="54"/>
      <c r="CL31" s="55"/>
      <c r="CM31" s="3"/>
      <c r="CN31" s="54"/>
      <c r="CO31" s="55"/>
      <c r="CP31" s="3"/>
      <c r="CQ31" s="54"/>
      <c r="CR31" s="55"/>
      <c r="CS31" s="3"/>
      <c r="CT31" s="54"/>
      <c r="CU31" s="55"/>
      <c r="CV31" s="3">
        <f t="shared" si="33"/>
        <v>0</v>
      </c>
      <c r="CW31" s="54">
        <f t="shared" si="34"/>
        <v>0</v>
      </c>
      <c r="CX31" s="55">
        <f t="shared" si="35"/>
        <v>0</v>
      </c>
      <c r="CY31" s="3"/>
      <c r="CZ31" s="54"/>
      <c r="DA31" s="55"/>
      <c r="DB31" s="3"/>
      <c r="DC31" s="54"/>
      <c r="DD31" s="55"/>
      <c r="DE31" s="3"/>
      <c r="DF31" s="54"/>
      <c r="DG31" s="55"/>
      <c r="DH31" s="3"/>
      <c r="DI31" s="54"/>
      <c r="DJ31" s="55"/>
      <c r="DK31" s="3"/>
      <c r="DL31" s="54"/>
      <c r="DM31" s="55"/>
      <c r="DN31" s="3"/>
      <c r="DO31" s="54"/>
      <c r="DP31" s="55"/>
      <c r="DQ31" s="3"/>
      <c r="DR31" s="54"/>
      <c r="DS31" s="55"/>
      <c r="DT31" s="3">
        <f t="shared" si="36"/>
        <v>0</v>
      </c>
      <c r="DU31" s="54">
        <f t="shared" si="37"/>
        <v>0</v>
      </c>
      <c r="DV31" s="55">
        <f t="shared" si="38"/>
        <v>0</v>
      </c>
      <c r="DW31" s="3"/>
      <c r="DX31" s="54"/>
      <c r="DY31" s="55"/>
      <c r="DZ31" s="3"/>
      <c r="EA31" s="54"/>
      <c r="EB31" s="55"/>
      <c r="EC31" s="3"/>
      <c r="ED31" s="54"/>
      <c r="EE31" s="55"/>
      <c r="EF31" s="3"/>
      <c r="EG31" s="54"/>
      <c r="EH31" s="55"/>
      <c r="EI31" s="3"/>
      <c r="EJ31" s="54"/>
      <c r="EK31" s="55"/>
      <c r="EL31" s="3">
        <f t="shared" si="39"/>
        <v>0</v>
      </c>
      <c r="EM31" s="54">
        <f t="shared" si="40"/>
        <v>0</v>
      </c>
      <c r="EN31" s="55">
        <f t="shared" si="41"/>
        <v>0</v>
      </c>
      <c r="EO31" s="3"/>
      <c r="EP31" s="54"/>
      <c r="EQ31" s="55"/>
      <c r="ER31" s="3"/>
      <c r="ES31" s="54"/>
      <c r="ET31" s="55"/>
      <c r="EU31" s="3"/>
      <c r="EV31" s="54"/>
      <c r="EW31" s="55"/>
      <c r="EX31" s="3"/>
      <c r="EY31" s="54"/>
      <c r="EZ31" s="55"/>
      <c r="FA31" s="3"/>
      <c r="FB31" s="54"/>
      <c r="FC31" s="55"/>
      <c r="FD31" s="3">
        <f t="shared" si="42"/>
        <v>0</v>
      </c>
      <c r="FE31" s="54">
        <f t="shared" si="43"/>
        <v>0</v>
      </c>
      <c r="FF31" s="55">
        <f t="shared" si="44"/>
        <v>0</v>
      </c>
      <c r="FG31" s="3"/>
      <c r="FH31" s="54"/>
      <c r="FI31" s="55"/>
      <c r="FJ31" s="3"/>
      <c r="FK31" s="54"/>
      <c r="FL31" s="55"/>
      <c r="FM31" s="3"/>
      <c r="FN31" s="54"/>
      <c r="FO31" s="55"/>
      <c r="FP31" s="3">
        <f t="shared" si="45"/>
        <v>0</v>
      </c>
      <c r="FQ31" s="54">
        <f t="shared" si="46"/>
        <v>0</v>
      </c>
      <c r="FR31" s="55">
        <f t="shared" si="47"/>
        <v>0</v>
      </c>
      <c r="FS31" s="3"/>
      <c r="FT31" s="54"/>
      <c r="FU31" s="55"/>
      <c r="FV31" s="3"/>
      <c r="FW31" s="54"/>
      <c r="FX31" s="55"/>
      <c r="FY31" s="3"/>
      <c r="FZ31" s="54"/>
      <c r="GA31" s="55"/>
      <c r="GB31" s="3"/>
      <c r="GC31" s="54"/>
      <c r="GD31" s="55"/>
      <c r="GE31" s="3"/>
      <c r="GF31" s="54"/>
      <c r="GG31" s="55"/>
      <c r="GH31" s="3"/>
      <c r="GI31" s="54"/>
      <c r="GJ31" s="55"/>
      <c r="GK31" s="3">
        <f t="shared" si="48"/>
        <v>0</v>
      </c>
      <c r="GL31" s="54">
        <f t="shared" si="49"/>
        <v>0</v>
      </c>
      <c r="GM31" s="55">
        <f t="shared" si="50"/>
        <v>0</v>
      </c>
      <c r="GN31" s="3"/>
      <c r="GO31" s="54"/>
      <c r="GP31" s="55"/>
      <c r="GQ31" s="3"/>
      <c r="GR31" s="54"/>
      <c r="GS31" s="55"/>
      <c r="GT31" s="3"/>
      <c r="GU31" s="54"/>
      <c r="GV31" s="55"/>
      <c r="GW31" s="3"/>
      <c r="GX31" s="54"/>
      <c r="GY31" s="55"/>
      <c r="GZ31" s="3"/>
      <c r="HA31" s="54"/>
      <c r="HB31" s="55"/>
      <c r="HC31" s="3"/>
      <c r="HD31" s="54"/>
      <c r="HE31" s="55"/>
      <c r="HF31" s="3"/>
      <c r="HG31" s="54"/>
      <c r="HH31" s="55"/>
      <c r="HI31" s="3">
        <f t="shared" si="51"/>
        <v>0</v>
      </c>
      <c r="HJ31" s="54">
        <f t="shared" si="52"/>
        <v>0</v>
      </c>
      <c r="HK31" s="55">
        <f t="shared" si="53"/>
        <v>0</v>
      </c>
      <c r="HL31" s="3"/>
      <c r="HM31" s="54"/>
      <c r="HN31" s="55"/>
      <c r="HO31" s="3"/>
      <c r="HP31" s="54"/>
      <c r="HQ31" s="55"/>
      <c r="HR31" s="3">
        <f t="shared" si="54"/>
        <v>0</v>
      </c>
      <c r="HS31" s="54">
        <f t="shared" si="55"/>
        <v>0</v>
      </c>
      <c r="HT31" s="55">
        <f t="shared" si="56"/>
        <v>0</v>
      </c>
      <c r="HU31" s="3"/>
      <c r="HV31" s="54"/>
      <c r="HW31" s="55"/>
      <c r="HX31" s="3"/>
      <c r="HY31" s="54"/>
      <c r="HZ31" s="55"/>
      <c r="IA31" s="3">
        <f t="shared" si="57"/>
        <v>0</v>
      </c>
      <c r="IB31" s="54">
        <f t="shared" si="58"/>
        <v>0</v>
      </c>
      <c r="IC31" s="55">
        <f t="shared" si="59"/>
        <v>0</v>
      </c>
      <c r="ID31" s="3">
        <f t="shared" si="60"/>
        <v>0</v>
      </c>
      <c r="IE31" s="54">
        <f t="shared" si="61"/>
        <v>0</v>
      </c>
      <c r="IF31" s="55">
        <f t="shared" si="62"/>
        <v>0</v>
      </c>
      <c r="IG31" s="3"/>
      <c r="IH31" s="54"/>
      <c r="II31" s="55"/>
      <c r="IJ31" s="3"/>
      <c r="IK31" s="54"/>
      <c r="IL31" s="55"/>
      <c r="IM31" s="3"/>
      <c r="IN31" s="54"/>
      <c r="IO31" s="55"/>
      <c r="IP31" s="3"/>
      <c r="IQ31" s="54"/>
      <c r="IR31" s="55"/>
      <c r="IS31" s="3"/>
      <c r="IT31" s="54"/>
      <c r="IU31" s="55"/>
      <c r="IV31" s="3"/>
      <c r="IW31" s="54"/>
      <c r="IX31" s="55"/>
      <c r="IY31" s="3"/>
      <c r="IZ31" s="54"/>
      <c r="JA31" s="55"/>
      <c r="JB31" s="3"/>
      <c r="JC31" s="54"/>
      <c r="JD31" s="55"/>
      <c r="JE31" s="3"/>
      <c r="JF31" s="54"/>
      <c r="JG31" s="55"/>
      <c r="JH31" s="3">
        <f>IG31+IJ31+IM31+IP31+IS31+IV31+IY31+JB31+JE31</f>
        <v>0</v>
      </c>
      <c r="JI31" s="54">
        <f>IH31+IK31+IN31+IQ31+IT31+IW31+IZ31+JC31+JF31</f>
        <v>0</v>
      </c>
      <c r="JJ31" s="55">
        <f>II31+IL31+IO31+IR31+IU31+IX31+JA31+JD31+JG31</f>
        <v>0</v>
      </c>
      <c r="JK31" s="3"/>
      <c r="JL31" s="54"/>
      <c r="JM31" s="55"/>
      <c r="JN31" s="3"/>
      <c r="JO31" s="54"/>
      <c r="JP31" s="55"/>
      <c r="JQ31" s="3">
        <f t="shared" si="63"/>
        <v>0</v>
      </c>
      <c r="JR31" s="54">
        <f t="shared" si="64"/>
        <v>0</v>
      </c>
      <c r="JS31" s="55">
        <f t="shared" si="65"/>
        <v>0</v>
      </c>
      <c r="JT31" s="3"/>
      <c r="JU31" s="54"/>
      <c r="JV31" s="55"/>
      <c r="JW31" s="3"/>
      <c r="JX31" s="54"/>
      <c r="JY31" s="55"/>
      <c r="JZ31" s="3">
        <f t="shared" si="66"/>
        <v>0</v>
      </c>
      <c r="KA31" s="54">
        <f t="shared" si="67"/>
        <v>0</v>
      </c>
      <c r="KB31" s="55">
        <f t="shared" si="68"/>
        <v>0</v>
      </c>
      <c r="KC31" s="3"/>
      <c r="KD31" s="54"/>
      <c r="KE31" s="55"/>
      <c r="KF31" s="3"/>
      <c r="KG31" s="54"/>
      <c r="KH31" s="55"/>
      <c r="KI31" s="3">
        <f t="shared" si="69"/>
        <v>0</v>
      </c>
      <c r="KJ31" s="54">
        <f t="shared" si="70"/>
        <v>0</v>
      </c>
      <c r="KK31" s="55">
        <f t="shared" si="71"/>
        <v>0</v>
      </c>
      <c r="KL31" s="3"/>
      <c r="KM31" s="54"/>
      <c r="KN31" s="55"/>
      <c r="KO31" s="3"/>
      <c r="KP31" s="54"/>
      <c r="KQ31" s="55"/>
      <c r="KR31" s="3"/>
      <c r="KS31" s="54"/>
      <c r="KT31" s="55"/>
      <c r="KU31" s="3">
        <f t="shared" si="72"/>
        <v>0</v>
      </c>
      <c r="KV31" s="54">
        <f t="shared" si="73"/>
        <v>0</v>
      </c>
      <c r="KW31" s="55">
        <f t="shared" si="74"/>
        <v>0</v>
      </c>
      <c r="KX31" s="3">
        <v>395763</v>
      </c>
      <c r="KY31" s="54">
        <v>486411</v>
      </c>
      <c r="KZ31" s="55">
        <v>486411</v>
      </c>
      <c r="LA31" s="3"/>
      <c r="LB31" s="54"/>
      <c r="LC31" s="55"/>
      <c r="LD31" s="3">
        <f t="shared" si="75"/>
        <v>395763</v>
      </c>
      <c r="LE31" s="54">
        <f t="shared" si="76"/>
        <v>486411</v>
      </c>
      <c r="LF31" s="55">
        <f t="shared" si="77"/>
        <v>486411</v>
      </c>
      <c r="LG31" s="3"/>
      <c r="LH31" s="54"/>
      <c r="LI31" s="55"/>
      <c r="LJ31" s="3"/>
      <c r="LK31" s="54"/>
      <c r="LL31" s="55"/>
      <c r="LM31" s="3">
        <f t="shared" si="78"/>
        <v>0</v>
      </c>
      <c r="LN31" s="54">
        <f t="shared" si="79"/>
        <v>0</v>
      </c>
      <c r="LO31" s="55">
        <f t="shared" si="80"/>
        <v>0</v>
      </c>
      <c r="LP31" s="3"/>
      <c r="LQ31" s="54"/>
      <c r="LR31" s="55"/>
      <c r="LS31" s="3">
        <f t="shared" si="81"/>
        <v>395763</v>
      </c>
      <c r="LT31" s="54">
        <f t="shared" si="82"/>
        <v>486411</v>
      </c>
      <c r="LU31" s="55">
        <f t="shared" si="83"/>
        <v>486411</v>
      </c>
      <c r="LV31" s="3"/>
      <c r="LW31" s="54"/>
      <c r="LX31" s="55"/>
      <c r="LY31" s="3"/>
      <c r="LZ31" s="54"/>
      <c r="MA31" s="55"/>
      <c r="MB31" s="3"/>
      <c r="MC31" s="54"/>
      <c r="MD31" s="55"/>
      <c r="ME31" s="3">
        <f t="shared" si="84"/>
        <v>0</v>
      </c>
      <c r="MF31" s="54">
        <f t="shared" si="85"/>
        <v>0</v>
      </c>
      <c r="MG31" s="55">
        <f t="shared" si="86"/>
        <v>0</v>
      </c>
      <c r="MH31" s="3"/>
      <c r="MI31" s="54"/>
      <c r="MJ31" s="55"/>
      <c r="MK31" s="3"/>
      <c r="ML31" s="54"/>
      <c r="MM31" s="55"/>
      <c r="MN31" s="3"/>
      <c r="MO31" s="54"/>
      <c r="MP31" s="55"/>
      <c r="MQ31" s="3"/>
      <c r="MR31" s="54"/>
      <c r="MS31" s="55"/>
      <c r="MT31" s="3"/>
      <c r="MU31" s="54"/>
      <c r="MV31" s="55"/>
      <c r="MW31" s="3"/>
      <c r="MX31" s="54"/>
      <c r="MY31" s="55"/>
      <c r="MZ31" s="3">
        <f t="shared" si="87"/>
        <v>0</v>
      </c>
      <c r="NA31" s="54">
        <f t="shared" si="88"/>
        <v>0</v>
      </c>
      <c r="NB31" s="55">
        <f t="shared" si="89"/>
        <v>0</v>
      </c>
      <c r="NC31" s="3"/>
      <c r="ND31" s="54"/>
      <c r="NE31" s="55"/>
      <c r="NF31" s="3">
        <f t="shared" si="90"/>
        <v>0</v>
      </c>
      <c r="NG31" s="54">
        <f t="shared" si="91"/>
        <v>0</v>
      </c>
      <c r="NH31" s="55">
        <f t="shared" si="92"/>
        <v>0</v>
      </c>
      <c r="NI31" s="3"/>
      <c r="NJ31" s="54"/>
      <c r="NK31" s="55"/>
      <c r="NL31" s="3"/>
      <c r="NM31" s="54"/>
      <c r="NN31" s="55"/>
      <c r="NO31" s="3"/>
      <c r="NP31" s="54"/>
      <c r="NQ31" s="55"/>
      <c r="NR31" s="3"/>
      <c r="NS31" s="54"/>
      <c r="NT31" s="55"/>
      <c r="NU31" s="3"/>
      <c r="NV31" s="54"/>
      <c r="NW31" s="55"/>
      <c r="NX31" s="3"/>
      <c r="NY31" s="54"/>
      <c r="NZ31" s="55"/>
      <c r="OA31" s="3"/>
      <c r="OB31" s="54"/>
      <c r="OC31" s="55"/>
      <c r="OD31" s="3"/>
      <c r="OE31" s="54"/>
      <c r="OF31" s="55"/>
      <c r="OG31" s="3"/>
      <c r="OH31" s="54"/>
      <c r="OI31" s="55"/>
      <c r="OJ31" s="3">
        <f t="shared" si="93"/>
        <v>0</v>
      </c>
      <c r="OK31" s="54">
        <f t="shared" si="94"/>
        <v>0</v>
      </c>
      <c r="OL31" s="55">
        <f t="shared" si="95"/>
        <v>0</v>
      </c>
      <c r="OM31" s="3"/>
      <c r="ON31" s="54"/>
      <c r="OO31" s="55"/>
      <c r="OP31" s="3"/>
      <c r="OQ31" s="54"/>
      <c r="OR31" s="55"/>
      <c r="OS31" s="3"/>
      <c r="OT31" s="54"/>
      <c r="OU31" s="55"/>
      <c r="OV31" s="3"/>
      <c r="OW31" s="54"/>
      <c r="OX31" s="55"/>
      <c r="OY31" s="3">
        <f t="shared" si="96"/>
        <v>0</v>
      </c>
      <c r="OZ31" s="54">
        <f t="shared" si="97"/>
        <v>0</v>
      </c>
      <c r="PA31" s="55">
        <f t="shared" si="98"/>
        <v>0</v>
      </c>
      <c r="PB31" s="3">
        <f t="shared" si="99"/>
        <v>0</v>
      </c>
      <c r="PC31" s="54">
        <f t="shared" si="100"/>
        <v>0</v>
      </c>
      <c r="PD31" s="55">
        <f t="shared" si="101"/>
        <v>0</v>
      </c>
      <c r="PE31" s="3"/>
      <c r="PF31" s="54"/>
      <c r="PG31" s="55"/>
      <c r="PH31" s="3"/>
      <c r="PI31" s="54"/>
      <c r="PJ31" s="55"/>
      <c r="PK31" s="3"/>
      <c r="PL31" s="54"/>
      <c r="PM31" s="55"/>
      <c r="PN31" s="3"/>
      <c r="PO31" s="54"/>
      <c r="PP31" s="55"/>
      <c r="PQ31" s="3"/>
      <c r="PR31" s="54"/>
      <c r="PS31" s="55"/>
      <c r="PT31" s="3"/>
      <c r="PU31" s="54"/>
      <c r="PV31" s="55"/>
      <c r="PW31" s="3"/>
      <c r="PX31" s="54"/>
      <c r="PY31" s="55"/>
      <c r="PZ31" s="3"/>
      <c r="QA31" s="54"/>
      <c r="QB31" s="55"/>
      <c r="QC31" s="3">
        <f t="shared" si="102"/>
        <v>0</v>
      </c>
      <c r="QD31" s="54">
        <f t="shared" si="103"/>
        <v>0</v>
      </c>
      <c r="QE31" s="55">
        <f t="shared" si="104"/>
        <v>0</v>
      </c>
      <c r="QF31" s="3"/>
      <c r="QG31" s="54"/>
      <c r="QH31" s="55"/>
      <c r="QI31" s="3">
        <f t="shared" si="105"/>
        <v>0</v>
      </c>
      <c r="QJ31" s="54">
        <f t="shared" si="106"/>
        <v>0</v>
      </c>
      <c r="QK31" s="55">
        <f t="shared" si="107"/>
        <v>0</v>
      </c>
      <c r="QL31" s="3"/>
      <c r="QM31" s="54"/>
      <c r="QN31" s="55"/>
      <c r="QO31" s="3"/>
      <c r="QP31" s="54"/>
      <c r="QQ31" s="55"/>
      <c r="QR31" s="3"/>
      <c r="QS31" s="54"/>
      <c r="QT31" s="55"/>
      <c r="QU31" s="3"/>
      <c r="QV31" s="54"/>
      <c r="QW31" s="55"/>
      <c r="QX31" s="3">
        <f t="shared" si="108"/>
        <v>0</v>
      </c>
      <c r="QY31" s="54">
        <f t="shared" si="109"/>
        <v>0</v>
      </c>
      <c r="QZ31" s="55">
        <f t="shared" si="110"/>
        <v>0</v>
      </c>
      <c r="RA31" s="3">
        <f t="shared" si="111"/>
        <v>0</v>
      </c>
      <c r="RB31" s="54">
        <f t="shared" si="112"/>
        <v>0</v>
      </c>
      <c r="RC31" s="55">
        <f t="shared" si="113"/>
        <v>0</v>
      </c>
      <c r="RD31" s="3">
        <f>ID31+LS31+NF31+PB31+RA31</f>
        <v>395763</v>
      </c>
      <c r="RE31" s="54">
        <f>IE31+LT31+NG31+PC31+RB31</f>
        <v>486411</v>
      </c>
      <c r="RF31" s="55">
        <f>IF31+LU31+NH31+PD31+RC31</f>
        <v>486411</v>
      </c>
      <c r="RG31" s="3">
        <f>AH31+CV31+RD31</f>
        <v>395763</v>
      </c>
      <c r="RH31" s="54">
        <f>AI31+CW31+RE31</f>
        <v>486411</v>
      </c>
      <c r="RI31" s="55">
        <f>AJ31+CX31+RF31</f>
        <v>486411</v>
      </c>
      <c r="RJ31" s="56"/>
    </row>
    <row r="32" spans="1:479" s="57" customFormat="1" x14ac:dyDescent="0.25">
      <c r="A32" s="51">
        <v>22</v>
      </c>
      <c r="B32" s="52" t="s">
        <v>434</v>
      </c>
      <c r="C32" s="53" t="s">
        <v>435</v>
      </c>
      <c r="D32" s="3"/>
      <c r="E32" s="54"/>
      <c r="F32" s="55"/>
      <c r="G32" s="3"/>
      <c r="H32" s="54"/>
      <c r="I32" s="55"/>
      <c r="J32" s="3"/>
      <c r="K32" s="54"/>
      <c r="L32" s="55"/>
      <c r="M32" s="3"/>
      <c r="N32" s="54"/>
      <c r="O32" s="55"/>
      <c r="P32" s="3"/>
      <c r="Q32" s="54"/>
      <c r="R32" s="55"/>
      <c r="S32" s="3"/>
      <c r="T32" s="54"/>
      <c r="U32" s="55"/>
      <c r="V32" s="3"/>
      <c r="W32" s="54"/>
      <c r="X32" s="55"/>
      <c r="Y32" s="3"/>
      <c r="Z32" s="54"/>
      <c r="AA32" s="55"/>
      <c r="AB32" s="3"/>
      <c r="AC32" s="54"/>
      <c r="AD32" s="55"/>
      <c r="AE32" s="3"/>
      <c r="AF32" s="54"/>
      <c r="AG32" s="55"/>
      <c r="AH32" s="3"/>
      <c r="AI32" s="54"/>
      <c r="AJ32" s="55"/>
      <c r="AK32" s="3"/>
      <c r="AL32" s="54"/>
      <c r="AM32" s="55"/>
      <c r="AN32" s="3"/>
      <c r="AO32" s="54"/>
      <c r="AP32" s="55"/>
      <c r="AQ32" s="3"/>
      <c r="AR32" s="54"/>
      <c r="AS32" s="55"/>
      <c r="AT32" s="3"/>
      <c r="AU32" s="54"/>
      <c r="AV32" s="55"/>
      <c r="AW32" s="3"/>
      <c r="AX32" s="54"/>
      <c r="AY32" s="55"/>
      <c r="AZ32" s="3"/>
      <c r="BA32" s="54"/>
      <c r="BB32" s="55"/>
      <c r="BC32" s="3"/>
      <c r="BD32" s="54"/>
      <c r="BE32" s="55"/>
      <c r="BF32" s="3"/>
      <c r="BG32" s="54"/>
      <c r="BH32" s="55"/>
      <c r="BI32" s="3"/>
      <c r="BJ32" s="54"/>
      <c r="BK32" s="55"/>
      <c r="BL32" s="3"/>
      <c r="BM32" s="54"/>
      <c r="BN32" s="55"/>
      <c r="BO32" s="3"/>
      <c r="BP32" s="54"/>
      <c r="BQ32" s="55"/>
      <c r="BR32" s="3"/>
      <c r="BS32" s="54"/>
      <c r="BT32" s="55"/>
      <c r="BU32" s="3"/>
      <c r="BV32" s="54"/>
      <c r="BW32" s="55"/>
      <c r="BX32" s="3"/>
      <c r="BY32" s="54"/>
      <c r="BZ32" s="55"/>
      <c r="CA32" s="3"/>
      <c r="CB32" s="54"/>
      <c r="CC32" s="55"/>
      <c r="CD32" s="3"/>
      <c r="CE32" s="54"/>
      <c r="CF32" s="55"/>
      <c r="CG32" s="3"/>
      <c r="CH32" s="54"/>
      <c r="CI32" s="55"/>
      <c r="CJ32" s="3"/>
      <c r="CK32" s="54"/>
      <c r="CL32" s="55"/>
      <c r="CM32" s="3"/>
      <c r="CN32" s="54"/>
      <c r="CO32" s="55"/>
      <c r="CP32" s="3"/>
      <c r="CQ32" s="54"/>
      <c r="CR32" s="55"/>
      <c r="CS32" s="3"/>
      <c r="CT32" s="54"/>
      <c r="CU32" s="55"/>
      <c r="CV32" s="3">
        <f t="shared" ref="CV32" si="367">AK32+AN32+AQ32+AT32+AW32+AZ32+BC32+BF32+BI32+BL32+BO32+BR32+BU32+BX32+CA32+CD32+CG32+CJ32+CM32+CP32+CS32</f>
        <v>0</v>
      </c>
      <c r="CW32" s="54">
        <f t="shared" ref="CW32" si="368">AL32+AO32+AR32+AU32+AX32+BA32+BD32+BG32+BJ32+BM32+BP32+BS32+BV32+BY32+CB32+CE32+CH32+CK32+CN32+CQ32+CT32</f>
        <v>0</v>
      </c>
      <c r="CX32" s="55">
        <f t="shared" ref="CX32" si="369">AM32+AP32+AS32+AV32+AY32+BB32+BE32+BH32+BK32+BN32+BQ32+BT32+BW32+BZ32+CC32+CF32+CI32+CL32+CO32+CR32+CU32</f>
        <v>0</v>
      </c>
      <c r="CY32" s="3"/>
      <c r="CZ32" s="54"/>
      <c r="DA32" s="55"/>
      <c r="DB32" s="3"/>
      <c r="DC32" s="54"/>
      <c r="DD32" s="55"/>
      <c r="DE32" s="3"/>
      <c r="DF32" s="54"/>
      <c r="DG32" s="55"/>
      <c r="DH32" s="3"/>
      <c r="DI32" s="54"/>
      <c r="DJ32" s="55"/>
      <c r="DK32" s="3"/>
      <c r="DL32" s="54"/>
      <c r="DM32" s="55"/>
      <c r="DN32" s="3"/>
      <c r="DO32" s="54"/>
      <c r="DP32" s="55"/>
      <c r="DQ32" s="3"/>
      <c r="DR32" s="54"/>
      <c r="DS32" s="55"/>
      <c r="DT32" s="3"/>
      <c r="DU32" s="54"/>
      <c r="DV32" s="55"/>
      <c r="DW32" s="3"/>
      <c r="DX32" s="54"/>
      <c r="DY32" s="55"/>
      <c r="DZ32" s="3"/>
      <c r="EA32" s="54"/>
      <c r="EB32" s="55"/>
      <c r="EC32" s="3"/>
      <c r="ED32" s="54"/>
      <c r="EE32" s="55"/>
      <c r="EF32" s="3"/>
      <c r="EG32" s="54"/>
      <c r="EH32" s="55"/>
      <c r="EI32" s="3"/>
      <c r="EJ32" s="54"/>
      <c r="EK32" s="55"/>
      <c r="EL32" s="3"/>
      <c r="EM32" s="54"/>
      <c r="EN32" s="55"/>
      <c r="EO32" s="3"/>
      <c r="EP32" s="54"/>
      <c r="EQ32" s="55"/>
      <c r="ER32" s="3"/>
      <c r="ES32" s="54"/>
      <c r="ET32" s="55"/>
      <c r="EU32" s="3"/>
      <c r="EV32" s="54"/>
      <c r="EW32" s="55"/>
      <c r="EX32" s="3"/>
      <c r="EY32" s="54"/>
      <c r="EZ32" s="55"/>
      <c r="FA32" s="3"/>
      <c r="FB32" s="54"/>
      <c r="FC32" s="55"/>
      <c r="FD32" s="3"/>
      <c r="FE32" s="54"/>
      <c r="FF32" s="55"/>
      <c r="FG32" s="3"/>
      <c r="FH32" s="54"/>
      <c r="FI32" s="55"/>
      <c r="FJ32" s="3"/>
      <c r="FK32" s="54"/>
      <c r="FL32" s="55"/>
      <c r="FM32" s="3"/>
      <c r="FN32" s="54"/>
      <c r="FO32" s="55"/>
      <c r="FP32" s="3"/>
      <c r="FQ32" s="54"/>
      <c r="FR32" s="55"/>
      <c r="FS32" s="3"/>
      <c r="FT32" s="54"/>
      <c r="FU32" s="55"/>
      <c r="FV32" s="3"/>
      <c r="FW32" s="54"/>
      <c r="FX32" s="55"/>
      <c r="FY32" s="3"/>
      <c r="FZ32" s="54"/>
      <c r="GA32" s="55"/>
      <c r="GB32" s="3"/>
      <c r="GC32" s="54"/>
      <c r="GD32" s="55"/>
      <c r="GE32" s="3"/>
      <c r="GF32" s="54"/>
      <c r="GG32" s="55"/>
      <c r="GH32" s="3"/>
      <c r="GI32" s="54"/>
      <c r="GJ32" s="55"/>
      <c r="GK32" s="3">
        <f t="shared" ref="GK32" si="370">FS32+FV32+FY32+GB32+GE32+GH32</f>
        <v>0</v>
      </c>
      <c r="GL32" s="54">
        <f t="shared" ref="GL32" si="371">FT32+FW32+FZ32+GC32+GF32+GI32</f>
        <v>0</v>
      </c>
      <c r="GM32" s="55">
        <f t="shared" ref="GM32" si="372">FU32+FX32+GA32+GD32+GG32+GJ32</f>
        <v>0</v>
      </c>
      <c r="GN32" s="3"/>
      <c r="GO32" s="54"/>
      <c r="GP32" s="55"/>
      <c r="GQ32" s="3"/>
      <c r="GR32" s="54"/>
      <c r="GS32" s="55"/>
      <c r="GT32" s="3"/>
      <c r="GU32" s="54"/>
      <c r="GV32" s="55"/>
      <c r="GW32" s="3"/>
      <c r="GX32" s="54"/>
      <c r="GY32" s="55"/>
      <c r="GZ32" s="3"/>
      <c r="HA32" s="54"/>
      <c r="HB32" s="55"/>
      <c r="HC32" s="3"/>
      <c r="HD32" s="54"/>
      <c r="HE32" s="55"/>
      <c r="HF32" s="3"/>
      <c r="HG32" s="54"/>
      <c r="HH32" s="55"/>
      <c r="HI32" s="3"/>
      <c r="HJ32" s="54"/>
      <c r="HK32" s="55"/>
      <c r="HL32" s="3"/>
      <c r="HM32" s="54"/>
      <c r="HN32" s="55"/>
      <c r="HO32" s="3"/>
      <c r="HP32" s="54"/>
      <c r="HQ32" s="55"/>
      <c r="HR32" s="3"/>
      <c r="HS32" s="54"/>
      <c r="HT32" s="55"/>
      <c r="HU32" s="3"/>
      <c r="HV32" s="54"/>
      <c r="HW32" s="55"/>
      <c r="HX32" s="3"/>
      <c r="HY32" s="54"/>
      <c r="HZ32" s="55"/>
      <c r="IA32" s="3"/>
      <c r="IB32" s="54"/>
      <c r="IC32" s="55"/>
      <c r="ID32" s="3"/>
      <c r="IE32" s="54"/>
      <c r="IF32" s="55"/>
      <c r="IG32" s="3"/>
      <c r="IH32" s="54"/>
      <c r="II32" s="55"/>
      <c r="IJ32" s="3"/>
      <c r="IK32" s="54"/>
      <c r="IL32" s="55"/>
      <c r="IM32" s="3"/>
      <c r="IN32" s="54"/>
      <c r="IO32" s="55"/>
      <c r="IP32" s="3"/>
      <c r="IQ32" s="54"/>
      <c r="IR32" s="55"/>
      <c r="IS32" s="3"/>
      <c r="IT32" s="54"/>
      <c r="IU32" s="55"/>
      <c r="IV32" s="3"/>
      <c r="IW32" s="54"/>
      <c r="IX32" s="55"/>
      <c r="IY32" s="3"/>
      <c r="IZ32" s="54"/>
      <c r="JA32" s="55"/>
      <c r="JB32" s="3"/>
      <c r="JC32" s="54"/>
      <c r="JD32" s="55"/>
      <c r="JE32" s="3"/>
      <c r="JF32" s="54"/>
      <c r="JG32" s="55"/>
      <c r="JH32" s="3"/>
      <c r="JI32" s="54"/>
      <c r="JJ32" s="55"/>
      <c r="JK32" s="3"/>
      <c r="JL32" s="54"/>
      <c r="JM32" s="55"/>
      <c r="JN32" s="3"/>
      <c r="JO32" s="54"/>
      <c r="JP32" s="55"/>
      <c r="JQ32" s="3"/>
      <c r="JR32" s="54"/>
      <c r="JS32" s="55"/>
      <c r="JT32" s="3"/>
      <c r="JU32" s="54"/>
      <c r="JV32" s="55"/>
      <c r="JW32" s="3"/>
      <c r="JX32" s="54"/>
      <c r="JY32" s="55"/>
      <c r="JZ32" s="3"/>
      <c r="KA32" s="54"/>
      <c r="KB32" s="55"/>
      <c r="KC32" s="3"/>
      <c r="KD32" s="54"/>
      <c r="KE32" s="55"/>
      <c r="KF32" s="3"/>
      <c r="KG32" s="54"/>
      <c r="KH32" s="55"/>
      <c r="KI32" s="3"/>
      <c r="KJ32" s="54"/>
      <c r="KK32" s="55"/>
      <c r="KL32" s="3"/>
      <c r="KM32" s="54"/>
      <c r="KN32" s="55"/>
      <c r="KO32" s="3"/>
      <c r="KP32" s="54"/>
      <c r="KQ32" s="55"/>
      <c r="KR32" s="3"/>
      <c r="KS32" s="54"/>
      <c r="KT32" s="55"/>
      <c r="KU32" s="3"/>
      <c r="KV32" s="54"/>
      <c r="KW32" s="55"/>
      <c r="KX32" s="3"/>
      <c r="KY32" s="54"/>
      <c r="KZ32" s="55"/>
      <c r="LA32" s="3"/>
      <c r="LB32" s="54"/>
      <c r="LC32" s="55"/>
      <c r="LD32" s="3"/>
      <c r="LE32" s="54"/>
      <c r="LF32" s="55"/>
      <c r="LG32" s="3"/>
      <c r="LH32" s="54"/>
      <c r="LI32" s="55"/>
      <c r="LJ32" s="3"/>
      <c r="LK32" s="54"/>
      <c r="LL32" s="55"/>
      <c r="LM32" s="3"/>
      <c r="LN32" s="54"/>
      <c r="LO32" s="55"/>
      <c r="LP32" s="3"/>
      <c r="LQ32" s="54"/>
      <c r="LR32" s="55"/>
      <c r="LS32" s="3"/>
      <c r="LT32" s="54"/>
      <c r="LU32" s="55"/>
      <c r="LV32" s="3"/>
      <c r="LW32" s="54"/>
      <c r="LX32" s="55"/>
      <c r="LY32" s="3"/>
      <c r="LZ32" s="54"/>
      <c r="MA32" s="55"/>
      <c r="MB32" s="3"/>
      <c r="MC32" s="54"/>
      <c r="MD32" s="55"/>
      <c r="ME32" s="3"/>
      <c r="MF32" s="54"/>
      <c r="MG32" s="55"/>
      <c r="MH32" s="3"/>
      <c r="MI32" s="54"/>
      <c r="MJ32" s="55"/>
      <c r="MK32" s="3"/>
      <c r="ML32" s="54"/>
      <c r="MM32" s="55"/>
      <c r="MN32" s="3"/>
      <c r="MO32" s="54"/>
      <c r="MP32" s="55"/>
      <c r="MQ32" s="3"/>
      <c r="MR32" s="54"/>
      <c r="MS32" s="55"/>
      <c r="MT32" s="3"/>
      <c r="MU32" s="54"/>
      <c r="MV32" s="55"/>
      <c r="MW32" s="3"/>
      <c r="MX32" s="54"/>
      <c r="MY32" s="55"/>
      <c r="MZ32" s="3"/>
      <c r="NA32" s="54"/>
      <c r="NB32" s="55"/>
      <c r="NC32" s="3"/>
      <c r="ND32" s="54"/>
      <c r="NE32" s="55"/>
      <c r="NF32" s="3"/>
      <c r="NG32" s="54"/>
      <c r="NH32" s="55"/>
      <c r="NI32" s="3"/>
      <c r="NJ32" s="54"/>
      <c r="NK32" s="55"/>
      <c r="NL32" s="3"/>
      <c r="NM32" s="54"/>
      <c r="NN32" s="55"/>
      <c r="NO32" s="3"/>
      <c r="NP32" s="54"/>
      <c r="NQ32" s="55"/>
      <c r="NR32" s="3"/>
      <c r="NS32" s="54"/>
      <c r="NT32" s="55"/>
      <c r="NU32" s="3"/>
      <c r="NV32" s="54"/>
      <c r="NW32" s="55"/>
      <c r="NX32" s="3"/>
      <c r="NY32" s="54"/>
      <c r="NZ32" s="55"/>
      <c r="OA32" s="3"/>
      <c r="OB32" s="54"/>
      <c r="OC32" s="55"/>
      <c r="OD32" s="3"/>
      <c r="OE32" s="54"/>
      <c r="OF32" s="55"/>
      <c r="OG32" s="3"/>
      <c r="OH32" s="54"/>
      <c r="OI32" s="55"/>
      <c r="OJ32" s="3"/>
      <c r="OK32" s="54"/>
      <c r="OL32" s="55"/>
      <c r="OM32" s="3"/>
      <c r="ON32" s="54"/>
      <c r="OO32" s="55"/>
      <c r="OP32" s="3"/>
      <c r="OQ32" s="54"/>
      <c r="OR32" s="55"/>
      <c r="OS32" s="3"/>
      <c r="OT32" s="54"/>
      <c r="OU32" s="55"/>
      <c r="OV32" s="3"/>
      <c r="OW32" s="54"/>
      <c r="OX32" s="55"/>
      <c r="OY32" s="3"/>
      <c r="OZ32" s="54"/>
      <c r="PA32" s="55"/>
      <c r="PB32" s="3"/>
      <c r="PC32" s="54"/>
      <c r="PD32" s="55"/>
      <c r="PE32" s="3"/>
      <c r="PF32" s="54"/>
      <c r="PG32" s="55"/>
      <c r="PH32" s="3"/>
      <c r="PI32" s="54"/>
      <c r="PJ32" s="55"/>
      <c r="PK32" s="3"/>
      <c r="PL32" s="54"/>
      <c r="PM32" s="55"/>
      <c r="PN32" s="3"/>
      <c r="PO32" s="54"/>
      <c r="PP32" s="55"/>
      <c r="PQ32" s="3"/>
      <c r="PR32" s="54"/>
      <c r="PS32" s="55"/>
      <c r="PT32" s="3"/>
      <c r="PU32" s="54"/>
      <c r="PV32" s="55"/>
      <c r="PW32" s="3"/>
      <c r="PX32" s="54"/>
      <c r="PY32" s="55"/>
      <c r="PZ32" s="3"/>
      <c r="QA32" s="54"/>
      <c r="QB32" s="55"/>
      <c r="QC32" s="3"/>
      <c r="QD32" s="54"/>
      <c r="QE32" s="55"/>
      <c r="QF32" s="3"/>
      <c r="QG32" s="54"/>
      <c r="QH32" s="55"/>
      <c r="QI32" s="3"/>
      <c r="QJ32" s="54"/>
      <c r="QK32" s="55"/>
      <c r="QL32" s="3"/>
      <c r="QM32" s="54"/>
      <c r="QN32" s="55"/>
      <c r="QO32" s="3"/>
      <c r="QP32" s="54"/>
      <c r="QQ32" s="55"/>
      <c r="QR32" s="3"/>
      <c r="QS32" s="54"/>
      <c r="QT32" s="55"/>
      <c r="QU32" s="3"/>
      <c r="QV32" s="54"/>
      <c r="QW32" s="55"/>
      <c r="QX32" s="3"/>
      <c r="QY32" s="54"/>
      <c r="QZ32" s="55"/>
      <c r="RA32" s="3"/>
      <c r="RB32" s="54"/>
      <c r="RC32" s="55"/>
      <c r="RD32" s="3">
        <f>ID32+LS32+NF32+PB32+RA32</f>
        <v>0</v>
      </c>
      <c r="RE32" s="54">
        <f>IE32+LT32+NG32+PC32+RB32</f>
        <v>0</v>
      </c>
      <c r="RF32" s="55">
        <f>IF32+LU32+NH32+PD32+RC32</f>
        <v>0</v>
      </c>
      <c r="RG32" s="3">
        <f>AH32+CV32+RD32</f>
        <v>0</v>
      </c>
      <c r="RH32" s="54">
        <f>AI32+CW32+RE32</f>
        <v>0</v>
      </c>
      <c r="RI32" s="55">
        <f>AJ32+CX32+RF32</f>
        <v>0</v>
      </c>
      <c r="RJ32" s="56"/>
    </row>
    <row r="33" spans="1:478" s="57" customFormat="1" x14ac:dyDescent="0.25">
      <c r="A33" s="51">
        <v>23</v>
      </c>
      <c r="B33" s="52" t="s">
        <v>309</v>
      </c>
      <c r="C33" s="53" t="s">
        <v>205</v>
      </c>
      <c r="D33" s="3"/>
      <c r="E33" s="54"/>
      <c r="F33" s="55"/>
      <c r="G33" s="3"/>
      <c r="H33" s="54"/>
      <c r="I33" s="55"/>
      <c r="J33" s="3"/>
      <c r="K33" s="54"/>
      <c r="L33" s="55"/>
      <c r="M33" s="3"/>
      <c r="N33" s="54"/>
      <c r="O33" s="55"/>
      <c r="P33" s="3"/>
      <c r="Q33" s="54"/>
      <c r="R33" s="55"/>
      <c r="S33" s="3"/>
      <c r="T33" s="54"/>
      <c r="U33" s="55"/>
      <c r="V33" s="3"/>
      <c r="W33" s="54"/>
      <c r="X33" s="55"/>
      <c r="Y33" s="3"/>
      <c r="Z33" s="54"/>
      <c r="AA33" s="55"/>
      <c r="AB33" s="3">
        <f t="shared" si="29"/>
        <v>0</v>
      </c>
      <c r="AC33" s="54">
        <f t="shared" si="260"/>
        <v>0</v>
      </c>
      <c r="AD33" s="55">
        <f t="shared" si="261"/>
        <v>0</v>
      </c>
      <c r="AE33" s="3"/>
      <c r="AF33" s="54"/>
      <c r="AG33" s="55"/>
      <c r="AH33" s="3">
        <f t="shared" si="30"/>
        <v>0</v>
      </c>
      <c r="AI33" s="54">
        <f t="shared" si="31"/>
        <v>0</v>
      </c>
      <c r="AJ33" s="55">
        <f t="shared" si="32"/>
        <v>0</v>
      </c>
      <c r="AK33" s="3"/>
      <c r="AL33" s="54"/>
      <c r="AM33" s="55"/>
      <c r="AN33" s="3"/>
      <c r="AO33" s="54"/>
      <c r="AP33" s="55"/>
      <c r="AQ33" s="3"/>
      <c r="AR33" s="54"/>
      <c r="AS33" s="55"/>
      <c r="AT33" s="3"/>
      <c r="AU33" s="54"/>
      <c r="AV33" s="55"/>
      <c r="AW33" s="3"/>
      <c r="AX33" s="54"/>
      <c r="AY33" s="55"/>
      <c r="AZ33" s="3"/>
      <c r="BA33" s="54"/>
      <c r="BB33" s="55"/>
      <c r="BC33" s="3"/>
      <c r="BD33" s="54"/>
      <c r="BE33" s="55"/>
      <c r="BF33" s="3"/>
      <c r="BG33" s="54"/>
      <c r="BH33" s="55"/>
      <c r="BI33" s="3"/>
      <c r="BJ33" s="54"/>
      <c r="BK33" s="55"/>
      <c r="BL33" s="3"/>
      <c r="BM33" s="54"/>
      <c r="BN33" s="55"/>
      <c r="BO33" s="3"/>
      <c r="BP33" s="54"/>
      <c r="BQ33" s="55"/>
      <c r="BR33" s="3"/>
      <c r="BS33" s="54"/>
      <c r="BT33" s="55"/>
      <c r="BU33" s="3"/>
      <c r="BV33" s="54"/>
      <c r="BW33" s="55"/>
      <c r="BX33" s="3"/>
      <c r="BY33" s="54"/>
      <c r="BZ33" s="55"/>
      <c r="CA33" s="3"/>
      <c r="CB33" s="54"/>
      <c r="CC33" s="55"/>
      <c r="CD33" s="3"/>
      <c r="CE33" s="54"/>
      <c r="CF33" s="55"/>
      <c r="CG33" s="3"/>
      <c r="CH33" s="54"/>
      <c r="CI33" s="55"/>
      <c r="CJ33" s="3"/>
      <c r="CK33" s="54"/>
      <c r="CL33" s="55"/>
      <c r="CM33" s="3"/>
      <c r="CN33" s="54"/>
      <c r="CO33" s="55"/>
      <c r="CP33" s="3"/>
      <c r="CQ33" s="54"/>
      <c r="CR33" s="55"/>
      <c r="CS33" s="3"/>
      <c r="CT33" s="54"/>
      <c r="CU33" s="55"/>
      <c r="CV33" s="3">
        <f t="shared" si="33"/>
        <v>0</v>
      </c>
      <c r="CW33" s="54">
        <f t="shared" si="34"/>
        <v>0</v>
      </c>
      <c r="CX33" s="55">
        <f t="shared" si="35"/>
        <v>0</v>
      </c>
      <c r="CY33" s="3"/>
      <c r="CZ33" s="54"/>
      <c r="DA33" s="55"/>
      <c r="DB33" s="3"/>
      <c r="DC33" s="54"/>
      <c r="DD33" s="55"/>
      <c r="DE33" s="3"/>
      <c r="DF33" s="54"/>
      <c r="DG33" s="55"/>
      <c r="DH33" s="3"/>
      <c r="DI33" s="54"/>
      <c r="DJ33" s="55"/>
      <c r="DK33" s="3"/>
      <c r="DL33" s="54"/>
      <c r="DM33" s="55"/>
      <c r="DN33" s="3"/>
      <c r="DO33" s="54"/>
      <c r="DP33" s="55"/>
      <c r="DQ33" s="3"/>
      <c r="DR33" s="54"/>
      <c r="DS33" s="55"/>
      <c r="DT33" s="3">
        <f t="shared" si="36"/>
        <v>0</v>
      </c>
      <c r="DU33" s="54">
        <f t="shared" si="37"/>
        <v>0</v>
      </c>
      <c r="DV33" s="55">
        <f t="shared" si="38"/>
        <v>0</v>
      </c>
      <c r="DW33" s="3"/>
      <c r="DX33" s="54"/>
      <c r="DY33" s="55"/>
      <c r="DZ33" s="3"/>
      <c r="EA33" s="54"/>
      <c r="EB33" s="55"/>
      <c r="EC33" s="3"/>
      <c r="ED33" s="54"/>
      <c r="EE33" s="55"/>
      <c r="EF33" s="3"/>
      <c r="EG33" s="54"/>
      <c r="EH33" s="55"/>
      <c r="EI33" s="3"/>
      <c r="EJ33" s="54"/>
      <c r="EK33" s="55"/>
      <c r="EL33" s="3">
        <f t="shared" si="39"/>
        <v>0</v>
      </c>
      <c r="EM33" s="54">
        <f t="shared" si="40"/>
        <v>0</v>
      </c>
      <c r="EN33" s="55">
        <f t="shared" si="41"/>
        <v>0</v>
      </c>
      <c r="EO33" s="3"/>
      <c r="EP33" s="54"/>
      <c r="EQ33" s="55"/>
      <c r="ER33" s="3"/>
      <c r="ES33" s="54"/>
      <c r="ET33" s="55"/>
      <c r="EU33" s="3"/>
      <c r="EV33" s="54"/>
      <c r="EW33" s="55"/>
      <c r="EX33" s="3"/>
      <c r="EY33" s="54"/>
      <c r="EZ33" s="55"/>
      <c r="FA33" s="3"/>
      <c r="FB33" s="54"/>
      <c r="FC33" s="55"/>
      <c r="FD33" s="3">
        <f t="shared" si="42"/>
        <v>0</v>
      </c>
      <c r="FE33" s="54">
        <f t="shared" si="43"/>
        <v>0</v>
      </c>
      <c r="FF33" s="55">
        <f t="shared" si="44"/>
        <v>0</v>
      </c>
      <c r="FG33" s="3"/>
      <c r="FH33" s="54"/>
      <c r="FI33" s="55"/>
      <c r="FJ33" s="3"/>
      <c r="FK33" s="54"/>
      <c r="FL33" s="55"/>
      <c r="FM33" s="3"/>
      <c r="FN33" s="54"/>
      <c r="FO33" s="55"/>
      <c r="FP33" s="3">
        <f t="shared" si="45"/>
        <v>0</v>
      </c>
      <c r="FQ33" s="54">
        <f t="shared" si="46"/>
        <v>0</v>
      </c>
      <c r="FR33" s="55">
        <f t="shared" si="47"/>
        <v>0</v>
      </c>
      <c r="FS33" s="3"/>
      <c r="FT33" s="54"/>
      <c r="FU33" s="55"/>
      <c r="FV33" s="3"/>
      <c r="FW33" s="54"/>
      <c r="FX33" s="55"/>
      <c r="FY33" s="3"/>
      <c r="FZ33" s="54"/>
      <c r="GA33" s="55"/>
      <c r="GB33" s="3"/>
      <c r="GC33" s="54"/>
      <c r="GD33" s="55"/>
      <c r="GE33" s="3"/>
      <c r="GF33" s="54"/>
      <c r="GG33" s="55"/>
      <c r="GH33" s="3"/>
      <c r="GI33" s="54"/>
      <c r="GJ33" s="55"/>
      <c r="GK33" s="3">
        <f t="shared" si="48"/>
        <v>0</v>
      </c>
      <c r="GL33" s="54">
        <f t="shared" si="49"/>
        <v>0</v>
      </c>
      <c r="GM33" s="55">
        <f t="shared" si="50"/>
        <v>0</v>
      </c>
      <c r="GN33" s="3"/>
      <c r="GO33" s="54"/>
      <c r="GP33" s="55"/>
      <c r="GQ33" s="3"/>
      <c r="GR33" s="54"/>
      <c r="GS33" s="55"/>
      <c r="GT33" s="3"/>
      <c r="GU33" s="54"/>
      <c r="GV33" s="55"/>
      <c r="GW33" s="3"/>
      <c r="GX33" s="54"/>
      <c r="GY33" s="55"/>
      <c r="GZ33" s="3"/>
      <c r="HA33" s="54"/>
      <c r="HB33" s="55"/>
      <c r="HC33" s="3"/>
      <c r="HD33" s="54"/>
      <c r="HE33" s="55"/>
      <c r="HF33" s="3"/>
      <c r="HG33" s="54"/>
      <c r="HH33" s="55"/>
      <c r="HI33" s="3">
        <f t="shared" si="51"/>
        <v>0</v>
      </c>
      <c r="HJ33" s="54">
        <f t="shared" si="52"/>
        <v>0</v>
      </c>
      <c r="HK33" s="55">
        <f t="shared" si="53"/>
        <v>0</v>
      </c>
      <c r="HL33" s="3"/>
      <c r="HM33" s="54"/>
      <c r="HN33" s="55"/>
      <c r="HO33" s="3"/>
      <c r="HP33" s="54"/>
      <c r="HQ33" s="55"/>
      <c r="HR33" s="3">
        <f t="shared" si="54"/>
        <v>0</v>
      </c>
      <c r="HS33" s="54">
        <f t="shared" si="55"/>
        <v>0</v>
      </c>
      <c r="HT33" s="55">
        <f t="shared" si="56"/>
        <v>0</v>
      </c>
      <c r="HU33" s="3"/>
      <c r="HV33" s="54"/>
      <c r="HW33" s="55"/>
      <c r="HX33" s="3"/>
      <c r="HY33" s="54"/>
      <c r="HZ33" s="55"/>
      <c r="IA33" s="3">
        <f t="shared" si="57"/>
        <v>0</v>
      </c>
      <c r="IB33" s="54">
        <f t="shared" si="58"/>
        <v>0</v>
      </c>
      <c r="IC33" s="55">
        <f t="shared" si="59"/>
        <v>0</v>
      </c>
      <c r="ID33" s="3">
        <f t="shared" si="60"/>
        <v>0</v>
      </c>
      <c r="IE33" s="54">
        <f t="shared" si="61"/>
        <v>0</v>
      </c>
      <c r="IF33" s="55">
        <f t="shared" si="62"/>
        <v>0</v>
      </c>
      <c r="IG33" s="3"/>
      <c r="IH33" s="54"/>
      <c r="II33" s="55"/>
      <c r="IJ33" s="3"/>
      <c r="IK33" s="54"/>
      <c r="IL33" s="55"/>
      <c r="IM33" s="3"/>
      <c r="IN33" s="54"/>
      <c r="IO33" s="55"/>
      <c r="IP33" s="3"/>
      <c r="IQ33" s="54"/>
      <c r="IR33" s="55"/>
      <c r="IS33" s="3"/>
      <c r="IT33" s="54"/>
      <c r="IU33" s="55"/>
      <c r="IV33" s="3"/>
      <c r="IW33" s="54"/>
      <c r="IX33" s="55"/>
      <c r="IY33" s="3"/>
      <c r="IZ33" s="54"/>
      <c r="JA33" s="55"/>
      <c r="JB33" s="3"/>
      <c r="JC33" s="54"/>
      <c r="JD33" s="55"/>
      <c r="JE33" s="3"/>
      <c r="JF33" s="54"/>
      <c r="JG33" s="55"/>
      <c r="JH33" s="3">
        <f>IG33+IJ33+IM33+IP33+IS33+IV33+IY33+JB33+JE33</f>
        <v>0</v>
      </c>
      <c r="JI33" s="54">
        <f>IH33+IK33+IN33+IQ33+IT33+IW33+IZ33+JC33+JF33</f>
        <v>0</v>
      </c>
      <c r="JJ33" s="55">
        <f>II33+IL33+IO33+IR33+IU33+IX33+JA33+JD33+JG33</f>
        <v>0</v>
      </c>
      <c r="JK33" s="3"/>
      <c r="JL33" s="54"/>
      <c r="JM33" s="55"/>
      <c r="JN33" s="3"/>
      <c r="JO33" s="54"/>
      <c r="JP33" s="55"/>
      <c r="JQ33" s="3">
        <f t="shared" si="63"/>
        <v>0</v>
      </c>
      <c r="JR33" s="54">
        <f t="shared" si="64"/>
        <v>0</v>
      </c>
      <c r="JS33" s="55">
        <f t="shared" si="65"/>
        <v>0</v>
      </c>
      <c r="JT33" s="3"/>
      <c r="JU33" s="54"/>
      <c r="JV33" s="55"/>
      <c r="JW33" s="3"/>
      <c r="JX33" s="54"/>
      <c r="JY33" s="55"/>
      <c r="JZ33" s="3">
        <f t="shared" si="66"/>
        <v>0</v>
      </c>
      <c r="KA33" s="54">
        <f t="shared" si="67"/>
        <v>0</v>
      </c>
      <c r="KB33" s="55">
        <f t="shared" si="68"/>
        <v>0</v>
      </c>
      <c r="KC33" s="3"/>
      <c r="KD33" s="54"/>
      <c r="KE33" s="55"/>
      <c r="KF33" s="3"/>
      <c r="KG33" s="54"/>
      <c r="KH33" s="55"/>
      <c r="KI33" s="3">
        <f t="shared" si="69"/>
        <v>0</v>
      </c>
      <c r="KJ33" s="54">
        <f t="shared" si="70"/>
        <v>0</v>
      </c>
      <c r="KK33" s="55">
        <f t="shared" si="71"/>
        <v>0</v>
      </c>
      <c r="KL33" s="3"/>
      <c r="KM33" s="54"/>
      <c r="KN33" s="55"/>
      <c r="KO33" s="3"/>
      <c r="KP33" s="54"/>
      <c r="KQ33" s="55"/>
      <c r="KR33" s="3"/>
      <c r="KS33" s="54"/>
      <c r="KT33" s="55"/>
      <c r="KU33" s="3">
        <f t="shared" si="72"/>
        <v>0</v>
      </c>
      <c r="KV33" s="54">
        <f t="shared" si="73"/>
        <v>0</v>
      </c>
      <c r="KW33" s="55">
        <f t="shared" si="74"/>
        <v>0</v>
      </c>
      <c r="KX33" s="3"/>
      <c r="KY33" s="54"/>
      <c r="KZ33" s="55"/>
      <c r="LA33" s="3">
        <v>176548</v>
      </c>
      <c r="LB33" s="54">
        <v>0</v>
      </c>
      <c r="LC33" s="55">
        <v>0</v>
      </c>
      <c r="LD33" s="3">
        <f t="shared" si="75"/>
        <v>176548</v>
      </c>
      <c r="LE33" s="54">
        <f t="shared" si="76"/>
        <v>0</v>
      </c>
      <c r="LF33" s="55">
        <f t="shared" si="77"/>
        <v>0</v>
      </c>
      <c r="LG33" s="3"/>
      <c r="LH33" s="54"/>
      <c r="LI33" s="55"/>
      <c r="LJ33" s="3"/>
      <c r="LK33" s="54"/>
      <c r="LL33" s="55"/>
      <c r="LM33" s="3">
        <f t="shared" si="78"/>
        <v>0</v>
      </c>
      <c r="LN33" s="54">
        <f t="shared" si="79"/>
        <v>0</v>
      </c>
      <c r="LO33" s="55">
        <f t="shared" si="80"/>
        <v>0</v>
      </c>
      <c r="LP33" s="3"/>
      <c r="LQ33" s="54"/>
      <c r="LR33" s="55"/>
      <c r="LS33" s="3">
        <f t="shared" si="81"/>
        <v>176548</v>
      </c>
      <c r="LT33" s="54">
        <f t="shared" si="82"/>
        <v>0</v>
      </c>
      <c r="LU33" s="55">
        <f t="shared" si="83"/>
        <v>0</v>
      </c>
      <c r="LV33" s="3"/>
      <c r="LW33" s="54"/>
      <c r="LX33" s="55"/>
      <c r="LY33" s="3"/>
      <c r="LZ33" s="54"/>
      <c r="MA33" s="55"/>
      <c r="MB33" s="3"/>
      <c r="MC33" s="54"/>
      <c r="MD33" s="55"/>
      <c r="ME33" s="3">
        <f t="shared" si="84"/>
        <v>0</v>
      </c>
      <c r="MF33" s="54">
        <f t="shared" si="85"/>
        <v>0</v>
      </c>
      <c r="MG33" s="55">
        <f t="shared" si="86"/>
        <v>0</v>
      </c>
      <c r="MH33" s="3"/>
      <c r="MI33" s="54"/>
      <c r="MJ33" s="55"/>
      <c r="MK33" s="3"/>
      <c r="ML33" s="54"/>
      <c r="MM33" s="55"/>
      <c r="MN33" s="3"/>
      <c r="MO33" s="54"/>
      <c r="MP33" s="55"/>
      <c r="MQ33" s="3"/>
      <c r="MR33" s="54"/>
      <c r="MS33" s="55"/>
      <c r="MT33" s="3"/>
      <c r="MU33" s="54"/>
      <c r="MV33" s="55"/>
      <c r="MW33" s="3"/>
      <c r="MX33" s="54"/>
      <c r="MY33" s="55"/>
      <c r="MZ33" s="3">
        <f t="shared" si="87"/>
        <v>0</v>
      </c>
      <c r="NA33" s="54">
        <f t="shared" si="88"/>
        <v>0</v>
      </c>
      <c r="NB33" s="55">
        <f t="shared" si="89"/>
        <v>0</v>
      </c>
      <c r="NC33" s="3"/>
      <c r="ND33" s="54"/>
      <c r="NE33" s="55"/>
      <c r="NF33" s="3">
        <f t="shared" si="90"/>
        <v>0</v>
      </c>
      <c r="NG33" s="54">
        <f t="shared" si="91"/>
        <v>0</v>
      </c>
      <c r="NH33" s="55">
        <f t="shared" si="92"/>
        <v>0</v>
      </c>
      <c r="NI33" s="3"/>
      <c r="NJ33" s="54"/>
      <c r="NK33" s="55"/>
      <c r="NL33" s="3"/>
      <c r="NM33" s="54"/>
      <c r="NN33" s="55"/>
      <c r="NO33" s="3"/>
      <c r="NP33" s="54"/>
      <c r="NQ33" s="55"/>
      <c r="NR33" s="3"/>
      <c r="NS33" s="54"/>
      <c r="NT33" s="55"/>
      <c r="NU33" s="3"/>
      <c r="NV33" s="54"/>
      <c r="NW33" s="55"/>
      <c r="NX33" s="3"/>
      <c r="NY33" s="54"/>
      <c r="NZ33" s="55"/>
      <c r="OA33" s="3"/>
      <c r="OB33" s="54"/>
      <c r="OC33" s="55"/>
      <c r="OD33" s="3"/>
      <c r="OE33" s="54"/>
      <c r="OF33" s="55"/>
      <c r="OG33" s="3"/>
      <c r="OH33" s="54"/>
      <c r="OI33" s="55"/>
      <c r="OJ33" s="3">
        <f t="shared" si="93"/>
        <v>0</v>
      </c>
      <c r="OK33" s="54">
        <f t="shared" si="94"/>
        <v>0</v>
      </c>
      <c r="OL33" s="55">
        <f t="shared" si="95"/>
        <v>0</v>
      </c>
      <c r="OM33" s="3"/>
      <c r="ON33" s="54"/>
      <c r="OO33" s="55"/>
      <c r="OP33" s="3"/>
      <c r="OQ33" s="54"/>
      <c r="OR33" s="55"/>
      <c r="OS33" s="3"/>
      <c r="OT33" s="54"/>
      <c r="OU33" s="55"/>
      <c r="OV33" s="3"/>
      <c r="OW33" s="54"/>
      <c r="OX33" s="55"/>
      <c r="OY33" s="3">
        <f t="shared" si="96"/>
        <v>0</v>
      </c>
      <c r="OZ33" s="54">
        <f t="shared" si="97"/>
        <v>0</v>
      </c>
      <c r="PA33" s="55">
        <f t="shared" si="98"/>
        <v>0</v>
      </c>
      <c r="PB33" s="3">
        <f t="shared" si="99"/>
        <v>0</v>
      </c>
      <c r="PC33" s="54">
        <f t="shared" si="100"/>
        <v>0</v>
      </c>
      <c r="PD33" s="55">
        <f t="shared" si="101"/>
        <v>0</v>
      </c>
      <c r="PE33" s="3"/>
      <c r="PF33" s="54"/>
      <c r="PG33" s="55"/>
      <c r="PH33" s="3"/>
      <c r="PI33" s="54"/>
      <c r="PJ33" s="55"/>
      <c r="PK33" s="3"/>
      <c r="PL33" s="54"/>
      <c r="PM33" s="55"/>
      <c r="PN33" s="3"/>
      <c r="PO33" s="54"/>
      <c r="PP33" s="55"/>
      <c r="PQ33" s="3"/>
      <c r="PR33" s="54"/>
      <c r="PS33" s="55"/>
      <c r="PT33" s="3"/>
      <c r="PU33" s="54"/>
      <c r="PV33" s="55"/>
      <c r="PW33" s="3"/>
      <c r="PX33" s="54"/>
      <c r="PY33" s="55"/>
      <c r="PZ33" s="3"/>
      <c r="QA33" s="54"/>
      <c r="QB33" s="55"/>
      <c r="QC33" s="3">
        <f t="shared" si="102"/>
        <v>0</v>
      </c>
      <c r="QD33" s="54">
        <f t="shared" si="103"/>
        <v>0</v>
      </c>
      <c r="QE33" s="55">
        <f t="shared" si="104"/>
        <v>0</v>
      </c>
      <c r="QF33" s="3"/>
      <c r="QG33" s="54"/>
      <c r="QH33" s="55"/>
      <c r="QI33" s="3">
        <f t="shared" si="105"/>
        <v>0</v>
      </c>
      <c r="QJ33" s="54">
        <f t="shared" si="106"/>
        <v>0</v>
      </c>
      <c r="QK33" s="55">
        <f t="shared" si="107"/>
        <v>0</v>
      </c>
      <c r="QL33" s="3"/>
      <c r="QM33" s="54"/>
      <c r="QN33" s="55"/>
      <c r="QO33" s="3"/>
      <c r="QP33" s="54"/>
      <c r="QQ33" s="55"/>
      <c r="QR33" s="3"/>
      <c r="QS33" s="54"/>
      <c r="QT33" s="55"/>
      <c r="QU33" s="3"/>
      <c r="QV33" s="54"/>
      <c r="QW33" s="55"/>
      <c r="QX33" s="3">
        <f t="shared" si="108"/>
        <v>0</v>
      </c>
      <c r="QY33" s="54">
        <f t="shared" si="109"/>
        <v>0</v>
      </c>
      <c r="QZ33" s="55">
        <f t="shared" si="110"/>
        <v>0</v>
      </c>
      <c r="RA33" s="3">
        <f t="shared" si="111"/>
        <v>0</v>
      </c>
      <c r="RB33" s="54">
        <f t="shared" si="112"/>
        <v>0</v>
      </c>
      <c r="RC33" s="55">
        <f t="shared" si="113"/>
        <v>0</v>
      </c>
      <c r="RD33" s="3">
        <f>ID33+LS33+NF33+PB33+RA33</f>
        <v>176548</v>
      </c>
      <c r="RE33" s="54">
        <f>IE33+LT33+NG33+PC33+RB33</f>
        <v>0</v>
      </c>
      <c r="RF33" s="55">
        <f>IF33+LU33+NH33+PD33+RC33</f>
        <v>0</v>
      </c>
      <c r="RG33" s="3">
        <f>AH33+CV33+RD33</f>
        <v>176548</v>
      </c>
      <c r="RH33" s="54">
        <f>AI33+CW33+RE33</f>
        <v>0</v>
      </c>
      <c r="RI33" s="55">
        <f>AJ33+CX33+RF33</f>
        <v>0</v>
      </c>
      <c r="RJ33" s="56"/>
    </row>
    <row r="34" spans="1:478" s="57" customFormat="1" x14ac:dyDescent="0.25">
      <c r="A34" s="51">
        <v>24</v>
      </c>
      <c r="B34" s="52" t="s">
        <v>310</v>
      </c>
      <c r="C34" s="53" t="s">
        <v>264</v>
      </c>
      <c r="D34" s="3"/>
      <c r="E34" s="54"/>
      <c r="F34" s="55"/>
      <c r="G34" s="3"/>
      <c r="H34" s="54"/>
      <c r="I34" s="55"/>
      <c r="J34" s="3"/>
      <c r="K34" s="54"/>
      <c r="L34" s="55"/>
      <c r="M34" s="3"/>
      <c r="N34" s="54"/>
      <c r="O34" s="55"/>
      <c r="P34" s="3"/>
      <c r="Q34" s="54"/>
      <c r="R34" s="55"/>
      <c r="S34" s="3"/>
      <c r="T34" s="54"/>
      <c r="U34" s="55"/>
      <c r="V34" s="3"/>
      <c r="W34" s="54"/>
      <c r="X34" s="55"/>
      <c r="Y34" s="3"/>
      <c r="Z34" s="54"/>
      <c r="AA34" s="55"/>
      <c r="AB34" s="3">
        <f t="shared" si="29"/>
        <v>0</v>
      </c>
      <c r="AC34" s="54">
        <f t="shared" si="260"/>
        <v>0</v>
      </c>
      <c r="AD34" s="55">
        <f t="shared" si="261"/>
        <v>0</v>
      </c>
      <c r="AE34" s="3"/>
      <c r="AF34" s="54"/>
      <c r="AG34" s="55"/>
      <c r="AH34" s="3">
        <f t="shared" si="30"/>
        <v>0</v>
      </c>
      <c r="AI34" s="54">
        <f t="shared" si="31"/>
        <v>0</v>
      </c>
      <c r="AJ34" s="55">
        <f t="shared" si="32"/>
        <v>0</v>
      </c>
      <c r="AK34" s="3"/>
      <c r="AL34" s="54"/>
      <c r="AM34" s="55"/>
      <c r="AN34" s="3"/>
      <c r="AO34" s="54"/>
      <c r="AP34" s="55"/>
      <c r="AQ34" s="3"/>
      <c r="AR34" s="54"/>
      <c r="AS34" s="55"/>
      <c r="AT34" s="3"/>
      <c r="AU34" s="54"/>
      <c r="AV34" s="55"/>
      <c r="AW34" s="3"/>
      <c r="AX34" s="54"/>
      <c r="AY34" s="55"/>
      <c r="AZ34" s="3"/>
      <c r="BA34" s="54"/>
      <c r="BB34" s="55"/>
      <c r="BC34" s="3"/>
      <c r="BD34" s="54"/>
      <c r="BE34" s="55"/>
      <c r="BF34" s="3"/>
      <c r="BG34" s="54"/>
      <c r="BH34" s="55"/>
      <c r="BI34" s="3"/>
      <c r="BJ34" s="54"/>
      <c r="BK34" s="55"/>
      <c r="BL34" s="3"/>
      <c r="BM34" s="54"/>
      <c r="BN34" s="55"/>
      <c r="BO34" s="3"/>
      <c r="BP34" s="54"/>
      <c r="BQ34" s="55"/>
      <c r="BR34" s="3"/>
      <c r="BS34" s="54"/>
      <c r="BT34" s="55"/>
      <c r="BU34" s="3"/>
      <c r="BV34" s="54"/>
      <c r="BW34" s="55"/>
      <c r="BX34" s="3"/>
      <c r="BY34" s="54"/>
      <c r="BZ34" s="55"/>
      <c r="CA34" s="3"/>
      <c r="CB34" s="54"/>
      <c r="CC34" s="55"/>
      <c r="CD34" s="3"/>
      <c r="CE34" s="54"/>
      <c r="CF34" s="55"/>
      <c r="CG34" s="3"/>
      <c r="CH34" s="54"/>
      <c r="CI34" s="55"/>
      <c r="CJ34" s="3"/>
      <c r="CK34" s="54"/>
      <c r="CL34" s="55"/>
      <c r="CM34" s="3"/>
      <c r="CN34" s="54"/>
      <c r="CO34" s="55"/>
      <c r="CP34" s="3"/>
      <c r="CQ34" s="54"/>
      <c r="CR34" s="55"/>
      <c r="CS34" s="3"/>
      <c r="CT34" s="54"/>
      <c r="CU34" s="55"/>
      <c r="CV34" s="3">
        <f t="shared" si="33"/>
        <v>0</v>
      </c>
      <c r="CW34" s="54">
        <f t="shared" si="34"/>
        <v>0</v>
      </c>
      <c r="CX34" s="55">
        <f t="shared" si="35"/>
        <v>0</v>
      </c>
      <c r="CY34" s="3"/>
      <c r="CZ34" s="54"/>
      <c r="DA34" s="55"/>
      <c r="DB34" s="3"/>
      <c r="DC34" s="54"/>
      <c r="DD34" s="55"/>
      <c r="DE34" s="3"/>
      <c r="DF34" s="54"/>
      <c r="DG34" s="55"/>
      <c r="DH34" s="3"/>
      <c r="DI34" s="54"/>
      <c r="DJ34" s="55"/>
      <c r="DK34" s="3"/>
      <c r="DL34" s="54"/>
      <c r="DM34" s="55"/>
      <c r="DN34" s="3"/>
      <c r="DO34" s="54"/>
      <c r="DP34" s="55"/>
      <c r="DQ34" s="3"/>
      <c r="DR34" s="54"/>
      <c r="DS34" s="55"/>
      <c r="DT34" s="3">
        <f t="shared" si="36"/>
        <v>0</v>
      </c>
      <c r="DU34" s="54">
        <f t="shared" si="37"/>
        <v>0</v>
      </c>
      <c r="DV34" s="55">
        <f t="shared" si="38"/>
        <v>0</v>
      </c>
      <c r="DW34" s="3"/>
      <c r="DX34" s="54"/>
      <c r="DY34" s="55"/>
      <c r="DZ34" s="3"/>
      <c r="EA34" s="54"/>
      <c r="EB34" s="55"/>
      <c r="EC34" s="3"/>
      <c r="ED34" s="54"/>
      <c r="EE34" s="55"/>
      <c r="EF34" s="3"/>
      <c r="EG34" s="54"/>
      <c r="EH34" s="55"/>
      <c r="EI34" s="3"/>
      <c r="EJ34" s="54"/>
      <c r="EK34" s="55"/>
      <c r="EL34" s="3">
        <f t="shared" si="39"/>
        <v>0</v>
      </c>
      <c r="EM34" s="54">
        <f t="shared" si="40"/>
        <v>0</v>
      </c>
      <c r="EN34" s="55">
        <f t="shared" si="41"/>
        <v>0</v>
      </c>
      <c r="EO34" s="3"/>
      <c r="EP34" s="54"/>
      <c r="EQ34" s="55"/>
      <c r="ER34" s="3"/>
      <c r="ES34" s="54"/>
      <c r="ET34" s="55"/>
      <c r="EU34" s="3"/>
      <c r="EV34" s="54"/>
      <c r="EW34" s="55"/>
      <c r="EX34" s="3"/>
      <c r="EY34" s="54"/>
      <c r="EZ34" s="55"/>
      <c r="FA34" s="3"/>
      <c r="FB34" s="54"/>
      <c r="FC34" s="55"/>
      <c r="FD34" s="3">
        <f t="shared" si="42"/>
        <v>0</v>
      </c>
      <c r="FE34" s="54">
        <f t="shared" si="43"/>
        <v>0</v>
      </c>
      <c r="FF34" s="55">
        <f t="shared" si="44"/>
        <v>0</v>
      </c>
      <c r="FG34" s="3"/>
      <c r="FH34" s="54"/>
      <c r="FI34" s="55"/>
      <c r="FJ34" s="3"/>
      <c r="FK34" s="54"/>
      <c r="FL34" s="55"/>
      <c r="FM34" s="3"/>
      <c r="FN34" s="54"/>
      <c r="FO34" s="55"/>
      <c r="FP34" s="3">
        <f t="shared" si="45"/>
        <v>0</v>
      </c>
      <c r="FQ34" s="54">
        <f t="shared" si="46"/>
        <v>0</v>
      </c>
      <c r="FR34" s="55">
        <f t="shared" si="47"/>
        <v>0</v>
      </c>
      <c r="FS34" s="3"/>
      <c r="FT34" s="54"/>
      <c r="FU34" s="55"/>
      <c r="FV34" s="3"/>
      <c r="FW34" s="54"/>
      <c r="FX34" s="55"/>
      <c r="FY34" s="3"/>
      <c r="FZ34" s="54"/>
      <c r="GA34" s="55"/>
      <c r="GB34" s="3"/>
      <c r="GC34" s="54"/>
      <c r="GD34" s="55"/>
      <c r="GE34" s="3"/>
      <c r="GF34" s="54"/>
      <c r="GG34" s="55"/>
      <c r="GH34" s="3"/>
      <c r="GI34" s="54"/>
      <c r="GJ34" s="55"/>
      <c r="GK34" s="3">
        <f t="shared" si="48"/>
        <v>0</v>
      </c>
      <c r="GL34" s="54">
        <f t="shared" si="49"/>
        <v>0</v>
      </c>
      <c r="GM34" s="55">
        <f t="shared" si="50"/>
        <v>0</v>
      </c>
      <c r="GN34" s="3"/>
      <c r="GO34" s="54"/>
      <c r="GP34" s="55"/>
      <c r="GQ34" s="3"/>
      <c r="GR34" s="54"/>
      <c r="GS34" s="55"/>
      <c r="GT34" s="3"/>
      <c r="GU34" s="54"/>
      <c r="GV34" s="55"/>
      <c r="GW34" s="3"/>
      <c r="GX34" s="54"/>
      <c r="GY34" s="55"/>
      <c r="GZ34" s="3"/>
      <c r="HA34" s="54"/>
      <c r="HB34" s="55"/>
      <c r="HC34" s="3"/>
      <c r="HD34" s="54"/>
      <c r="HE34" s="55"/>
      <c r="HF34" s="3"/>
      <c r="HG34" s="54"/>
      <c r="HH34" s="55"/>
      <c r="HI34" s="3">
        <f t="shared" si="51"/>
        <v>0</v>
      </c>
      <c r="HJ34" s="54">
        <f t="shared" si="52"/>
        <v>0</v>
      </c>
      <c r="HK34" s="55">
        <f t="shared" si="53"/>
        <v>0</v>
      </c>
      <c r="HL34" s="3"/>
      <c r="HM34" s="54"/>
      <c r="HN34" s="55"/>
      <c r="HO34" s="3"/>
      <c r="HP34" s="54"/>
      <c r="HQ34" s="55"/>
      <c r="HR34" s="3">
        <f t="shared" si="54"/>
        <v>0</v>
      </c>
      <c r="HS34" s="54">
        <f t="shared" si="55"/>
        <v>0</v>
      </c>
      <c r="HT34" s="55">
        <f t="shared" si="56"/>
        <v>0</v>
      </c>
      <c r="HU34" s="3"/>
      <c r="HV34" s="54"/>
      <c r="HW34" s="55"/>
      <c r="HX34" s="3"/>
      <c r="HY34" s="54"/>
      <c r="HZ34" s="55"/>
      <c r="IA34" s="3">
        <f t="shared" si="57"/>
        <v>0</v>
      </c>
      <c r="IB34" s="54">
        <f t="shared" si="58"/>
        <v>0</v>
      </c>
      <c r="IC34" s="55">
        <f t="shared" si="59"/>
        <v>0</v>
      </c>
      <c r="ID34" s="3">
        <f t="shared" si="60"/>
        <v>0</v>
      </c>
      <c r="IE34" s="54">
        <f t="shared" si="61"/>
        <v>0</v>
      </c>
      <c r="IF34" s="55">
        <f t="shared" si="62"/>
        <v>0</v>
      </c>
      <c r="IG34" s="3"/>
      <c r="IH34" s="54"/>
      <c r="II34" s="55"/>
      <c r="IJ34" s="3"/>
      <c r="IK34" s="54"/>
      <c r="IL34" s="55"/>
      <c r="IM34" s="3"/>
      <c r="IN34" s="54"/>
      <c r="IO34" s="55"/>
      <c r="IP34" s="3"/>
      <c r="IQ34" s="54"/>
      <c r="IR34" s="55"/>
      <c r="IS34" s="3"/>
      <c r="IT34" s="54"/>
      <c r="IU34" s="55"/>
      <c r="IV34" s="3"/>
      <c r="IW34" s="54"/>
      <c r="IX34" s="55"/>
      <c r="IY34" s="3"/>
      <c r="IZ34" s="54"/>
      <c r="JA34" s="55"/>
      <c r="JB34" s="3"/>
      <c r="JC34" s="54"/>
      <c r="JD34" s="55"/>
      <c r="JE34" s="3"/>
      <c r="JF34" s="54"/>
      <c r="JG34" s="55"/>
      <c r="JH34" s="3">
        <f>IG34+IJ34+IM34+IP34+IS34+IV34+IY34+JB34+JE34</f>
        <v>0</v>
      </c>
      <c r="JI34" s="54">
        <f>IH34+IK34+IN34+IQ34+IT34+IW34+IZ34+JC34+JF34</f>
        <v>0</v>
      </c>
      <c r="JJ34" s="55">
        <f>II34+IL34+IO34+IR34+IU34+IX34+JA34+JD34+JG34</f>
        <v>0</v>
      </c>
      <c r="JK34" s="3"/>
      <c r="JL34" s="54"/>
      <c r="JM34" s="55"/>
      <c r="JN34" s="3"/>
      <c r="JO34" s="54"/>
      <c r="JP34" s="55"/>
      <c r="JQ34" s="3">
        <f t="shared" si="63"/>
        <v>0</v>
      </c>
      <c r="JR34" s="54">
        <f t="shared" si="64"/>
        <v>0</v>
      </c>
      <c r="JS34" s="55">
        <f t="shared" si="65"/>
        <v>0</v>
      </c>
      <c r="JT34" s="3"/>
      <c r="JU34" s="54"/>
      <c r="JV34" s="55"/>
      <c r="JW34" s="3"/>
      <c r="JX34" s="54"/>
      <c r="JY34" s="55"/>
      <c r="JZ34" s="3">
        <f t="shared" si="66"/>
        <v>0</v>
      </c>
      <c r="KA34" s="54">
        <f t="shared" si="67"/>
        <v>0</v>
      </c>
      <c r="KB34" s="55">
        <f t="shared" si="68"/>
        <v>0</v>
      </c>
      <c r="KC34" s="3"/>
      <c r="KD34" s="54"/>
      <c r="KE34" s="55"/>
      <c r="KF34" s="3"/>
      <c r="KG34" s="54"/>
      <c r="KH34" s="55"/>
      <c r="KI34" s="3">
        <f t="shared" si="69"/>
        <v>0</v>
      </c>
      <c r="KJ34" s="54">
        <f t="shared" si="70"/>
        <v>0</v>
      </c>
      <c r="KK34" s="55">
        <f t="shared" si="71"/>
        <v>0</v>
      </c>
      <c r="KL34" s="3"/>
      <c r="KM34" s="54"/>
      <c r="KN34" s="55"/>
      <c r="KO34" s="3"/>
      <c r="KP34" s="54"/>
      <c r="KQ34" s="55"/>
      <c r="KR34" s="3"/>
      <c r="KS34" s="54"/>
      <c r="KT34" s="55"/>
      <c r="KU34" s="3">
        <f t="shared" si="72"/>
        <v>0</v>
      </c>
      <c r="KV34" s="54">
        <f t="shared" si="73"/>
        <v>0</v>
      </c>
      <c r="KW34" s="55">
        <f t="shared" si="74"/>
        <v>0</v>
      </c>
      <c r="KX34" s="3"/>
      <c r="KY34" s="54"/>
      <c r="KZ34" s="55"/>
      <c r="LA34" s="3"/>
      <c r="LB34" s="54"/>
      <c r="LC34" s="55"/>
      <c r="LD34" s="3">
        <f t="shared" si="75"/>
        <v>0</v>
      </c>
      <c r="LE34" s="54">
        <f t="shared" si="76"/>
        <v>0</v>
      </c>
      <c r="LF34" s="55">
        <f t="shared" si="77"/>
        <v>0</v>
      </c>
      <c r="LG34" s="3"/>
      <c r="LH34" s="54"/>
      <c r="LI34" s="55"/>
      <c r="LJ34" s="3"/>
      <c r="LK34" s="54"/>
      <c r="LL34" s="55"/>
      <c r="LM34" s="3">
        <f t="shared" si="78"/>
        <v>0</v>
      </c>
      <c r="LN34" s="54">
        <f t="shared" si="79"/>
        <v>0</v>
      </c>
      <c r="LO34" s="55">
        <f t="shared" si="80"/>
        <v>0</v>
      </c>
      <c r="LP34" s="3"/>
      <c r="LQ34" s="54"/>
      <c r="LR34" s="55"/>
      <c r="LS34" s="3">
        <f t="shared" si="81"/>
        <v>0</v>
      </c>
      <c r="LT34" s="54">
        <f t="shared" si="82"/>
        <v>0</v>
      </c>
      <c r="LU34" s="55">
        <f t="shared" si="83"/>
        <v>0</v>
      </c>
      <c r="LV34" s="3"/>
      <c r="LW34" s="54"/>
      <c r="LX34" s="55"/>
      <c r="LY34" s="3"/>
      <c r="LZ34" s="54"/>
      <c r="MA34" s="55"/>
      <c r="MB34" s="3"/>
      <c r="MC34" s="54"/>
      <c r="MD34" s="55"/>
      <c r="ME34" s="3">
        <f t="shared" si="84"/>
        <v>0</v>
      </c>
      <c r="MF34" s="54">
        <f t="shared" si="85"/>
        <v>0</v>
      </c>
      <c r="MG34" s="55">
        <f t="shared" si="86"/>
        <v>0</v>
      </c>
      <c r="MH34" s="3"/>
      <c r="MI34" s="54"/>
      <c r="MJ34" s="55"/>
      <c r="MK34" s="3"/>
      <c r="ML34" s="54"/>
      <c r="MM34" s="55"/>
      <c r="MN34" s="3"/>
      <c r="MO34" s="54"/>
      <c r="MP34" s="55"/>
      <c r="MQ34" s="3"/>
      <c r="MR34" s="54"/>
      <c r="MS34" s="55"/>
      <c r="MT34" s="3"/>
      <c r="MU34" s="54"/>
      <c r="MV34" s="55"/>
      <c r="MW34" s="3"/>
      <c r="MX34" s="54"/>
      <c r="MY34" s="55"/>
      <c r="MZ34" s="3">
        <f t="shared" si="87"/>
        <v>0</v>
      </c>
      <c r="NA34" s="54">
        <f t="shared" si="88"/>
        <v>0</v>
      </c>
      <c r="NB34" s="55">
        <f t="shared" si="89"/>
        <v>0</v>
      </c>
      <c r="NC34" s="3"/>
      <c r="ND34" s="54"/>
      <c r="NE34" s="55"/>
      <c r="NF34" s="3">
        <f t="shared" si="90"/>
        <v>0</v>
      </c>
      <c r="NG34" s="54">
        <f t="shared" si="91"/>
        <v>0</v>
      </c>
      <c r="NH34" s="55">
        <f t="shared" si="92"/>
        <v>0</v>
      </c>
      <c r="NI34" s="3"/>
      <c r="NJ34" s="54"/>
      <c r="NK34" s="55"/>
      <c r="NL34" s="3"/>
      <c r="NM34" s="54"/>
      <c r="NN34" s="55"/>
      <c r="NO34" s="3"/>
      <c r="NP34" s="54"/>
      <c r="NQ34" s="55"/>
      <c r="NR34" s="3"/>
      <c r="NS34" s="54"/>
      <c r="NT34" s="55"/>
      <c r="NU34" s="3"/>
      <c r="NV34" s="54"/>
      <c r="NW34" s="55"/>
      <c r="NX34" s="3"/>
      <c r="NY34" s="54"/>
      <c r="NZ34" s="55"/>
      <c r="OA34" s="3"/>
      <c r="OB34" s="54"/>
      <c r="OC34" s="55"/>
      <c r="OD34" s="3"/>
      <c r="OE34" s="54"/>
      <c r="OF34" s="55"/>
      <c r="OG34" s="3"/>
      <c r="OH34" s="54"/>
      <c r="OI34" s="55"/>
      <c r="OJ34" s="3">
        <f t="shared" si="93"/>
        <v>0</v>
      </c>
      <c r="OK34" s="54">
        <f t="shared" si="94"/>
        <v>0</v>
      </c>
      <c r="OL34" s="55">
        <f t="shared" si="95"/>
        <v>0</v>
      </c>
      <c r="OM34" s="3"/>
      <c r="ON34" s="54"/>
      <c r="OO34" s="55"/>
      <c r="OP34" s="3"/>
      <c r="OQ34" s="54"/>
      <c r="OR34" s="55"/>
      <c r="OS34" s="3"/>
      <c r="OT34" s="54"/>
      <c r="OU34" s="55"/>
      <c r="OV34" s="3"/>
      <c r="OW34" s="54"/>
      <c r="OX34" s="55"/>
      <c r="OY34" s="3">
        <f t="shared" si="96"/>
        <v>0</v>
      </c>
      <c r="OZ34" s="54">
        <f t="shared" si="97"/>
        <v>0</v>
      </c>
      <c r="PA34" s="55">
        <f t="shared" si="98"/>
        <v>0</v>
      </c>
      <c r="PB34" s="3">
        <f t="shared" si="99"/>
        <v>0</v>
      </c>
      <c r="PC34" s="54">
        <f t="shared" si="100"/>
        <v>0</v>
      </c>
      <c r="PD34" s="55">
        <f t="shared" si="101"/>
        <v>0</v>
      </c>
      <c r="PE34" s="3"/>
      <c r="PF34" s="54"/>
      <c r="PG34" s="55"/>
      <c r="PH34" s="3"/>
      <c r="PI34" s="54"/>
      <c r="PJ34" s="55"/>
      <c r="PK34" s="3"/>
      <c r="PL34" s="54"/>
      <c r="PM34" s="55"/>
      <c r="PN34" s="3"/>
      <c r="PO34" s="54"/>
      <c r="PP34" s="55"/>
      <c r="PQ34" s="3"/>
      <c r="PR34" s="54"/>
      <c r="PS34" s="55"/>
      <c r="PT34" s="3"/>
      <c r="PU34" s="54"/>
      <c r="PV34" s="55"/>
      <c r="PW34" s="3"/>
      <c r="PX34" s="54"/>
      <c r="PY34" s="55"/>
      <c r="PZ34" s="3"/>
      <c r="QA34" s="54"/>
      <c r="QB34" s="55"/>
      <c r="QC34" s="3">
        <f t="shared" si="102"/>
        <v>0</v>
      </c>
      <c r="QD34" s="54">
        <f t="shared" si="103"/>
        <v>0</v>
      </c>
      <c r="QE34" s="55">
        <f t="shared" si="104"/>
        <v>0</v>
      </c>
      <c r="QF34" s="3"/>
      <c r="QG34" s="54"/>
      <c r="QH34" s="55"/>
      <c r="QI34" s="3">
        <f t="shared" si="105"/>
        <v>0</v>
      </c>
      <c r="QJ34" s="54">
        <f t="shared" si="106"/>
        <v>0</v>
      </c>
      <c r="QK34" s="55">
        <f t="shared" si="107"/>
        <v>0</v>
      </c>
      <c r="QL34" s="3"/>
      <c r="QM34" s="54"/>
      <c r="QN34" s="55"/>
      <c r="QO34" s="3"/>
      <c r="QP34" s="54"/>
      <c r="QQ34" s="55"/>
      <c r="QR34" s="3"/>
      <c r="QS34" s="54"/>
      <c r="QT34" s="55"/>
      <c r="QU34" s="3"/>
      <c r="QV34" s="54"/>
      <c r="QW34" s="55"/>
      <c r="QX34" s="3">
        <f t="shared" si="108"/>
        <v>0</v>
      </c>
      <c r="QY34" s="54">
        <f t="shared" si="109"/>
        <v>0</v>
      </c>
      <c r="QZ34" s="55">
        <f t="shared" si="110"/>
        <v>0</v>
      </c>
      <c r="RA34" s="3">
        <f t="shared" si="111"/>
        <v>0</v>
      </c>
      <c r="RB34" s="54">
        <f t="shared" si="112"/>
        <v>0</v>
      </c>
      <c r="RC34" s="55">
        <f t="shared" si="113"/>
        <v>0</v>
      </c>
      <c r="RD34" s="3">
        <f>ID34+LS34+NF34+PB34+RA34</f>
        <v>0</v>
      </c>
      <c r="RE34" s="54">
        <f>IE34+LT34+NG34+PC34+RB34</f>
        <v>0</v>
      </c>
      <c r="RF34" s="55">
        <f>IF34+LU34+NH34+PD34+RC34</f>
        <v>0</v>
      </c>
      <c r="RG34" s="3">
        <f>AH34+CV34+RD34</f>
        <v>0</v>
      </c>
      <c r="RH34" s="54">
        <f>AI34+CW34+RE34</f>
        <v>0</v>
      </c>
      <c r="RI34" s="55">
        <f>AJ34+CX34+RF34</f>
        <v>0</v>
      </c>
      <c r="RJ34" s="56"/>
    </row>
    <row r="35" spans="1:478" s="57" customFormat="1" x14ac:dyDescent="0.25">
      <c r="A35" s="51">
        <v>25</v>
      </c>
      <c r="B35" s="52" t="s">
        <v>311</v>
      </c>
      <c r="C35" s="53" t="s">
        <v>265</v>
      </c>
      <c r="D35" s="3"/>
      <c r="E35" s="54"/>
      <c r="F35" s="55"/>
      <c r="G35" s="3"/>
      <c r="H35" s="54"/>
      <c r="I35" s="55"/>
      <c r="J35" s="3"/>
      <c r="K35" s="54"/>
      <c r="L35" s="55"/>
      <c r="M35" s="3"/>
      <c r="N35" s="54"/>
      <c r="O35" s="55"/>
      <c r="P35" s="3"/>
      <c r="Q35" s="54"/>
      <c r="R35" s="55"/>
      <c r="S35" s="3"/>
      <c r="T35" s="54"/>
      <c r="U35" s="55"/>
      <c r="V35" s="3"/>
      <c r="W35" s="54"/>
      <c r="X35" s="55"/>
      <c r="Y35" s="3"/>
      <c r="Z35" s="54"/>
      <c r="AA35" s="55"/>
      <c r="AB35" s="3">
        <f t="shared" si="29"/>
        <v>0</v>
      </c>
      <c r="AC35" s="54">
        <f t="shared" si="260"/>
        <v>0</v>
      </c>
      <c r="AD35" s="55">
        <f t="shared" si="261"/>
        <v>0</v>
      </c>
      <c r="AE35" s="3"/>
      <c r="AF35" s="54"/>
      <c r="AG35" s="55"/>
      <c r="AH35" s="3">
        <f t="shared" si="30"/>
        <v>0</v>
      </c>
      <c r="AI35" s="54">
        <f t="shared" si="31"/>
        <v>0</v>
      </c>
      <c r="AJ35" s="55">
        <f t="shared" si="32"/>
        <v>0</v>
      </c>
      <c r="AK35" s="3"/>
      <c r="AL35" s="54"/>
      <c r="AM35" s="55"/>
      <c r="AN35" s="3"/>
      <c r="AO35" s="54"/>
      <c r="AP35" s="55"/>
      <c r="AQ35" s="3"/>
      <c r="AR35" s="54"/>
      <c r="AS35" s="55"/>
      <c r="AT35" s="3"/>
      <c r="AU35" s="54"/>
      <c r="AV35" s="55"/>
      <c r="AW35" s="3"/>
      <c r="AX35" s="54"/>
      <c r="AY35" s="55"/>
      <c r="AZ35" s="3"/>
      <c r="BA35" s="54"/>
      <c r="BB35" s="55"/>
      <c r="BC35" s="3"/>
      <c r="BD35" s="54"/>
      <c r="BE35" s="55"/>
      <c r="BF35" s="3"/>
      <c r="BG35" s="54"/>
      <c r="BH35" s="55"/>
      <c r="BI35" s="3"/>
      <c r="BJ35" s="54"/>
      <c r="BK35" s="55"/>
      <c r="BL35" s="3"/>
      <c r="BM35" s="54"/>
      <c r="BN35" s="55"/>
      <c r="BO35" s="3"/>
      <c r="BP35" s="54"/>
      <c r="BQ35" s="55"/>
      <c r="BR35" s="3"/>
      <c r="BS35" s="54"/>
      <c r="BT35" s="55"/>
      <c r="BU35" s="3"/>
      <c r="BV35" s="54"/>
      <c r="BW35" s="55"/>
      <c r="BX35" s="3"/>
      <c r="BY35" s="54"/>
      <c r="BZ35" s="55"/>
      <c r="CA35" s="3"/>
      <c r="CB35" s="54"/>
      <c r="CC35" s="55"/>
      <c r="CD35" s="3"/>
      <c r="CE35" s="54"/>
      <c r="CF35" s="55"/>
      <c r="CG35" s="3"/>
      <c r="CH35" s="54"/>
      <c r="CI35" s="55"/>
      <c r="CJ35" s="3"/>
      <c r="CK35" s="54"/>
      <c r="CL35" s="55"/>
      <c r="CM35" s="3"/>
      <c r="CN35" s="54"/>
      <c r="CO35" s="55"/>
      <c r="CP35" s="3"/>
      <c r="CQ35" s="54"/>
      <c r="CR35" s="55"/>
      <c r="CS35" s="3"/>
      <c r="CT35" s="54"/>
      <c r="CU35" s="55"/>
      <c r="CV35" s="3">
        <f t="shared" si="33"/>
        <v>0</v>
      </c>
      <c r="CW35" s="54">
        <f t="shared" si="34"/>
        <v>0</v>
      </c>
      <c r="CX35" s="55">
        <f t="shared" si="35"/>
        <v>0</v>
      </c>
      <c r="CY35" s="3"/>
      <c r="CZ35" s="54"/>
      <c r="DA35" s="55"/>
      <c r="DB35" s="3"/>
      <c r="DC35" s="54"/>
      <c r="DD35" s="55"/>
      <c r="DE35" s="3"/>
      <c r="DF35" s="54"/>
      <c r="DG35" s="55"/>
      <c r="DH35" s="3"/>
      <c r="DI35" s="54"/>
      <c r="DJ35" s="55"/>
      <c r="DK35" s="3"/>
      <c r="DL35" s="54"/>
      <c r="DM35" s="55"/>
      <c r="DN35" s="3"/>
      <c r="DO35" s="54"/>
      <c r="DP35" s="55"/>
      <c r="DQ35" s="3"/>
      <c r="DR35" s="54"/>
      <c r="DS35" s="55"/>
      <c r="DT35" s="3">
        <f t="shared" si="36"/>
        <v>0</v>
      </c>
      <c r="DU35" s="54">
        <f t="shared" si="37"/>
        <v>0</v>
      </c>
      <c r="DV35" s="55">
        <f t="shared" si="38"/>
        <v>0</v>
      </c>
      <c r="DW35" s="3"/>
      <c r="DX35" s="54"/>
      <c r="DY35" s="55"/>
      <c r="DZ35" s="3"/>
      <c r="EA35" s="54"/>
      <c r="EB35" s="55"/>
      <c r="EC35" s="3"/>
      <c r="ED35" s="54"/>
      <c r="EE35" s="55"/>
      <c r="EF35" s="3"/>
      <c r="EG35" s="54"/>
      <c r="EH35" s="55"/>
      <c r="EI35" s="3"/>
      <c r="EJ35" s="54"/>
      <c r="EK35" s="55"/>
      <c r="EL35" s="3">
        <f t="shared" si="39"/>
        <v>0</v>
      </c>
      <c r="EM35" s="54">
        <f t="shared" si="40"/>
        <v>0</v>
      </c>
      <c r="EN35" s="55">
        <f t="shared" si="41"/>
        <v>0</v>
      </c>
      <c r="EO35" s="3"/>
      <c r="EP35" s="54"/>
      <c r="EQ35" s="55"/>
      <c r="ER35" s="3"/>
      <c r="ES35" s="54"/>
      <c r="ET35" s="55"/>
      <c r="EU35" s="3"/>
      <c r="EV35" s="54"/>
      <c r="EW35" s="55"/>
      <c r="EX35" s="3"/>
      <c r="EY35" s="54"/>
      <c r="EZ35" s="55"/>
      <c r="FA35" s="3"/>
      <c r="FB35" s="54"/>
      <c r="FC35" s="55"/>
      <c r="FD35" s="3">
        <f t="shared" si="42"/>
        <v>0</v>
      </c>
      <c r="FE35" s="54">
        <f t="shared" si="43"/>
        <v>0</v>
      </c>
      <c r="FF35" s="55">
        <f t="shared" si="44"/>
        <v>0</v>
      </c>
      <c r="FG35" s="3"/>
      <c r="FH35" s="54"/>
      <c r="FI35" s="55"/>
      <c r="FJ35" s="3"/>
      <c r="FK35" s="54"/>
      <c r="FL35" s="55"/>
      <c r="FM35" s="3"/>
      <c r="FN35" s="54"/>
      <c r="FO35" s="55"/>
      <c r="FP35" s="3">
        <f t="shared" si="45"/>
        <v>0</v>
      </c>
      <c r="FQ35" s="54">
        <f t="shared" si="46"/>
        <v>0</v>
      </c>
      <c r="FR35" s="55">
        <f t="shared" si="47"/>
        <v>0</v>
      </c>
      <c r="FS35" s="3"/>
      <c r="FT35" s="54"/>
      <c r="FU35" s="55"/>
      <c r="FV35" s="3"/>
      <c r="FW35" s="54"/>
      <c r="FX35" s="55"/>
      <c r="FY35" s="3"/>
      <c r="FZ35" s="54"/>
      <c r="GA35" s="55"/>
      <c r="GB35" s="3"/>
      <c r="GC35" s="54"/>
      <c r="GD35" s="55"/>
      <c r="GE35" s="3"/>
      <c r="GF35" s="54"/>
      <c r="GG35" s="55"/>
      <c r="GH35" s="3"/>
      <c r="GI35" s="54"/>
      <c r="GJ35" s="55"/>
      <c r="GK35" s="3">
        <f t="shared" si="48"/>
        <v>0</v>
      </c>
      <c r="GL35" s="54">
        <f t="shared" si="49"/>
        <v>0</v>
      </c>
      <c r="GM35" s="55">
        <f t="shared" si="50"/>
        <v>0</v>
      </c>
      <c r="GN35" s="3"/>
      <c r="GO35" s="54"/>
      <c r="GP35" s="55"/>
      <c r="GQ35" s="3"/>
      <c r="GR35" s="54"/>
      <c r="GS35" s="55"/>
      <c r="GT35" s="3"/>
      <c r="GU35" s="54"/>
      <c r="GV35" s="55"/>
      <c r="GW35" s="3"/>
      <c r="GX35" s="54"/>
      <c r="GY35" s="55"/>
      <c r="GZ35" s="3"/>
      <c r="HA35" s="54"/>
      <c r="HB35" s="55"/>
      <c r="HC35" s="3"/>
      <c r="HD35" s="54"/>
      <c r="HE35" s="55"/>
      <c r="HF35" s="3"/>
      <c r="HG35" s="54"/>
      <c r="HH35" s="55"/>
      <c r="HI35" s="3">
        <f t="shared" si="51"/>
        <v>0</v>
      </c>
      <c r="HJ35" s="54">
        <f t="shared" si="52"/>
        <v>0</v>
      </c>
      <c r="HK35" s="55">
        <f t="shared" si="53"/>
        <v>0</v>
      </c>
      <c r="HL35" s="3"/>
      <c r="HM35" s="54"/>
      <c r="HN35" s="55"/>
      <c r="HO35" s="3"/>
      <c r="HP35" s="54"/>
      <c r="HQ35" s="55"/>
      <c r="HR35" s="3">
        <f t="shared" si="54"/>
        <v>0</v>
      </c>
      <c r="HS35" s="54">
        <f t="shared" si="55"/>
        <v>0</v>
      </c>
      <c r="HT35" s="55">
        <f t="shared" si="56"/>
        <v>0</v>
      </c>
      <c r="HU35" s="3"/>
      <c r="HV35" s="54"/>
      <c r="HW35" s="55"/>
      <c r="HX35" s="3"/>
      <c r="HY35" s="54"/>
      <c r="HZ35" s="55"/>
      <c r="IA35" s="3">
        <f t="shared" si="57"/>
        <v>0</v>
      </c>
      <c r="IB35" s="54">
        <f t="shared" si="58"/>
        <v>0</v>
      </c>
      <c r="IC35" s="55">
        <f t="shared" si="59"/>
        <v>0</v>
      </c>
      <c r="ID35" s="3">
        <f t="shared" si="60"/>
        <v>0</v>
      </c>
      <c r="IE35" s="54">
        <f t="shared" si="61"/>
        <v>0</v>
      </c>
      <c r="IF35" s="55">
        <f t="shared" si="62"/>
        <v>0</v>
      </c>
      <c r="IG35" s="3"/>
      <c r="IH35" s="54"/>
      <c r="II35" s="55"/>
      <c r="IJ35" s="3"/>
      <c r="IK35" s="54"/>
      <c r="IL35" s="55"/>
      <c r="IM35" s="3"/>
      <c r="IN35" s="54"/>
      <c r="IO35" s="55"/>
      <c r="IP35" s="3"/>
      <c r="IQ35" s="54"/>
      <c r="IR35" s="55"/>
      <c r="IS35" s="3"/>
      <c r="IT35" s="54"/>
      <c r="IU35" s="55"/>
      <c r="IV35" s="3"/>
      <c r="IW35" s="54"/>
      <c r="IX35" s="55"/>
      <c r="IY35" s="3"/>
      <c r="IZ35" s="54"/>
      <c r="JA35" s="55"/>
      <c r="JB35" s="3"/>
      <c r="JC35" s="54"/>
      <c r="JD35" s="55"/>
      <c r="JE35" s="3"/>
      <c r="JF35" s="54"/>
      <c r="JG35" s="55"/>
      <c r="JH35" s="3">
        <f>IG35+IJ35+IM35+IP35+IS35+IV35+IY35+JB35+JE35</f>
        <v>0</v>
      </c>
      <c r="JI35" s="54">
        <f>IH35+IK35+IN35+IQ35+IT35+IW35+IZ35+JC35+JF35</f>
        <v>0</v>
      </c>
      <c r="JJ35" s="55">
        <f>II35+IL35+IO35+IR35+IU35+IX35+JA35+JD35+JG35</f>
        <v>0</v>
      </c>
      <c r="JK35" s="3">
        <v>4177327</v>
      </c>
      <c r="JL35" s="54">
        <v>4821710</v>
      </c>
      <c r="JM35" s="55">
        <v>4365367</v>
      </c>
      <c r="JN35" s="3"/>
      <c r="JO35" s="54"/>
      <c r="JP35" s="55"/>
      <c r="JQ35" s="3">
        <f t="shared" si="63"/>
        <v>4177327</v>
      </c>
      <c r="JR35" s="54">
        <f t="shared" si="64"/>
        <v>4821710</v>
      </c>
      <c r="JS35" s="55">
        <f t="shared" si="65"/>
        <v>4365367</v>
      </c>
      <c r="JT35" s="3"/>
      <c r="JU35" s="54"/>
      <c r="JV35" s="55"/>
      <c r="JW35" s="3"/>
      <c r="JX35" s="54"/>
      <c r="JY35" s="55"/>
      <c r="JZ35" s="3">
        <f t="shared" si="66"/>
        <v>0</v>
      </c>
      <c r="KA35" s="54">
        <f t="shared" si="67"/>
        <v>0</v>
      </c>
      <c r="KB35" s="55">
        <f t="shared" si="68"/>
        <v>0</v>
      </c>
      <c r="KC35" s="3"/>
      <c r="KD35" s="54"/>
      <c r="KE35" s="55"/>
      <c r="KF35" s="3"/>
      <c r="KG35" s="54"/>
      <c r="KH35" s="55"/>
      <c r="KI35" s="3">
        <f t="shared" si="69"/>
        <v>0</v>
      </c>
      <c r="KJ35" s="54">
        <f t="shared" si="70"/>
        <v>0</v>
      </c>
      <c r="KK35" s="55">
        <f t="shared" si="71"/>
        <v>0</v>
      </c>
      <c r="KL35" s="3"/>
      <c r="KM35" s="54"/>
      <c r="KN35" s="55"/>
      <c r="KO35" s="3"/>
      <c r="KP35" s="54"/>
      <c r="KQ35" s="55"/>
      <c r="KR35" s="3"/>
      <c r="KS35" s="54"/>
      <c r="KT35" s="55"/>
      <c r="KU35" s="3">
        <f t="shared" si="72"/>
        <v>0</v>
      </c>
      <c r="KV35" s="54">
        <f t="shared" si="73"/>
        <v>0</v>
      </c>
      <c r="KW35" s="55">
        <f t="shared" si="74"/>
        <v>0</v>
      </c>
      <c r="KX35" s="3"/>
      <c r="KY35" s="54"/>
      <c r="KZ35" s="55"/>
      <c r="LA35" s="3"/>
      <c r="LB35" s="54"/>
      <c r="LC35" s="55"/>
      <c r="LD35" s="3">
        <f t="shared" si="75"/>
        <v>0</v>
      </c>
      <c r="LE35" s="54">
        <f t="shared" si="76"/>
        <v>0</v>
      </c>
      <c r="LF35" s="55">
        <f t="shared" si="77"/>
        <v>0</v>
      </c>
      <c r="LG35" s="3"/>
      <c r="LH35" s="54"/>
      <c r="LI35" s="55"/>
      <c r="LJ35" s="3"/>
      <c r="LK35" s="54"/>
      <c r="LL35" s="55"/>
      <c r="LM35" s="3">
        <f t="shared" si="78"/>
        <v>0</v>
      </c>
      <c r="LN35" s="54">
        <f t="shared" si="79"/>
        <v>0</v>
      </c>
      <c r="LO35" s="55">
        <f t="shared" si="80"/>
        <v>0</v>
      </c>
      <c r="LP35" s="3"/>
      <c r="LQ35" s="54"/>
      <c r="LR35" s="55"/>
      <c r="LS35" s="3">
        <f t="shared" si="81"/>
        <v>4177327</v>
      </c>
      <c r="LT35" s="54">
        <f t="shared" si="82"/>
        <v>4821710</v>
      </c>
      <c r="LU35" s="55">
        <f t="shared" si="83"/>
        <v>4365367</v>
      </c>
      <c r="LV35" s="3"/>
      <c r="LW35" s="54"/>
      <c r="LX35" s="55"/>
      <c r="LY35" s="3"/>
      <c r="LZ35" s="54"/>
      <c r="MA35" s="55"/>
      <c r="MB35" s="3"/>
      <c r="MC35" s="54"/>
      <c r="MD35" s="55"/>
      <c r="ME35" s="3">
        <f t="shared" si="84"/>
        <v>0</v>
      </c>
      <c r="MF35" s="54">
        <f t="shared" si="85"/>
        <v>0</v>
      </c>
      <c r="MG35" s="55">
        <f t="shared" si="86"/>
        <v>0</v>
      </c>
      <c r="MH35" s="3"/>
      <c r="MI35" s="54"/>
      <c r="MJ35" s="55"/>
      <c r="MK35" s="3"/>
      <c r="ML35" s="54"/>
      <c r="MM35" s="55"/>
      <c r="MN35" s="3"/>
      <c r="MO35" s="54"/>
      <c r="MP35" s="55"/>
      <c r="MQ35" s="3"/>
      <c r="MR35" s="54"/>
      <c r="MS35" s="55"/>
      <c r="MT35" s="3"/>
      <c r="MU35" s="54"/>
      <c r="MV35" s="55"/>
      <c r="MW35" s="3"/>
      <c r="MX35" s="54"/>
      <c r="MY35" s="55"/>
      <c r="MZ35" s="3">
        <f t="shared" si="87"/>
        <v>0</v>
      </c>
      <c r="NA35" s="54">
        <f t="shared" si="88"/>
        <v>0</v>
      </c>
      <c r="NB35" s="55">
        <f t="shared" si="89"/>
        <v>0</v>
      </c>
      <c r="NC35" s="3"/>
      <c r="ND35" s="54"/>
      <c r="NE35" s="55"/>
      <c r="NF35" s="3">
        <f t="shared" si="90"/>
        <v>0</v>
      </c>
      <c r="NG35" s="54">
        <f t="shared" si="91"/>
        <v>0</v>
      </c>
      <c r="NH35" s="55">
        <f t="shared" si="92"/>
        <v>0</v>
      </c>
      <c r="NI35" s="3"/>
      <c r="NJ35" s="54"/>
      <c r="NK35" s="55"/>
      <c r="NL35" s="3"/>
      <c r="NM35" s="54"/>
      <c r="NN35" s="55"/>
      <c r="NO35" s="3"/>
      <c r="NP35" s="54"/>
      <c r="NQ35" s="55"/>
      <c r="NR35" s="3"/>
      <c r="NS35" s="54"/>
      <c r="NT35" s="55"/>
      <c r="NU35" s="3"/>
      <c r="NV35" s="54"/>
      <c r="NW35" s="55"/>
      <c r="NX35" s="3"/>
      <c r="NY35" s="54"/>
      <c r="NZ35" s="55"/>
      <c r="OA35" s="3"/>
      <c r="OB35" s="54"/>
      <c r="OC35" s="55"/>
      <c r="OD35" s="3"/>
      <c r="OE35" s="54"/>
      <c r="OF35" s="55"/>
      <c r="OG35" s="3"/>
      <c r="OH35" s="54"/>
      <c r="OI35" s="55"/>
      <c r="OJ35" s="3">
        <f t="shared" si="93"/>
        <v>0</v>
      </c>
      <c r="OK35" s="54">
        <f t="shared" si="94"/>
        <v>0</v>
      </c>
      <c r="OL35" s="55">
        <f t="shared" si="95"/>
        <v>0</v>
      </c>
      <c r="OM35" s="3"/>
      <c r="ON35" s="54"/>
      <c r="OO35" s="55"/>
      <c r="OP35" s="3"/>
      <c r="OQ35" s="54"/>
      <c r="OR35" s="55"/>
      <c r="OS35" s="3"/>
      <c r="OT35" s="54"/>
      <c r="OU35" s="55"/>
      <c r="OV35" s="3"/>
      <c r="OW35" s="54"/>
      <c r="OX35" s="55"/>
      <c r="OY35" s="3">
        <f t="shared" si="96"/>
        <v>0</v>
      </c>
      <c r="OZ35" s="54">
        <f t="shared" si="97"/>
        <v>0</v>
      </c>
      <c r="PA35" s="55">
        <f t="shared" si="98"/>
        <v>0</v>
      </c>
      <c r="PB35" s="3">
        <f t="shared" si="99"/>
        <v>0</v>
      </c>
      <c r="PC35" s="54">
        <f t="shared" si="100"/>
        <v>0</v>
      </c>
      <c r="PD35" s="55">
        <f t="shared" si="101"/>
        <v>0</v>
      </c>
      <c r="PE35" s="3"/>
      <c r="PF35" s="54"/>
      <c r="PG35" s="55"/>
      <c r="PH35" s="3"/>
      <c r="PI35" s="54"/>
      <c r="PJ35" s="55"/>
      <c r="PK35" s="3"/>
      <c r="PL35" s="54"/>
      <c r="PM35" s="55"/>
      <c r="PN35" s="3"/>
      <c r="PO35" s="54"/>
      <c r="PP35" s="55"/>
      <c r="PQ35" s="3"/>
      <c r="PR35" s="54"/>
      <c r="PS35" s="55"/>
      <c r="PT35" s="3"/>
      <c r="PU35" s="54"/>
      <c r="PV35" s="55"/>
      <c r="PW35" s="3"/>
      <c r="PX35" s="54"/>
      <c r="PY35" s="55"/>
      <c r="PZ35" s="3"/>
      <c r="QA35" s="54"/>
      <c r="QB35" s="55"/>
      <c r="QC35" s="3">
        <f t="shared" si="102"/>
        <v>0</v>
      </c>
      <c r="QD35" s="54">
        <f t="shared" si="103"/>
        <v>0</v>
      </c>
      <c r="QE35" s="55">
        <f t="shared" si="104"/>
        <v>0</v>
      </c>
      <c r="QF35" s="3"/>
      <c r="QG35" s="54"/>
      <c r="QH35" s="55"/>
      <c r="QI35" s="3">
        <f t="shared" si="105"/>
        <v>0</v>
      </c>
      <c r="QJ35" s="54">
        <f t="shared" si="106"/>
        <v>0</v>
      </c>
      <c r="QK35" s="55">
        <f t="shared" si="107"/>
        <v>0</v>
      </c>
      <c r="QL35" s="3"/>
      <c r="QM35" s="54"/>
      <c r="QN35" s="55"/>
      <c r="QO35" s="3"/>
      <c r="QP35" s="54"/>
      <c r="QQ35" s="55"/>
      <c r="QR35" s="3"/>
      <c r="QS35" s="54"/>
      <c r="QT35" s="55"/>
      <c r="QU35" s="3"/>
      <c r="QV35" s="54"/>
      <c r="QW35" s="55"/>
      <c r="QX35" s="3">
        <f t="shared" si="108"/>
        <v>0</v>
      </c>
      <c r="QY35" s="54">
        <f t="shared" si="109"/>
        <v>0</v>
      </c>
      <c r="QZ35" s="55">
        <f t="shared" si="110"/>
        <v>0</v>
      </c>
      <c r="RA35" s="3">
        <f t="shared" si="111"/>
        <v>0</v>
      </c>
      <c r="RB35" s="54">
        <f t="shared" si="112"/>
        <v>0</v>
      </c>
      <c r="RC35" s="55">
        <f t="shared" si="113"/>
        <v>0</v>
      </c>
      <c r="RD35" s="3">
        <f>ID35+LS35+NF35+PB35+RA35</f>
        <v>4177327</v>
      </c>
      <c r="RE35" s="54">
        <f>IE35+LT35+NG35+PC35+RB35</f>
        <v>4821710</v>
      </c>
      <c r="RF35" s="55">
        <f>IF35+LU35+NH35+PD35+RC35</f>
        <v>4365367</v>
      </c>
      <c r="RG35" s="3">
        <f>AH35+CV35+RD35</f>
        <v>4177327</v>
      </c>
      <c r="RH35" s="54">
        <f>AI35+CW35+RE35</f>
        <v>4821710</v>
      </c>
      <c r="RI35" s="55">
        <f>AJ35+CX35+RF35</f>
        <v>4365367</v>
      </c>
      <c r="RJ35" s="56"/>
    </row>
    <row r="36" spans="1:478" s="57" customFormat="1" ht="16.5" thickBot="1" x14ac:dyDescent="0.3">
      <c r="A36" s="51">
        <v>26</v>
      </c>
      <c r="B36" s="52" t="s">
        <v>312</v>
      </c>
      <c r="C36" s="53" t="s">
        <v>266</v>
      </c>
      <c r="D36" s="3"/>
      <c r="E36" s="54"/>
      <c r="F36" s="55"/>
      <c r="G36" s="3"/>
      <c r="H36" s="54"/>
      <c r="I36" s="55"/>
      <c r="J36" s="3"/>
      <c r="K36" s="54"/>
      <c r="L36" s="55"/>
      <c r="M36" s="3"/>
      <c r="N36" s="54"/>
      <c r="O36" s="55"/>
      <c r="P36" s="3"/>
      <c r="Q36" s="54"/>
      <c r="R36" s="55"/>
      <c r="S36" s="3"/>
      <c r="T36" s="54"/>
      <c r="U36" s="55"/>
      <c r="V36" s="3"/>
      <c r="W36" s="54"/>
      <c r="X36" s="55"/>
      <c r="Y36" s="3"/>
      <c r="Z36" s="54"/>
      <c r="AA36" s="55"/>
      <c r="AB36" s="3">
        <f t="shared" si="29"/>
        <v>0</v>
      </c>
      <c r="AC36" s="54">
        <f t="shared" si="260"/>
        <v>0</v>
      </c>
      <c r="AD36" s="55">
        <f t="shared" si="261"/>
        <v>0</v>
      </c>
      <c r="AE36" s="3"/>
      <c r="AF36" s="54"/>
      <c r="AG36" s="55"/>
      <c r="AH36" s="3">
        <f t="shared" si="30"/>
        <v>0</v>
      </c>
      <c r="AI36" s="54">
        <f t="shared" si="31"/>
        <v>0</v>
      </c>
      <c r="AJ36" s="55">
        <f t="shared" si="32"/>
        <v>0</v>
      </c>
      <c r="AK36" s="3"/>
      <c r="AL36" s="54"/>
      <c r="AM36" s="55"/>
      <c r="AN36" s="3"/>
      <c r="AO36" s="54"/>
      <c r="AP36" s="55"/>
      <c r="AQ36" s="3"/>
      <c r="AR36" s="54"/>
      <c r="AS36" s="55"/>
      <c r="AT36" s="3"/>
      <c r="AU36" s="54"/>
      <c r="AV36" s="55"/>
      <c r="AW36" s="3"/>
      <c r="AX36" s="54"/>
      <c r="AY36" s="55"/>
      <c r="AZ36" s="3"/>
      <c r="BA36" s="54"/>
      <c r="BB36" s="55"/>
      <c r="BC36" s="3"/>
      <c r="BD36" s="54"/>
      <c r="BE36" s="55"/>
      <c r="BF36" s="3"/>
      <c r="BG36" s="54"/>
      <c r="BH36" s="55"/>
      <c r="BI36" s="3"/>
      <c r="BJ36" s="54"/>
      <c r="BK36" s="55"/>
      <c r="BL36" s="3"/>
      <c r="BM36" s="54"/>
      <c r="BN36" s="55"/>
      <c r="BO36" s="3"/>
      <c r="BP36" s="54"/>
      <c r="BQ36" s="55"/>
      <c r="BR36" s="3"/>
      <c r="BS36" s="54"/>
      <c r="BT36" s="55"/>
      <c r="BU36" s="3"/>
      <c r="BV36" s="54"/>
      <c r="BW36" s="55"/>
      <c r="BX36" s="3"/>
      <c r="BY36" s="54"/>
      <c r="BZ36" s="55"/>
      <c r="CA36" s="3"/>
      <c r="CB36" s="54"/>
      <c r="CC36" s="55"/>
      <c r="CD36" s="3"/>
      <c r="CE36" s="54"/>
      <c r="CF36" s="55"/>
      <c r="CG36" s="3"/>
      <c r="CH36" s="54"/>
      <c r="CI36" s="55"/>
      <c r="CJ36" s="3"/>
      <c r="CK36" s="54"/>
      <c r="CL36" s="55"/>
      <c r="CM36" s="3"/>
      <c r="CN36" s="54"/>
      <c r="CO36" s="55"/>
      <c r="CP36" s="3"/>
      <c r="CQ36" s="54"/>
      <c r="CR36" s="55"/>
      <c r="CS36" s="3"/>
      <c r="CT36" s="54"/>
      <c r="CU36" s="55"/>
      <c r="CV36" s="3">
        <f t="shared" si="33"/>
        <v>0</v>
      </c>
      <c r="CW36" s="54">
        <f t="shared" si="34"/>
        <v>0</v>
      </c>
      <c r="CX36" s="55">
        <f t="shared" si="35"/>
        <v>0</v>
      </c>
      <c r="CY36" s="3"/>
      <c r="CZ36" s="54"/>
      <c r="DA36" s="55"/>
      <c r="DB36" s="3"/>
      <c r="DC36" s="54"/>
      <c r="DD36" s="55"/>
      <c r="DE36" s="3"/>
      <c r="DF36" s="54"/>
      <c r="DG36" s="55"/>
      <c r="DH36" s="3"/>
      <c r="DI36" s="54"/>
      <c r="DJ36" s="55"/>
      <c r="DK36" s="3"/>
      <c r="DL36" s="54"/>
      <c r="DM36" s="55"/>
      <c r="DN36" s="3"/>
      <c r="DO36" s="54"/>
      <c r="DP36" s="55"/>
      <c r="DQ36" s="3"/>
      <c r="DR36" s="54"/>
      <c r="DS36" s="55"/>
      <c r="DT36" s="3">
        <f t="shared" si="36"/>
        <v>0</v>
      </c>
      <c r="DU36" s="54">
        <f t="shared" si="37"/>
        <v>0</v>
      </c>
      <c r="DV36" s="55">
        <f t="shared" si="38"/>
        <v>0</v>
      </c>
      <c r="DW36" s="3"/>
      <c r="DX36" s="54"/>
      <c r="DY36" s="55"/>
      <c r="DZ36" s="3"/>
      <c r="EA36" s="54"/>
      <c r="EB36" s="55"/>
      <c r="EC36" s="3"/>
      <c r="ED36" s="54"/>
      <c r="EE36" s="55"/>
      <c r="EF36" s="3"/>
      <c r="EG36" s="54"/>
      <c r="EH36" s="55"/>
      <c r="EI36" s="3"/>
      <c r="EJ36" s="54"/>
      <c r="EK36" s="55"/>
      <c r="EL36" s="3">
        <f t="shared" si="39"/>
        <v>0</v>
      </c>
      <c r="EM36" s="54">
        <f t="shared" si="40"/>
        <v>0</v>
      </c>
      <c r="EN36" s="55">
        <f t="shared" si="41"/>
        <v>0</v>
      </c>
      <c r="EO36" s="3"/>
      <c r="EP36" s="54"/>
      <c r="EQ36" s="55"/>
      <c r="ER36" s="3"/>
      <c r="ES36" s="54"/>
      <c r="ET36" s="55"/>
      <c r="EU36" s="3"/>
      <c r="EV36" s="54"/>
      <c r="EW36" s="55"/>
      <c r="EX36" s="3"/>
      <c r="EY36" s="54"/>
      <c r="EZ36" s="55"/>
      <c r="FA36" s="3"/>
      <c r="FB36" s="54"/>
      <c r="FC36" s="55"/>
      <c r="FD36" s="3">
        <f t="shared" si="42"/>
        <v>0</v>
      </c>
      <c r="FE36" s="54">
        <f t="shared" si="43"/>
        <v>0</v>
      </c>
      <c r="FF36" s="55">
        <f t="shared" si="44"/>
        <v>0</v>
      </c>
      <c r="FG36" s="3"/>
      <c r="FH36" s="54"/>
      <c r="FI36" s="55"/>
      <c r="FJ36" s="3"/>
      <c r="FK36" s="54"/>
      <c r="FL36" s="55"/>
      <c r="FM36" s="3"/>
      <c r="FN36" s="54"/>
      <c r="FO36" s="55"/>
      <c r="FP36" s="3">
        <f t="shared" si="45"/>
        <v>0</v>
      </c>
      <c r="FQ36" s="54">
        <f t="shared" si="46"/>
        <v>0</v>
      </c>
      <c r="FR36" s="55">
        <f t="shared" si="47"/>
        <v>0</v>
      </c>
      <c r="FS36" s="3"/>
      <c r="FT36" s="54"/>
      <c r="FU36" s="55"/>
      <c r="FV36" s="3"/>
      <c r="FW36" s="54"/>
      <c r="FX36" s="55"/>
      <c r="FY36" s="3"/>
      <c r="FZ36" s="54"/>
      <c r="GA36" s="55"/>
      <c r="GB36" s="3"/>
      <c r="GC36" s="54"/>
      <c r="GD36" s="55"/>
      <c r="GE36" s="3"/>
      <c r="GF36" s="54"/>
      <c r="GG36" s="55"/>
      <c r="GH36" s="3"/>
      <c r="GI36" s="54"/>
      <c r="GJ36" s="55"/>
      <c r="GK36" s="3">
        <f t="shared" si="48"/>
        <v>0</v>
      </c>
      <c r="GL36" s="54">
        <f t="shared" si="49"/>
        <v>0</v>
      </c>
      <c r="GM36" s="55">
        <f t="shared" si="50"/>
        <v>0</v>
      </c>
      <c r="GN36" s="3"/>
      <c r="GO36" s="54"/>
      <c r="GP36" s="55"/>
      <c r="GQ36" s="3"/>
      <c r="GR36" s="54"/>
      <c r="GS36" s="55"/>
      <c r="GT36" s="3"/>
      <c r="GU36" s="54"/>
      <c r="GV36" s="55"/>
      <c r="GW36" s="3"/>
      <c r="GX36" s="54"/>
      <c r="GY36" s="55"/>
      <c r="GZ36" s="3"/>
      <c r="HA36" s="54"/>
      <c r="HB36" s="55"/>
      <c r="HC36" s="3"/>
      <c r="HD36" s="54"/>
      <c r="HE36" s="55"/>
      <c r="HF36" s="3"/>
      <c r="HG36" s="54"/>
      <c r="HH36" s="55"/>
      <c r="HI36" s="3">
        <f t="shared" si="51"/>
        <v>0</v>
      </c>
      <c r="HJ36" s="54">
        <f t="shared" si="52"/>
        <v>0</v>
      </c>
      <c r="HK36" s="55">
        <f t="shared" si="53"/>
        <v>0</v>
      </c>
      <c r="HL36" s="3"/>
      <c r="HM36" s="54"/>
      <c r="HN36" s="55"/>
      <c r="HO36" s="3"/>
      <c r="HP36" s="54"/>
      <c r="HQ36" s="55"/>
      <c r="HR36" s="3">
        <f t="shared" si="54"/>
        <v>0</v>
      </c>
      <c r="HS36" s="54">
        <f t="shared" si="55"/>
        <v>0</v>
      </c>
      <c r="HT36" s="55">
        <f t="shared" si="56"/>
        <v>0</v>
      </c>
      <c r="HU36" s="3"/>
      <c r="HV36" s="54"/>
      <c r="HW36" s="55"/>
      <c r="HX36" s="3"/>
      <c r="HY36" s="54"/>
      <c r="HZ36" s="55"/>
      <c r="IA36" s="3">
        <f t="shared" si="57"/>
        <v>0</v>
      </c>
      <c r="IB36" s="54">
        <f t="shared" si="58"/>
        <v>0</v>
      </c>
      <c r="IC36" s="55">
        <f t="shared" si="59"/>
        <v>0</v>
      </c>
      <c r="ID36" s="3">
        <f t="shared" si="60"/>
        <v>0</v>
      </c>
      <c r="IE36" s="54">
        <f t="shared" si="61"/>
        <v>0</v>
      </c>
      <c r="IF36" s="55">
        <f t="shared" si="62"/>
        <v>0</v>
      </c>
      <c r="IG36" s="3"/>
      <c r="IH36" s="54"/>
      <c r="II36" s="55"/>
      <c r="IJ36" s="3"/>
      <c r="IK36" s="54"/>
      <c r="IL36" s="55"/>
      <c r="IM36" s="3"/>
      <c r="IN36" s="54"/>
      <c r="IO36" s="55"/>
      <c r="IP36" s="3"/>
      <c r="IQ36" s="54"/>
      <c r="IR36" s="55"/>
      <c r="IS36" s="3"/>
      <c r="IT36" s="54"/>
      <c r="IU36" s="55"/>
      <c r="IV36" s="3"/>
      <c r="IW36" s="54"/>
      <c r="IX36" s="55"/>
      <c r="IY36" s="3"/>
      <c r="IZ36" s="54"/>
      <c r="JA36" s="55"/>
      <c r="JB36" s="3"/>
      <c r="JC36" s="54"/>
      <c r="JD36" s="55"/>
      <c r="JE36" s="3"/>
      <c r="JF36" s="54"/>
      <c r="JG36" s="55"/>
      <c r="JH36" s="3">
        <f>IG36+IJ36+IM36+IP36+IS36+IV36+IY36+JB36+JE36</f>
        <v>0</v>
      </c>
      <c r="JI36" s="54">
        <f>IH36+IK36+IN36+IQ36+IT36+IW36+IZ36+JC36+JF36</f>
        <v>0</v>
      </c>
      <c r="JJ36" s="55">
        <f>II36+IL36+IO36+IR36+IU36+IX36+JA36+JD36+JG36</f>
        <v>0</v>
      </c>
      <c r="JK36" s="3"/>
      <c r="JL36" s="54"/>
      <c r="JM36" s="55"/>
      <c r="JN36" s="3"/>
      <c r="JO36" s="54"/>
      <c r="JP36" s="55"/>
      <c r="JQ36" s="3">
        <f t="shared" si="63"/>
        <v>0</v>
      </c>
      <c r="JR36" s="54">
        <f t="shared" si="64"/>
        <v>0</v>
      </c>
      <c r="JS36" s="55">
        <f t="shared" si="65"/>
        <v>0</v>
      </c>
      <c r="JT36" s="3"/>
      <c r="JU36" s="54"/>
      <c r="JV36" s="55"/>
      <c r="JW36" s="3"/>
      <c r="JX36" s="54"/>
      <c r="JY36" s="55"/>
      <c r="JZ36" s="3">
        <f t="shared" si="66"/>
        <v>0</v>
      </c>
      <c r="KA36" s="54">
        <f t="shared" si="67"/>
        <v>0</v>
      </c>
      <c r="KB36" s="55">
        <f t="shared" si="68"/>
        <v>0</v>
      </c>
      <c r="KC36" s="3"/>
      <c r="KD36" s="54"/>
      <c r="KE36" s="55"/>
      <c r="KF36" s="3"/>
      <c r="KG36" s="54"/>
      <c r="KH36" s="55"/>
      <c r="KI36" s="3">
        <f t="shared" si="69"/>
        <v>0</v>
      </c>
      <c r="KJ36" s="54">
        <f t="shared" si="70"/>
        <v>0</v>
      </c>
      <c r="KK36" s="55">
        <f t="shared" si="71"/>
        <v>0</v>
      </c>
      <c r="KL36" s="3"/>
      <c r="KM36" s="54"/>
      <c r="KN36" s="55"/>
      <c r="KO36" s="3"/>
      <c r="KP36" s="54"/>
      <c r="KQ36" s="55"/>
      <c r="KR36" s="3"/>
      <c r="KS36" s="54"/>
      <c r="KT36" s="55"/>
      <c r="KU36" s="3">
        <f t="shared" si="72"/>
        <v>0</v>
      </c>
      <c r="KV36" s="54">
        <f t="shared" si="73"/>
        <v>0</v>
      </c>
      <c r="KW36" s="55">
        <f t="shared" si="74"/>
        <v>0</v>
      </c>
      <c r="KX36" s="3"/>
      <c r="KY36" s="54"/>
      <c r="KZ36" s="55"/>
      <c r="LA36" s="3"/>
      <c r="LB36" s="54"/>
      <c r="LC36" s="55"/>
      <c r="LD36" s="3">
        <f t="shared" si="75"/>
        <v>0</v>
      </c>
      <c r="LE36" s="54">
        <f t="shared" si="76"/>
        <v>0</v>
      </c>
      <c r="LF36" s="55">
        <f t="shared" si="77"/>
        <v>0</v>
      </c>
      <c r="LG36" s="3"/>
      <c r="LH36" s="54"/>
      <c r="LI36" s="55"/>
      <c r="LJ36" s="3"/>
      <c r="LK36" s="54"/>
      <c r="LL36" s="55"/>
      <c r="LM36" s="3">
        <f t="shared" si="78"/>
        <v>0</v>
      </c>
      <c r="LN36" s="54">
        <f t="shared" si="79"/>
        <v>0</v>
      </c>
      <c r="LO36" s="55">
        <f t="shared" si="80"/>
        <v>0</v>
      </c>
      <c r="LP36" s="3"/>
      <c r="LQ36" s="54"/>
      <c r="LR36" s="55"/>
      <c r="LS36" s="3">
        <f t="shared" si="81"/>
        <v>0</v>
      </c>
      <c r="LT36" s="54">
        <f t="shared" si="82"/>
        <v>0</v>
      </c>
      <c r="LU36" s="55">
        <f t="shared" si="83"/>
        <v>0</v>
      </c>
      <c r="LV36" s="3"/>
      <c r="LW36" s="54"/>
      <c r="LX36" s="55"/>
      <c r="LY36" s="3"/>
      <c r="LZ36" s="54"/>
      <c r="MA36" s="55"/>
      <c r="MB36" s="3"/>
      <c r="MC36" s="54"/>
      <c r="MD36" s="55"/>
      <c r="ME36" s="3">
        <f t="shared" si="84"/>
        <v>0</v>
      </c>
      <c r="MF36" s="54">
        <f t="shared" si="85"/>
        <v>0</v>
      </c>
      <c r="MG36" s="55">
        <f t="shared" si="86"/>
        <v>0</v>
      </c>
      <c r="MH36" s="3"/>
      <c r="MI36" s="54"/>
      <c r="MJ36" s="55"/>
      <c r="MK36" s="3"/>
      <c r="ML36" s="54"/>
      <c r="MM36" s="55"/>
      <c r="MN36" s="3"/>
      <c r="MO36" s="54"/>
      <c r="MP36" s="55"/>
      <c r="MQ36" s="3"/>
      <c r="MR36" s="54"/>
      <c r="MS36" s="55"/>
      <c r="MT36" s="3"/>
      <c r="MU36" s="54"/>
      <c r="MV36" s="55"/>
      <c r="MW36" s="3"/>
      <c r="MX36" s="54"/>
      <c r="MY36" s="55"/>
      <c r="MZ36" s="3">
        <f t="shared" si="87"/>
        <v>0</v>
      </c>
      <c r="NA36" s="54">
        <f t="shared" si="88"/>
        <v>0</v>
      </c>
      <c r="NB36" s="55">
        <f t="shared" si="89"/>
        <v>0</v>
      </c>
      <c r="NC36" s="3"/>
      <c r="ND36" s="54"/>
      <c r="NE36" s="55"/>
      <c r="NF36" s="3">
        <f t="shared" si="90"/>
        <v>0</v>
      </c>
      <c r="NG36" s="54">
        <f t="shared" si="91"/>
        <v>0</v>
      </c>
      <c r="NH36" s="55">
        <f t="shared" si="92"/>
        <v>0</v>
      </c>
      <c r="NI36" s="3"/>
      <c r="NJ36" s="54"/>
      <c r="NK36" s="55"/>
      <c r="NL36" s="3"/>
      <c r="NM36" s="54"/>
      <c r="NN36" s="55"/>
      <c r="NO36" s="3"/>
      <c r="NP36" s="54"/>
      <c r="NQ36" s="55"/>
      <c r="NR36" s="3"/>
      <c r="NS36" s="54"/>
      <c r="NT36" s="55"/>
      <c r="NU36" s="3"/>
      <c r="NV36" s="54"/>
      <c r="NW36" s="55"/>
      <c r="NX36" s="3"/>
      <c r="NY36" s="54"/>
      <c r="NZ36" s="55"/>
      <c r="OA36" s="3"/>
      <c r="OB36" s="54"/>
      <c r="OC36" s="55"/>
      <c r="OD36" s="3"/>
      <c r="OE36" s="54"/>
      <c r="OF36" s="55"/>
      <c r="OG36" s="3"/>
      <c r="OH36" s="54"/>
      <c r="OI36" s="55"/>
      <c r="OJ36" s="3">
        <f t="shared" si="93"/>
        <v>0</v>
      </c>
      <c r="OK36" s="54">
        <f t="shared" si="94"/>
        <v>0</v>
      </c>
      <c r="OL36" s="55">
        <f t="shared" si="95"/>
        <v>0</v>
      </c>
      <c r="OM36" s="3"/>
      <c r="ON36" s="54"/>
      <c r="OO36" s="55"/>
      <c r="OP36" s="3"/>
      <c r="OQ36" s="54"/>
      <c r="OR36" s="55"/>
      <c r="OS36" s="3"/>
      <c r="OT36" s="54"/>
      <c r="OU36" s="55"/>
      <c r="OV36" s="3"/>
      <c r="OW36" s="54"/>
      <c r="OX36" s="55"/>
      <c r="OY36" s="3">
        <f t="shared" si="96"/>
        <v>0</v>
      </c>
      <c r="OZ36" s="54">
        <f t="shared" si="97"/>
        <v>0</v>
      </c>
      <c r="PA36" s="55">
        <f t="shared" si="98"/>
        <v>0</v>
      </c>
      <c r="PB36" s="3">
        <f t="shared" si="99"/>
        <v>0</v>
      </c>
      <c r="PC36" s="54">
        <f t="shared" si="100"/>
        <v>0</v>
      </c>
      <c r="PD36" s="55">
        <f t="shared" si="101"/>
        <v>0</v>
      </c>
      <c r="PE36" s="3"/>
      <c r="PF36" s="54"/>
      <c r="PG36" s="55"/>
      <c r="PH36" s="3"/>
      <c r="PI36" s="54"/>
      <c r="PJ36" s="55"/>
      <c r="PK36" s="3"/>
      <c r="PL36" s="54"/>
      <c r="PM36" s="55"/>
      <c r="PN36" s="3"/>
      <c r="PO36" s="54"/>
      <c r="PP36" s="55"/>
      <c r="PQ36" s="3"/>
      <c r="PR36" s="54"/>
      <c r="PS36" s="55"/>
      <c r="PT36" s="3"/>
      <c r="PU36" s="54"/>
      <c r="PV36" s="55"/>
      <c r="PW36" s="3"/>
      <c r="PX36" s="54"/>
      <c r="PY36" s="55"/>
      <c r="PZ36" s="3"/>
      <c r="QA36" s="54"/>
      <c r="QB36" s="55"/>
      <c r="QC36" s="3">
        <f t="shared" si="102"/>
        <v>0</v>
      </c>
      <c r="QD36" s="54">
        <f t="shared" si="103"/>
        <v>0</v>
      </c>
      <c r="QE36" s="55">
        <f t="shared" si="104"/>
        <v>0</v>
      </c>
      <c r="QF36" s="3"/>
      <c r="QG36" s="54"/>
      <c r="QH36" s="55"/>
      <c r="QI36" s="3">
        <f t="shared" si="105"/>
        <v>0</v>
      </c>
      <c r="QJ36" s="54">
        <f t="shared" si="106"/>
        <v>0</v>
      </c>
      <c r="QK36" s="55">
        <f t="shared" si="107"/>
        <v>0</v>
      </c>
      <c r="QL36" s="3"/>
      <c r="QM36" s="54"/>
      <c r="QN36" s="55"/>
      <c r="QO36" s="3"/>
      <c r="QP36" s="54"/>
      <c r="QQ36" s="55"/>
      <c r="QR36" s="3"/>
      <c r="QS36" s="54"/>
      <c r="QT36" s="55"/>
      <c r="QU36" s="3"/>
      <c r="QV36" s="54"/>
      <c r="QW36" s="55"/>
      <c r="QX36" s="3">
        <f t="shared" si="108"/>
        <v>0</v>
      </c>
      <c r="QY36" s="54">
        <f t="shared" si="109"/>
        <v>0</v>
      </c>
      <c r="QZ36" s="55">
        <f t="shared" si="110"/>
        <v>0</v>
      </c>
      <c r="RA36" s="3">
        <f t="shared" si="111"/>
        <v>0</v>
      </c>
      <c r="RB36" s="54">
        <f t="shared" si="112"/>
        <v>0</v>
      </c>
      <c r="RC36" s="55">
        <f t="shared" si="113"/>
        <v>0</v>
      </c>
      <c r="RD36" s="3">
        <f>ID36+LS36+NF36+PB36+RA36</f>
        <v>0</v>
      </c>
      <c r="RE36" s="54">
        <f>IE36+LT36+NG36+PC36+RB36</f>
        <v>0</v>
      </c>
      <c r="RF36" s="55">
        <f>IF36+LU36+NH36+PD36+RC36</f>
        <v>0</v>
      </c>
      <c r="RG36" s="3">
        <f>AH36+CV36+RD36</f>
        <v>0</v>
      </c>
      <c r="RH36" s="54">
        <f>AI36+CW36+RE36</f>
        <v>0</v>
      </c>
      <c r="RI36" s="55">
        <f>AJ36+CX36+RF36</f>
        <v>0</v>
      </c>
      <c r="RJ36" s="56"/>
    </row>
    <row r="37" spans="1:478" s="73" customFormat="1" ht="16.5" thickBot="1" x14ac:dyDescent="0.3">
      <c r="A37" s="67">
        <v>27</v>
      </c>
      <c r="B37" s="68" t="s">
        <v>313</v>
      </c>
      <c r="C37" s="69" t="s">
        <v>430</v>
      </c>
      <c r="D37" s="5">
        <f>SUM(D31:D36)</f>
        <v>0</v>
      </c>
      <c r="E37" s="70">
        <f t="shared" ref="E37" si="373">SUM(E31:E36)</f>
        <v>0</v>
      </c>
      <c r="F37" s="71">
        <f t="shared" ref="F37" si="374">SUM(F31:F36)</f>
        <v>0</v>
      </c>
      <c r="G37" s="5">
        <f t="shared" ref="G37" si="375">SUM(G31:G36)</f>
        <v>0</v>
      </c>
      <c r="H37" s="70">
        <f t="shared" ref="H37:I37" si="376">SUM(H31:H36)</f>
        <v>0</v>
      </c>
      <c r="I37" s="71">
        <f t="shared" si="376"/>
        <v>0</v>
      </c>
      <c r="J37" s="5">
        <f t="shared" ref="J37" si="377">SUM(J31:J36)</f>
        <v>0</v>
      </c>
      <c r="K37" s="70">
        <f t="shared" ref="K37:BV37" si="378">SUM(K31:K36)</f>
        <v>0</v>
      </c>
      <c r="L37" s="71">
        <f t="shared" si="378"/>
        <v>0</v>
      </c>
      <c r="M37" s="5">
        <f t="shared" ref="M37" si="379">SUM(M31:M36)</f>
        <v>0</v>
      </c>
      <c r="N37" s="70">
        <f t="shared" si="378"/>
        <v>0</v>
      </c>
      <c r="O37" s="71">
        <f t="shared" si="378"/>
        <v>0</v>
      </c>
      <c r="P37" s="5">
        <f t="shared" ref="P37" si="380">SUM(P31:P36)</f>
        <v>0</v>
      </c>
      <c r="Q37" s="70">
        <f t="shared" si="378"/>
        <v>0</v>
      </c>
      <c r="R37" s="71">
        <f t="shared" si="378"/>
        <v>0</v>
      </c>
      <c r="S37" s="5">
        <f t="shared" ref="S37" si="381">SUM(S31:S36)</f>
        <v>0</v>
      </c>
      <c r="T37" s="70">
        <f t="shared" si="378"/>
        <v>0</v>
      </c>
      <c r="U37" s="71">
        <f t="shared" si="378"/>
        <v>0</v>
      </c>
      <c r="V37" s="5">
        <f t="shared" ref="V37" si="382">SUM(V31:V36)</f>
        <v>0</v>
      </c>
      <c r="W37" s="70">
        <f t="shared" si="378"/>
        <v>0</v>
      </c>
      <c r="X37" s="71">
        <f t="shared" si="378"/>
        <v>0</v>
      </c>
      <c r="Y37" s="5">
        <f t="shared" ref="Y37" si="383">SUM(Y31:Y36)</f>
        <v>0</v>
      </c>
      <c r="Z37" s="70">
        <f t="shared" si="378"/>
        <v>0</v>
      </c>
      <c r="AA37" s="71">
        <f t="shared" si="378"/>
        <v>0</v>
      </c>
      <c r="AB37" s="5">
        <f t="shared" si="29"/>
        <v>0</v>
      </c>
      <c r="AC37" s="70">
        <f t="shared" si="260"/>
        <v>0</v>
      </c>
      <c r="AD37" s="71">
        <f t="shared" si="261"/>
        <v>0</v>
      </c>
      <c r="AE37" s="5">
        <f t="shared" ref="AE37" si="384">SUM(AE31:AE36)</f>
        <v>0</v>
      </c>
      <c r="AF37" s="70">
        <f t="shared" si="378"/>
        <v>0</v>
      </c>
      <c r="AG37" s="71">
        <f t="shared" si="378"/>
        <v>0</v>
      </c>
      <c r="AH37" s="5">
        <f t="shared" si="30"/>
        <v>0</v>
      </c>
      <c r="AI37" s="70">
        <f t="shared" si="31"/>
        <v>0</v>
      </c>
      <c r="AJ37" s="71">
        <f t="shared" si="32"/>
        <v>0</v>
      </c>
      <c r="AK37" s="5">
        <f t="shared" ref="AK37" si="385">SUM(AK31:AK36)</f>
        <v>0</v>
      </c>
      <c r="AL37" s="70">
        <f t="shared" si="378"/>
        <v>0</v>
      </c>
      <c r="AM37" s="71">
        <f t="shared" si="378"/>
        <v>0</v>
      </c>
      <c r="AN37" s="5">
        <f t="shared" ref="AN37" si="386">SUM(AN31:AN36)</f>
        <v>0</v>
      </c>
      <c r="AO37" s="70">
        <f t="shared" si="378"/>
        <v>0</v>
      </c>
      <c r="AP37" s="71">
        <f t="shared" si="378"/>
        <v>0</v>
      </c>
      <c r="AQ37" s="5">
        <f t="shared" ref="AQ37" si="387">SUM(AQ31:AQ36)</f>
        <v>0</v>
      </c>
      <c r="AR37" s="70">
        <f t="shared" si="378"/>
        <v>0</v>
      </c>
      <c r="AS37" s="71">
        <f t="shared" si="378"/>
        <v>0</v>
      </c>
      <c r="AT37" s="5">
        <f t="shared" ref="AT37" si="388">SUM(AT31:AT36)</f>
        <v>0</v>
      </c>
      <c r="AU37" s="70">
        <f t="shared" si="378"/>
        <v>0</v>
      </c>
      <c r="AV37" s="71">
        <f t="shared" si="378"/>
        <v>0</v>
      </c>
      <c r="AW37" s="5">
        <f t="shared" ref="AW37" si="389">SUM(AW31:AW36)</f>
        <v>0</v>
      </c>
      <c r="AX37" s="70">
        <f t="shared" si="378"/>
        <v>0</v>
      </c>
      <c r="AY37" s="71">
        <f t="shared" si="378"/>
        <v>0</v>
      </c>
      <c r="AZ37" s="5">
        <f t="shared" ref="AZ37" si="390">SUM(AZ31:AZ36)</f>
        <v>0</v>
      </c>
      <c r="BA37" s="70">
        <f t="shared" si="378"/>
        <v>0</v>
      </c>
      <c r="BB37" s="71">
        <f t="shared" si="378"/>
        <v>0</v>
      </c>
      <c r="BC37" s="5">
        <f t="shared" ref="BC37" si="391">SUM(BC31:BC36)</f>
        <v>0</v>
      </c>
      <c r="BD37" s="70">
        <f t="shared" si="378"/>
        <v>0</v>
      </c>
      <c r="BE37" s="71">
        <f t="shared" si="378"/>
        <v>0</v>
      </c>
      <c r="BF37" s="5">
        <f t="shared" ref="BF37" si="392">SUM(BF31:BF36)</f>
        <v>0</v>
      </c>
      <c r="BG37" s="70">
        <f t="shared" si="378"/>
        <v>0</v>
      </c>
      <c r="BH37" s="71">
        <f t="shared" si="378"/>
        <v>0</v>
      </c>
      <c r="BI37" s="5">
        <f t="shared" ref="BI37" si="393">SUM(BI31:BI36)</f>
        <v>0</v>
      </c>
      <c r="BJ37" s="70">
        <f t="shared" si="378"/>
        <v>0</v>
      </c>
      <c r="BK37" s="71">
        <f t="shared" si="378"/>
        <v>0</v>
      </c>
      <c r="BL37" s="5">
        <f t="shared" si="378"/>
        <v>0</v>
      </c>
      <c r="BM37" s="70">
        <f t="shared" si="378"/>
        <v>0</v>
      </c>
      <c r="BN37" s="71">
        <f t="shared" si="378"/>
        <v>0</v>
      </c>
      <c r="BO37" s="5">
        <f t="shared" si="378"/>
        <v>0</v>
      </c>
      <c r="BP37" s="70">
        <f t="shared" si="378"/>
        <v>0</v>
      </c>
      <c r="BQ37" s="71">
        <f t="shared" si="378"/>
        <v>0</v>
      </c>
      <c r="BR37" s="5">
        <f t="shared" si="378"/>
        <v>0</v>
      </c>
      <c r="BS37" s="70">
        <f t="shared" si="378"/>
        <v>0</v>
      </c>
      <c r="BT37" s="71">
        <f t="shared" si="378"/>
        <v>0</v>
      </c>
      <c r="BU37" s="5">
        <f t="shared" ref="BU37" si="394">SUM(BU31:BU36)</f>
        <v>0</v>
      </c>
      <c r="BV37" s="70">
        <f t="shared" si="378"/>
        <v>0</v>
      </c>
      <c r="BW37" s="71">
        <f t="shared" ref="BW37:EH37" si="395">SUM(BW31:BW36)</f>
        <v>0</v>
      </c>
      <c r="BX37" s="5">
        <f t="shared" si="395"/>
        <v>0</v>
      </c>
      <c r="BY37" s="70">
        <f t="shared" si="395"/>
        <v>0</v>
      </c>
      <c r="BZ37" s="71">
        <f t="shared" si="395"/>
        <v>0</v>
      </c>
      <c r="CA37" s="5">
        <f t="shared" ref="CA37" si="396">SUM(CA31:CA36)</f>
        <v>0</v>
      </c>
      <c r="CB37" s="70">
        <f t="shared" si="395"/>
        <v>0</v>
      </c>
      <c r="CC37" s="71">
        <f t="shared" si="395"/>
        <v>0</v>
      </c>
      <c r="CD37" s="5">
        <f t="shared" ref="CD37" si="397">SUM(CD31:CD36)</f>
        <v>0</v>
      </c>
      <c r="CE37" s="70">
        <f t="shared" si="395"/>
        <v>0</v>
      </c>
      <c r="CF37" s="71">
        <f t="shared" si="395"/>
        <v>0</v>
      </c>
      <c r="CG37" s="5">
        <f t="shared" si="395"/>
        <v>0</v>
      </c>
      <c r="CH37" s="70">
        <f t="shared" si="395"/>
        <v>0</v>
      </c>
      <c r="CI37" s="71">
        <f t="shared" si="395"/>
        <v>0</v>
      </c>
      <c r="CJ37" s="5">
        <f t="shared" ref="CJ37" si="398">SUM(CJ31:CJ36)</f>
        <v>0</v>
      </c>
      <c r="CK37" s="70">
        <f t="shared" si="395"/>
        <v>0</v>
      </c>
      <c r="CL37" s="71">
        <f t="shared" si="395"/>
        <v>0</v>
      </c>
      <c r="CM37" s="5">
        <f t="shared" ref="CM37" si="399">SUM(CM31:CM36)</f>
        <v>0</v>
      </c>
      <c r="CN37" s="70">
        <f t="shared" si="395"/>
        <v>0</v>
      </c>
      <c r="CO37" s="71">
        <f t="shared" si="395"/>
        <v>0</v>
      </c>
      <c r="CP37" s="5">
        <f t="shared" ref="CP37" si="400">SUM(CP31:CP36)</f>
        <v>0</v>
      </c>
      <c r="CQ37" s="70">
        <f t="shared" si="395"/>
        <v>0</v>
      </c>
      <c r="CR37" s="71">
        <f t="shared" si="395"/>
        <v>0</v>
      </c>
      <c r="CS37" s="5">
        <f t="shared" si="395"/>
        <v>0</v>
      </c>
      <c r="CT37" s="70">
        <f t="shared" si="395"/>
        <v>0</v>
      </c>
      <c r="CU37" s="71">
        <f t="shared" si="395"/>
        <v>0</v>
      </c>
      <c r="CV37" s="5">
        <f t="shared" si="33"/>
        <v>0</v>
      </c>
      <c r="CW37" s="70">
        <f t="shared" si="34"/>
        <v>0</v>
      </c>
      <c r="CX37" s="71">
        <f t="shared" si="35"/>
        <v>0</v>
      </c>
      <c r="CY37" s="5">
        <f t="shared" ref="CY37" si="401">SUM(CY31:CY36)</f>
        <v>0</v>
      </c>
      <c r="CZ37" s="70">
        <f t="shared" si="395"/>
        <v>0</v>
      </c>
      <c r="DA37" s="71">
        <f t="shared" si="395"/>
        <v>0</v>
      </c>
      <c r="DB37" s="5">
        <f t="shared" ref="DB37" si="402">SUM(DB31:DB36)</f>
        <v>0</v>
      </c>
      <c r="DC37" s="70">
        <f t="shared" si="395"/>
        <v>0</v>
      </c>
      <c r="DD37" s="71">
        <f t="shared" si="395"/>
        <v>0</v>
      </c>
      <c r="DE37" s="5">
        <f t="shared" ref="DE37" si="403">SUM(DE31:DE36)</f>
        <v>0</v>
      </c>
      <c r="DF37" s="70">
        <f t="shared" si="395"/>
        <v>0</v>
      </c>
      <c r="DG37" s="71">
        <f t="shared" si="395"/>
        <v>0</v>
      </c>
      <c r="DH37" s="5">
        <f t="shared" ref="DH37" si="404">SUM(DH31:DH36)</f>
        <v>0</v>
      </c>
      <c r="DI37" s="70">
        <f t="shared" si="395"/>
        <v>0</v>
      </c>
      <c r="DJ37" s="71">
        <f t="shared" si="395"/>
        <v>0</v>
      </c>
      <c r="DK37" s="5">
        <f t="shared" ref="DK37" si="405">SUM(DK31:DK36)</f>
        <v>0</v>
      </c>
      <c r="DL37" s="70">
        <f t="shared" si="395"/>
        <v>0</v>
      </c>
      <c r="DM37" s="71">
        <f t="shared" si="395"/>
        <v>0</v>
      </c>
      <c r="DN37" s="5">
        <f t="shared" ref="DN37" si="406">SUM(DN31:DN36)</f>
        <v>0</v>
      </c>
      <c r="DO37" s="70">
        <f t="shared" si="395"/>
        <v>0</v>
      </c>
      <c r="DP37" s="71">
        <f t="shared" si="395"/>
        <v>0</v>
      </c>
      <c r="DQ37" s="5">
        <f t="shared" ref="DQ37" si="407">SUM(DQ31:DQ36)</f>
        <v>0</v>
      </c>
      <c r="DR37" s="70">
        <f t="shared" si="395"/>
        <v>0</v>
      </c>
      <c r="DS37" s="71">
        <f t="shared" si="395"/>
        <v>0</v>
      </c>
      <c r="DT37" s="5">
        <f t="shared" si="36"/>
        <v>0</v>
      </c>
      <c r="DU37" s="70">
        <f t="shared" si="37"/>
        <v>0</v>
      </c>
      <c r="DV37" s="71">
        <f t="shared" si="38"/>
        <v>0</v>
      </c>
      <c r="DW37" s="5">
        <f t="shared" ref="DW37" si="408">SUM(DW31:DW36)</f>
        <v>0</v>
      </c>
      <c r="DX37" s="70">
        <f t="shared" si="395"/>
        <v>0</v>
      </c>
      <c r="DY37" s="71">
        <f t="shared" si="395"/>
        <v>0</v>
      </c>
      <c r="DZ37" s="5">
        <f t="shared" ref="DZ37" si="409">SUM(DZ31:DZ36)</f>
        <v>0</v>
      </c>
      <c r="EA37" s="70">
        <f t="shared" si="395"/>
        <v>0</v>
      </c>
      <c r="EB37" s="71">
        <f t="shared" si="395"/>
        <v>0</v>
      </c>
      <c r="EC37" s="5">
        <f t="shared" ref="EC37" si="410">SUM(EC31:EC36)</f>
        <v>0</v>
      </c>
      <c r="ED37" s="70">
        <f t="shared" si="395"/>
        <v>0</v>
      </c>
      <c r="EE37" s="71">
        <f t="shared" si="395"/>
        <v>0</v>
      </c>
      <c r="EF37" s="5">
        <f t="shared" ref="EF37" si="411">SUM(EF31:EF36)</f>
        <v>0</v>
      </c>
      <c r="EG37" s="70">
        <f t="shared" si="395"/>
        <v>0</v>
      </c>
      <c r="EH37" s="71">
        <f t="shared" si="395"/>
        <v>0</v>
      </c>
      <c r="EI37" s="5">
        <f t="shared" ref="EI37" si="412">SUM(EI31:EI36)</f>
        <v>0</v>
      </c>
      <c r="EJ37" s="70">
        <f t="shared" ref="EJ37:GU37" si="413">SUM(EJ31:EJ36)</f>
        <v>0</v>
      </c>
      <c r="EK37" s="71">
        <f t="shared" si="413"/>
        <v>0</v>
      </c>
      <c r="EL37" s="5">
        <f t="shared" si="39"/>
        <v>0</v>
      </c>
      <c r="EM37" s="70">
        <f t="shared" si="40"/>
        <v>0</v>
      </c>
      <c r="EN37" s="71">
        <f t="shared" si="41"/>
        <v>0</v>
      </c>
      <c r="EO37" s="5">
        <f t="shared" ref="EO37" si="414">SUM(EO31:EO36)</f>
        <v>0</v>
      </c>
      <c r="EP37" s="70">
        <f t="shared" si="413"/>
        <v>0</v>
      </c>
      <c r="EQ37" s="71">
        <f t="shared" si="413"/>
        <v>0</v>
      </c>
      <c r="ER37" s="5">
        <f t="shared" ref="ER37" si="415">SUM(ER31:ER36)</f>
        <v>0</v>
      </c>
      <c r="ES37" s="70">
        <f t="shared" si="413"/>
        <v>0</v>
      </c>
      <c r="ET37" s="71">
        <f t="shared" si="413"/>
        <v>0</v>
      </c>
      <c r="EU37" s="5">
        <f t="shared" ref="EU37" si="416">SUM(EU31:EU36)</f>
        <v>0</v>
      </c>
      <c r="EV37" s="70">
        <f t="shared" si="413"/>
        <v>0</v>
      </c>
      <c r="EW37" s="71">
        <f t="shared" si="413"/>
        <v>0</v>
      </c>
      <c r="EX37" s="5">
        <f t="shared" ref="EX37" si="417">SUM(EX31:EX36)</f>
        <v>0</v>
      </c>
      <c r="EY37" s="70">
        <f t="shared" si="413"/>
        <v>0</v>
      </c>
      <c r="EZ37" s="71">
        <f t="shared" si="413"/>
        <v>0</v>
      </c>
      <c r="FA37" s="5">
        <f t="shared" si="413"/>
        <v>0</v>
      </c>
      <c r="FB37" s="70">
        <f t="shared" si="413"/>
        <v>0</v>
      </c>
      <c r="FC37" s="71">
        <f t="shared" si="413"/>
        <v>0</v>
      </c>
      <c r="FD37" s="5">
        <f t="shared" si="42"/>
        <v>0</v>
      </c>
      <c r="FE37" s="70">
        <f t="shared" si="43"/>
        <v>0</v>
      </c>
      <c r="FF37" s="71">
        <f t="shared" si="44"/>
        <v>0</v>
      </c>
      <c r="FG37" s="5">
        <f t="shared" ref="FG37" si="418">SUM(FG31:FG36)</f>
        <v>0</v>
      </c>
      <c r="FH37" s="70">
        <f t="shared" si="413"/>
        <v>0</v>
      </c>
      <c r="FI37" s="71">
        <f t="shared" si="413"/>
        <v>0</v>
      </c>
      <c r="FJ37" s="5">
        <f t="shared" ref="FJ37" si="419">SUM(FJ31:FJ36)</f>
        <v>0</v>
      </c>
      <c r="FK37" s="70">
        <f t="shared" si="413"/>
        <v>0</v>
      </c>
      <c r="FL37" s="71">
        <f t="shared" si="413"/>
        <v>0</v>
      </c>
      <c r="FM37" s="5">
        <f t="shared" ref="FM37" si="420">SUM(FM31:FM36)</f>
        <v>0</v>
      </c>
      <c r="FN37" s="70">
        <f t="shared" si="413"/>
        <v>0</v>
      </c>
      <c r="FO37" s="71">
        <f t="shared" si="413"/>
        <v>0</v>
      </c>
      <c r="FP37" s="5">
        <f t="shared" si="45"/>
        <v>0</v>
      </c>
      <c r="FQ37" s="70">
        <f t="shared" si="46"/>
        <v>0</v>
      </c>
      <c r="FR37" s="71">
        <f t="shared" si="47"/>
        <v>0</v>
      </c>
      <c r="FS37" s="5">
        <f t="shared" ref="FS37" si="421">SUM(FS31:FS36)</f>
        <v>0</v>
      </c>
      <c r="FT37" s="70">
        <f t="shared" si="413"/>
        <v>0</v>
      </c>
      <c r="FU37" s="71">
        <f t="shared" si="413"/>
        <v>0</v>
      </c>
      <c r="FV37" s="5">
        <f t="shared" ref="FV37" si="422">SUM(FV31:FV36)</f>
        <v>0</v>
      </c>
      <c r="FW37" s="70">
        <f t="shared" si="413"/>
        <v>0</v>
      </c>
      <c r="FX37" s="71">
        <f t="shared" si="413"/>
        <v>0</v>
      </c>
      <c r="FY37" s="5">
        <f t="shared" ref="FY37" si="423">SUM(FY31:FY36)</f>
        <v>0</v>
      </c>
      <c r="FZ37" s="70">
        <f t="shared" si="413"/>
        <v>0</v>
      </c>
      <c r="GA37" s="71">
        <f t="shared" si="413"/>
        <v>0</v>
      </c>
      <c r="GB37" s="5">
        <f t="shared" ref="GB37" si="424">SUM(GB31:GB36)</f>
        <v>0</v>
      </c>
      <c r="GC37" s="70">
        <f t="shared" si="413"/>
        <v>0</v>
      </c>
      <c r="GD37" s="71">
        <f t="shared" si="413"/>
        <v>0</v>
      </c>
      <c r="GE37" s="5">
        <f t="shared" ref="GE37" si="425">SUM(GE31:GE36)</f>
        <v>0</v>
      </c>
      <c r="GF37" s="70">
        <f t="shared" si="413"/>
        <v>0</v>
      </c>
      <c r="GG37" s="71">
        <f t="shared" si="413"/>
        <v>0</v>
      </c>
      <c r="GH37" s="5">
        <f t="shared" ref="GH37" si="426">SUM(GH31:GH36)</f>
        <v>0</v>
      </c>
      <c r="GI37" s="70">
        <f t="shared" si="413"/>
        <v>0</v>
      </c>
      <c r="GJ37" s="71">
        <f t="shared" si="413"/>
        <v>0</v>
      </c>
      <c r="GK37" s="5">
        <f t="shared" si="48"/>
        <v>0</v>
      </c>
      <c r="GL37" s="70">
        <f t="shared" si="49"/>
        <v>0</v>
      </c>
      <c r="GM37" s="71">
        <f t="shared" si="50"/>
        <v>0</v>
      </c>
      <c r="GN37" s="5">
        <f t="shared" ref="GN37" si="427">SUM(GN31:GN36)</f>
        <v>0</v>
      </c>
      <c r="GO37" s="70">
        <f t="shared" si="413"/>
        <v>0</v>
      </c>
      <c r="GP37" s="71">
        <f t="shared" si="413"/>
        <v>0</v>
      </c>
      <c r="GQ37" s="5">
        <f t="shared" ref="GQ37" si="428">SUM(GQ31:GQ36)</f>
        <v>0</v>
      </c>
      <c r="GR37" s="70">
        <f t="shared" si="413"/>
        <v>0</v>
      </c>
      <c r="GS37" s="71">
        <f t="shared" si="413"/>
        <v>0</v>
      </c>
      <c r="GT37" s="5">
        <f t="shared" ref="GT37" si="429">SUM(GT31:GT36)</f>
        <v>0</v>
      </c>
      <c r="GU37" s="70">
        <f t="shared" si="413"/>
        <v>0</v>
      </c>
      <c r="GV37" s="71">
        <f t="shared" ref="GV37:GY37" si="430">SUM(GV31:GV36)</f>
        <v>0</v>
      </c>
      <c r="GW37" s="5">
        <f t="shared" ref="GW37" si="431">SUM(GW31:GW36)</f>
        <v>0</v>
      </c>
      <c r="GX37" s="70">
        <f t="shared" si="430"/>
        <v>0</v>
      </c>
      <c r="GY37" s="71">
        <f t="shared" si="430"/>
        <v>0</v>
      </c>
      <c r="GZ37" s="5">
        <f t="shared" ref="GZ37" si="432">SUM(GZ31:GZ36)</f>
        <v>0</v>
      </c>
      <c r="HA37" s="70">
        <f t="shared" ref="HA37:JG37" si="433">SUM(HA31:HA36)</f>
        <v>0</v>
      </c>
      <c r="HB37" s="71">
        <f t="shared" si="433"/>
        <v>0</v>
      </c>
      <c r="HC37" s="5">
        <f t="shared" ref="HC37" si="434">SUM(HC31:HC36)</f>
        <v>0</v>
      </c>
      <c r="HD37" s="70">
        <f t="shared" si="433"/>
        <v>0</v>
      </c>
      <c r="HE37" s="71">
        <f t="shared" si="433"/>
        <v>0</v>
      </c>
      <c r="HF37" s="5">
        <f t="shared" ref="HF37" si="435">SUM(HF31:HF36)</f>
        <v>0</v>
      </c>
      <c r="HG37" s="70">
        <f t="shared" si="433"/>
        <v>0</v>
      </c>
      <c r="HH37" s="71">
        <f t="shared" si="433"/>
        <v>0</v>
      </c>
      <c r="HI37" s="5">
        <f t="shared" si="51"/>
        <v>0</v>
      </c>
      <c r="HJ37" s="70">
        <f t="shared" si="52"/>
        <v>0</v>
      </c>
      <c r="HK37" s="71">
        <f t="shared" si="53"/>
        <v>0</v>
      </c>
      <c r="HL37" s="5">
        <f t="shared" ref="HL37" si="436">SUM(HL31:HL36)</f>
        <v>0</v>
      </c>
      <c r="HM37" s="70">
        <f t="shared" si="433"/>
        <v>0</v>
      </c>
      <c r="HN37" s="71">
        <f t="shared" si="433"/>
        <v>0</v>
      </c>
      <c r="HO37" s="5">
        <f t="shared" ref="HO37" si="437">SUM(HO31:HO36)</f>
        <v>0</v>
      </c>
      <c r="HP37" s="70">
        <f t="shared" si="433"/>
        <v>0</v>
      </c>
      <c r="HQ37" s="71">
        <f t="shared" si="433"/>
        <v>0</v>
      </c>
      <c r="HR37" s="5">
        <f t="shared" si="54"/>
        <v>0</v>
      </c>
      <c r="HS37" s="70">
        <f t="shared" si="55"/>
        <v>0</v>
      </c>
      <c r="HT37" s="71">
        <f t="shared" si="56"/>
        <v>0</v>
      </c>
      <c r="HU37" s="5">
        <f t="shared" ref="HU37" si="438">SUM(HU31:HU36)</f>
        <v>0</v>
      </c>
      <c r="HV37" s="70">
        <f t="shared" si="433"/>
        <v>0</v>
      </c>
      <c r="HW37" s="71">
        <f t="shared" si="433"/>
        <v>0</v>
      </c>
      <c r="HX37" s="5">
        <f t="shared" ref="HX37" si="439">SUM(HX31:HX36)</f>
        <v>0</v>
      </c>
      <c r="HY37" s="70">
        <f t="shared" si="433"/>
        <v>0</v>
      </c>
      <c r="HZ37" s="71">
        <f t="shared" si="433"/>
        <v>0</v>
      </c>
      <c r="IA37" s="5">
        <f t="shared" si="57"/>
        <v>0</v>
      </c>
      <c r="IB37" s="70">
        <f t="shared" si="58"/>
        <v>0</v>
      </c>
      <c r="IC37" s="71">
        <f t="shared" si="59"/>
        <v>0</v>
      </c>
      <c r="ID37" s="5">
        <f t="shared" si="60"/>
        <v>0</v>
      </c>
      <c r="IE37" s="70">
        <f t="shared" si="61"/>
        <v>0</v>
      </c>
      <c r="IF37" s="71">
        <f t="shared" si="62"/>
        <v>0</v>
      </c>
      <c r="IG37" s="5">
        <f t="shared" si="433"/>
        <v>0</v>
      </c>
      <c r="IH37" s="70">
        <f t="shared" si="433"/>
        <v>0</v>
      </c>
      <c r="II37" s="71">
        <f t="shared" si="433"/>
        <v>0</v>
      </c>
      <c r="IJ37" s="5">
        <f t="shared" ref="IJ37" si="440">SUM(IJ31:IJ36)</f>
        <v>0</v>
      </c>
      <c r="IK37" s="70">
        <f t="shared" si="433"/>
        <v>0</v>
      </c>
      <c r="IL37" s="71">
        <f t="shared" si="433"/>
        <v>0</v>
      </c>
      <c r="IM37" s="5">
        <f t="shared" ref="IM37" si="441">SUM(IM31:IM36)</f>
        <v>0</v>
      </c>
      <c r="IN37" s="70">
        <f t="shared" si="433"/>
        <v>0</v>
      </c>
      <c r="IO37" s="71">
        <f t="shared" si="433"/>
        <v>0</v>
      </c>
      <c r="IP37" s="5">
        <f t="shared" ref="IP37" si="442">SUM(IP31:IP36)</f>
        <v>0</v>
      </c>
      <c r="IQ37" s="70">
        <f t="shared" si="433"/>
        <v>0</v>
      </c>
      <c r="IR37" s="71">
        <f t="shared" si="433"/>
        <v>0</v>
      </c>
      <c r="IS37" s="5">
        <f t="shared" ref="IS37" si="443">SUM(IS31:IS36)</f>
        <v>0</v>
      </c>
      <c r="IT37" s="70">
        <f t="shared" si="433"/>
        <v>0</v>
      </c>
      <c r="IU37" s="71">
        <f t="shared" si="433"/>
        <v>0</v>
      </c>
      <c r="IV37" s="5">
        <f t="shared" ref="IV37" si="444">SUM(IV31:IV36)</f>
        <v>0</v>
      </c>
      <c r="IW37" s="70">
        <f t="shared" si="433"/>
        <v>0</v>
      </c>
      <c r="IX37" s="71">
        <f t="shared" si="433"/>
        <v>0</v>
      </c>
      <c r="IY37" s="5">
        <f t="shared" ref="IY37" si="445">SUM(IY31:IY36)</f>
        <v>0</v>
      </c>
      <c r="IZ37" s="70">
        <f t="shared" si="433"/>
        <v>0</v>
      </c>
      <c r="JA37" s="71">
        <f t="shared" si="433"/>
        <v>0</v>
      </c>
      <c r="JB37" s="5">
        <f t="shared" ref="JB37" si="446">SUM(JB31:JB36)</f>
        <v>0</v>
      </c>
      <c r="JC37" s="70">
        <f t="shared" si="433"/>
        <v>0</v>
      </c>
      <c r="JD37" s="71">
        <f t="shared" si="433"/>
        <v>0</v>
      </c>
      <c r="JE37" s="5">
        <f t="shared" si="433"/>
        <v>0</v>
      </c>
      <c r="JF37" s="70">
        <f t="shared" si="433"/>
        <v>0</v>
      </c>
      <c r="JG37" s="71">
        <f t="shared" si="433"/>
        <v>0</v>
      </c>
      <c r="JH37" s="5">
        <f>IG37+IJ37+IM37+IP37+IS37+IV37+IY37+JB37+JE37</f>
        <v>0</v>
      </c>
      <c r="JI37" s="70">
        <f>IH37+IK37+IN37+IQ37+IT37+IW37+IZ37+JC37+JF37</f>
        <v>0</v>
      </c>
      <c r="JJ37" s="71">
        <f>II37+IL37+IO37+IR37+IU37+IX37+JA37+JD37+JG37</f>
        <v>0</v>
      </c>
      <c r="JK37" s="5">
        <f t="shared" ref="JK37" si="447">SUM(JK31:JK36)</f>
        <v>4177327</v>
      </c>
      <c r="JL37" s="70">
        <f t="shared" ref="JL37:LW37" si="448">SUM(JL31:JL36)</f>
        <v>4821710</v>
      </c>
      <c r="JM37" s="71">
        <f t="shared" si="448"/>
        <v>4365367</v>
      </c>
      <c r="JN37" s="5">
        <f t="shared" si="448"/>
        <v>0</v>
      </c>
      <c r="JO37" s="70">
        <f t="shared" si="448"/>
        <v>0</v>
      </c>
      <c r="JP37" s="71">
        <f t="shared" si="448"/>
        <v>0</v>
      </c>
      <c r="JQ37" s="5">
        <f t="shared" si="63"/>
        <v>4177327</v>
      </c>
      <c r="JR37" s="70">
        <f t="shared" si="64"/>
        <v>4821710</v>
      </c>
      <c r="JS37" s="71">
        <f t="shared" si="65"/>
        <v>4365367</v>
      </c>
      <c r="JT37" s="5">
        <f t="shared" ref="JT37" si="449">SUM(JT31:JT36)</f>
        <v>0</v>
      </c>
      <c r="JU37" s="70">
        <f t="shared" si="448"/>
        <v>0</v>
      </c>
      <c r="JV37" s="71">
        <f t="shared" si="448"/>
        <v>0</v>
      </c>
      <c r="JW37" s="5">
        <f t="shared" ref="JW37" si="450">SUM(JW31:JW36)</f>
        <v>0</v>
      </c>
      <c r="JX37" s="70">
        <f t="shared" si="448"/>
        <v>0</v>
      </c>
      <c r="JY37" s="71">
        <f t="shared" si="448"/>
        <v>0</v>
      </c>
      <c r="JZ37" s="5">
        <f t="shared" si="66"/>
        <v>0</v>
      </c>
      <c r="KA37" s="70">
        <f t="shared" si="67"/>
        <v>0</v>
      </c>
      <c r="KB37" s="71">
        <f t="shared" si="68"/>
        <v>0</v>
      </c>
      <c r="KC37" s="5">
        <f t="shared" ref="KC37" si="451">SUM(KC31:KC36)</f>
        <v>0</v>
      </c>
      <c r="KD37" s="70">
        <f t="shared" si="448"/>
        <v>0</v>
      </c>
      <c r="KE37" s="71">
        <f t="shared" si="448"/>
        <v>0</v>
      </c>
      <c r="KF37" s="5">
        <f t="shared" ref="KF37" si="452">SUM(KF31:KF36)</f>
        <v>0</v>
      </c>
      <c r="KG37" s="70">
        <f t="shared" si="448"/>
        <v>0</v>
      </c>
      <c r="KH37" s="71">
        <f t="shared" si="448"/>
        <v>0</v>
      </c>
      <c r="KI37" s="5">
        <f t="shared" si="69"/>
        <v>0</v>
      </c>
      <c r="KJ37" s="70">
        <f t="shared" si="70"/>
        <v>0</v>
      </c>
      <c r="KK37" s="71">
        <f t="shared" si="71"/>
        <v>0</v>
      </c>
      <c r="KL37" s="5">
        <f t="shared" ref="KL37" si="453">SUM(KL31:KL36)</f>
        <v>0</v>
      </c>
      <c r="KM37" s="70">
        <f t="shared" si="448"/>
        <v>0</v>
      </c>
      <c r="KN37" s="71">
        <f t="shared" si="448"/>
        <v>0</v>
      </c>
      <c r="KO37" s="5">
        <f t="shared" si="448"/>
        <v>0</v>
      </c>
      <c r="KP37" s="70">
        <f t="shared" si="448"/>
        <v>0</v>
      </c>
      <c r="KQ37" s="71">
        <f t="shared" si="448"/>
        <v>0</v>
      </c>
      <c r="KR37" s="5">
        <f t="shared" ref="KR37" si="454">SUM(KR31:KR36)</f>
        <v>0</v>
      </c>
      <c r="KS37" s="70">
        <f t="shared" si="448"/>
        <v>0</v>
      </c>
      <c r="KT37" s="71">
        <f t="shared" si="448"/>
        <v>0</v>
      </c>
      <c r="KU37" s="5">
        <f t="shared" si="72"/>
        <v>0</v>
      </c>
      <c r="KV37" s="70">
        <f t="shared" si="73"/>
        <v>0</v>
      </c>
      <c r="KW37" s="71">
        <f t="shared" si="74"/>
        <v>0</v>
      </c>
      <c r="KX37" s="5">
        <f t="shared" ref="KX37" si="455">SUM(KX31:KX36)</f>
        <v>395763</v>
      </c>
      <c r="KY37" s="70">
        <f t="shared" si="448"/>
        <v>486411</v>
      </c>
      <c r="KZ37" s="71">
        <f t="shared" si="448"/>
        <v>486411</v>
      </c>
      <c r="LA37" s="5">
        <f t="shared" ref="LA37" si="456">SUM(LA31:LA36)</f>
        <v>176548</v>
      </c>
      <c r="LB37" s="70">
        <f t="shared" si="448"/>
        <v>0</v>
      </c>
      <c r="LC37" s="71">
        <f t="shared" si="448"/>
        <v>0</v>
      </c>
      <c r="LD37" s="5">
        <f t="shared" si="75"/>
        <v>572311</v>
      </c>
      <c r="LE37" s="70">
        <f t="shared" si="76"/>
        <v>486411</v>
      </c>
      <c r="LF37" s="71">
        <f t="shared" si="77"/>
        <v>486411</v>
      </c>
      <c r="LG37" s="5">
        <f t="shared" si="448"/>
        <v>0</v>
      </c>
      <c r="LH37" s="70">
        <f t="shared" si="448"/>
        <v>0</v>
      </c>
      <c r="LI37" s="71">
        <f t="shared" si="448"/>
        <v>0</v>
      </c>
      <c r="LJ37" s="5">
        <f t="shared" si="448"/>
        <v>0</v>
      </c>
      <c r="LK37" s="70">
        <f t="shared" si="448"/>
        <v>0</v>
      </c>
      <c r="LL37" s="71">
        <f t="shared" si="448"/>
        <v>0</v>
      </c>
      <c r="LM37" s="5">
        <f t="shared" si="78"/>
        <v>0</v>
      </c>
      <c r="LN37" s="70">
        <f t="shared" si="79"/>
        <v>0</v>
      </c>
      <c r="LO37" s="71">
        <f t="shared" si="80"/>
        <v>0</v>
      </c>
      <c r="LP37" s="5">
        <f t="shared" ref="LP37" si="457">SUM(LP31:LP36)</f>
        <v>0</v>
      </c>
      <c r="LQ37" s="70">
        <f t="shared" si="448"/>
        <v>0</v>
      </c>
      <c r="LR37" s="71">
        <f t="shared" si="448"/>
        <v>0</v>
      </c>
      <c r="LS37" s="5">
        <f t="shared" si="81"/>
        <v>4749638</v>
      </c>
      <c r="LT37" s="70">
        <f t="shared" si="82"/>
        <v>5308121</v>
      </c>
      <c r="LU37" s="71">
        <f t="shared" si="83"/>
        <v>4851778</v>
      </c>
      <c r="LV37" s="5">
        <f t="shared" ref="LV37" si="458">SUM(LV31:LV36)</f>
        <v>0</v>
      </c>
      <c r="LW37" s="70">
        <f t="shared" si="448"/>
        <v>0</v>
      </c>
      <c r="LX37" s="71">
        <f t="shared" ref="LX37:OI37" si="459">SUM(LX31:LX36)</f>
        <v>0</v>
      </c>
      <c r="LY37" s="5">
        <f t="shared" ref="LY37" si="460">SUM(LY31:LY36)</f>
        <v>0</v>
      </c>
      <c r="LZ37" s="70">
        <f t="shared" si="459"/>
        <v>0</v>
      </c>
      <c r="MA37" s="71">
        <f t="shared" si="459"/>
        <v>0</v>
      </c>
      <c r="MB37" s="5">
        <f t="shared" ref="MB37" si="461">SUM(MB31:MB36)</f>
        <v>0</v>
      </c>
      <c r="MC37" s="70">
        <f t="shared" si="459"/>
        <v>0</v>
      </c>
      <c r="MD37" s="71">
        <f t="shared" si="459"/>
        <v>0</v>
      </c>
      <c r="ME37" s="5">
        <f t="shared" si="84"/>
        <v>0</v>
      </c>
      <c r="MF37" s="70">
        <f t="shared" si="85"/>
        <v>0</v>
      </c>
      <c r="MG37" s="71">
        <f t="shared" si="86"/>
        <v>0</v>
      </c>
      <c r="MH37" s="5">
        <f t="shared" ref="MH37" si="462">SUM(MH31:MH36)</f>
        <v>0</v>
      </c>
      <c r="MI37" s="70">
        <f t="shared" si="459"/>
        <v>0</v>
      </c>
      <c r="MJ37" s="71">
        <f t="shared" si="459"/>
        <v>0</v>
      </c>
      <c r="MK37" s="5">
        <f t="shared" ref="MK37" si="463">SUM(MK31:MK36)</f>
        <v>0</v>
      </c>
      <c r="ML37" s="70">
        <f t="shared" si="459"/>
        <v>0</v>
      </c>
      <c r="MM37" s="71">
        <f t="shared" si="459"/>
        <v>0</v>
      </c>
      <c r="MN37" s="5">
        <f t="shared" si="459"/>
        <v>0</v>
      </c>
      <c r="MO37" s="70">
        <f t="shared" si="459"/>
        <v>0</v>
      </c>
      <c r="MP37" s="71">
        <f t="shared" si="459"/>
        <v>0</v>
      </c>
      <c r="MQ37" s="5">
        <f t="shared" ref="MQ37" si="464">SUM(MQ31:MQ36)</f>
        <v>0</v>
      </c>
      <c r="MR37" s="70">
        <f t="shared" si="459"/>
        <v>0</v>
      </c>
      <c r="MS37" s="71">
        <f t="shared" si="459"/>
        <v>0</v>
      </c>
      <c r="MT37" s="5">
        <f t="shared" ref="MT37" si="465">SUM(MT31:MT36)</f>
        <v>0</v>
      </c>
      <c r="MU37" s="70">
        <f t="shared" si="459"/>
        <v>0</v>
      </c>
      <c r="MV37" s="71">
        <f t="shared" si="459"/>
        <v>0</v>
      </c>
      <c r="MW37" s="5">
        <f t="shared" si="459"/>
        <v>0</v>
      </c>
      <c r="MX37" s="70">
        <f t="shared" si="459"/>
        <v>0</v>
      </c>
      <c r="MY37" s="71">
        <f t="shared" si="459"/>
        <v>0</v>
      </c>
      <c r="MZ37" s="5">
        <f t="shared" si="87"/>
        <v>0</v>
      </c>
      <c r="NA37" s="70">
        <f t="shared" si="88"/>
        <v>0</v>
      </c>
      <c r="NB37" s="71">
        <f t="shared" si="89"/>
        <v>0</v>
      </c>
      <c r="NC37" s="5">
        <f t="shared" ref="NC37" si="466">SUM(NC31:NC36)</f>
        <v>0</v>
      </c>
      <c r="ND37" s="70">
        <f t="shared" si="459"/>
        <v>0</v>
      </c>
      <c r="NE37" s="71">
        <f t="shared" si="459"/>
        <v>0</v>
      </c>
      <c r="NF37" s="5">
        <f t="shared" si="90"/>
        <v>0</v>
      </c>
      <c r="NG37" s="70">
        <f t="shared" si="91"/>
        <v>0</v>
      </c>
      <c r="NH37" s="71">
        <f t="shared" si="92"/>
        <v>0</v>
      </c>
      <c r="NI37" s="5">
        <f t="shared" ref="NI37" si="467">SUM(NI31:NI36)</f>
        <v>0</v>
      </c>
      <c r="NJ37" s="70">
        <f t="shared" si="459"/>
        <v>0</v>
      </c>
      <c r="NK37" s="71">
        <f t="shared" si="459"/>
        <v>0</v>
      </c>
      <c r="NL37" s="5">
        <f t="shared" ref="NL37" si="468">SUM(NL31:NL36)</f>
        <v>0</v>
      </c>
      <c r="NM37" s="70">
        <f t="shared" si="459"/>
        <v>0</v>
      </c>
      <c r="NN37" s="71">
        <f t="shared" si="459"/>
        <v>0</v>
      </c>
      <c r="NO37" s="5">
        <f t="shared" ref="NO37" si="469">SUM(NO31:NO36)</f>
        <v>0</v>
      </c>
      <c r="NP37" s="70">
        <f t="shared" si="459"/>
        <v>0</v>
      </c>
      <c r="NQ37" s="71">
        <f t="shared" si="459"/>
        <v>0</v>
      </c>
      <c r="NR37" s="5">
        <f t="shared" si="459"/>
        <v>0</v>
      </c>
      <c r="NS37" s="70">
        <f t="shared" si="459"/>
        <v>0</v>
      </c>
      <c r="NT37" s="71">
        <f t="shared" si="459"/>
        <v>0</v>
      </c>
      <c r="NU37" s="5">
        <f t="shared" si="459"/>
        <v>0</v>
      </c>
      <c r="NV37" s="70">
        <f t="shared" si="459"/>
        <v>0</v>
      </c>
      <c r="NW37" s="71">
        <f t="shared" si="459"/>
        <v>0</v>
      </c>
      <c r="NX37" s="5">
        <f t="shared" ref="NX37" si="470">SUM(NX31:NX36)</f>
        <v>0</v>
      </c>
      <c r="NY37" s="70">
        <f t="shared" si="459"/>
        <v>0</v>
      </c>
      <c r="NZ37" s="71">
        <f t="shared" si="459"/>
        <v>0</v>
      </c>
      <c r="OA37" s="5">
        <f t="shared" ref="OA37" si="471">SUM(OA31:OA36)</f>
        <v>0</v>
      </c>
      <c r="OB37" s="70">
        <f t="shared" si="459"/>
        <v>0</v>
      </c>
      <c r="OC37" s="71">
        <f t="shared" si="459"/>
        <v>0</v>
      </c>
      <c r="OD37" s="5">
        <f t="shared" ref="OD37" si="472">SUM(OD31:OD36)</f>
        <v>0</v>
      </c>
      <c r="OE37" s="70">
        <f t="shared" si="459"/>
        <v>0</v>
      </c>
      <c r="OF37" s="71">
        <f t="shared" si="459"/>
        <v>0</v>
      </c>
      <c r="OG37" s="5">
        <f t="shared" si="459"/>
        <v>0</v>
      </c>
      <c r="OH37" s="70">
        <f t="shared" si="459"/>
        <v>0</v>
      </c>
      <c r="OI37" s="71">
        <f t="shared" si="459"/>
        <v>0</v>
      </c>
      <c r="OJ37" s="5">
        <f t="shared" si="93"/>
        <v>0</v>
      </c>
      <c r="OK37" s="70">
        <f t="shared" si="94"/>
        <v>0</v>
      </c>
      <c r="OL37" s="71">
        <f t="shared" si="95"/>
        <v>0</v>
      </c>
      <c r="OM37" s="5">
        <f t="shared" ref="OM37" si="473">SUM(OM31:OM36)</f>
        <v>0</v>
      </c>
      <c r="ON37" s="70">
        <f t="shared" ref="ON37:QU37" si="474">SUM(ON31:ON36)</f>
        <v>0</v>
      </c>
      <c r="OO37" s="71">
        <f t="shared" si="474"/>
        <v>0</v>
      </c>
      <c r="OP37" s="5">
        <f t="shared" ref="OP37" si="475">SUM(OP31:OP36)</f>
        <v>0</v>
      </c>
      <c r="OQ37" s="70">
        <f t="shared" si="474"/>
        <v>0</v>
      </c>
      <c r="OR37" s="71">
        <f t="shared" si="474"/>
        <v>0</v>
      </c>
      <c r="OS37" s="5">
        <f t="shared" ref="OS37" si="476">SUM(OS31:OS36)</f>
        <v>0</v>
      </c>
      <c r="OT37" s="70">
        <f t="shared" si="474"/>
        <v>0</v>
      </c>
      <c r="OU37" s="71">
        <f t="shared" si="474"/>
        <v>0</v>
      </c>
      <c r="OV37" s="5">
        <f t="shared" ref="OV37" si="477">SUM(OV31:OV36)</f>
        <v>0</v>
      </c>
      <c r="OW37" s="70">
        <f t="shared" si="474"/>
        <v>0</v>
      </c>
      <c r="OX37" s="71">
        <f t="shared" si="474"/>
        <v>0</v>
      </c>
      <c r="OY37" s="5">
        <f t="shared" si="96"/>
        <v>0</v>
      </c>
      <c r="OZ37" s="70">
        <f t="shared" si="97"/>
        <v>0</v>
      </c>
      <c r="PA37" s="71">
        <f t="shared" si="98"/>
        <v>0</v>
      </c>
      <c r="PB37" s="5">
        <f t="shared" si="99"/>
        <v>0</v>
      </c>
      <c r="PC37" s="70">
        <f t="shared" si="100"/>
        <v>0</v>
      </c>
      <c r="PD37" s="71">
        <f t="shared" si="101"/>
        <v>0</v>
      </c>
      <c r="PE37" s="5">
        <f t="shared" si="474"/>
        <v>0</v>
      </c>
      <c r="PF37" s="70">
        <f t="shared" si="474"/>
        <v>0</v>
      </c>
      <c r="PG37" s="71">
        <f t="shared" si="474"/>
        <v>0</v>
      </c>
      <c r="PH37" s="5">
        <f t="shared" si="474"/>
        <v>0</v>
      </c>
      <c r="PI37" s="70">
        <f t="shared" si="474"/>
        <v>0</v>
      </c>
      <c r="PJ37" s="71">
        <f t="shared" si="474"/>
        <v>0</v>
      </c>
      <c r="PK37" s="5">
        <f t="shared" ref="PK37" si="478">SUM(PK31:PK36)</f>
        <v>0</v>
      </c>
      <c r="PL37" s="70">
        <f t="shared" si="474"/>
        <v>0</v>
      </c>
      <c r="PM37" s="71">
        <f t="shared" si="474"/>
        <v>0</v>
      </c>
      <c r="PN37" s="5">
        <f t="shared" ref="PN37" si="479">SUM(PN31:PN36)</f>
        <v>0</v>
      </c>
      <c r="PO37" s="70">
        <f t="shared" si="474"/>
        <v>0</v>
      </c>
      <c r="PP37" s="71">
        <f t="shared" si="474"/>
        <v>0</v>
      </c>
      <c r="PQ37" s="5">
        <f t="shared" si="474"/>
        <v>0</v>
      </c>
      <c r="PR37" s="70">
        <f t="shared" si="474"/>
        <v>0</v>
      </c>
      <c r="PS37" s="71">
        <f t="shared" si="474"/>
        <v>0</v>
      </c>
      <c r="PT37" s="5">
        <f t="shared" si="474"/>
        <v>0</v>
      </c>
      <c r="PU37" s="70">
        <f t="shared" si="474"/>
        <v>0</v>
      </c>
      <c r="PV37" s="71">
        <f t="shared" si="474"/>
        <v>0</v>
      </c>
      <c r="PW37" s="5">
        <f t="shared" ref="PW37" si="480">SUM(PW31:PW36)</f>
        <v>0</v>
      </c>
      <c r="PX37" s="70">
        <f t="shared" si="474"/>
        <v>0</v>
      </c>
      <c r="PY37" s="71">
        <f t="shared" si="474"/>
        <v>0</v>
      </c>
      <c r="PZ37" s="5">
        <f t="shared" si="474"/>
        <v>0</v>
      </c>
      <c r="QA37" s="70">
        <f t="shared" si="474"/>
        <v>0</v>
      </c>
      <c r="QB37" s="71">
        <f t="shared" si="474"/>
        <v>0</v>
      </c>
      <c r="QC37" s="5">
        <f t="shared" si="102"/>
        <v>0</v>
      </c>
      <c r="QD37" s="70">
        <f t="shared" si="103"/>
        <v>0</v>
      </c>
      <c r="QE37" s="71">
        <f t="shared" si="104"/>
        <v>0</v>
      </c>
      <c r="QF37" s="5">
        <f t="shared" ref="QF37" si="481">SUM(QF31:QF36)</f>
        <v>0</v>
      </c>
      <c r="QG37" s="70">
        <f t="shared" si="474"/>
        <v>0</v>
      </c>
      <c r="QH37" s="71">
        <f t="shared" si="474"/>
        <v>0</v>
      </c>
      <c r="QI37" s="5">
        <f t="shared" si="105"/>
        <v>0</v>
      </c>
      <c r="QJ37" s="70">
        <f t="shared" si="106"/>
        <v>0</v>
      </c>
      <c r="QK37" s="71">
        <f t="shared" si="107"/>
        <v>0</v>
      </c>
      <c r="QL37" s="5">
        <f t="shared" si="474"/>
        <v>0</v>
      </c>
      <c r="QM37" s="70">
        <f t="shared" si="474"/>
        <v>0</v>
      </c>
      <c r="QN37" s="71">
        <f t="shared" si="474"/>
        <v>0</v>
      </c>
      <c r="QO37" s="5">
        <f t="shared" si="474"/>
        <v>0</v>
      </c>
      <c r="QP37" s="70">
        <f t="shared" si="474"/>
        <v>0</v>
      </c>
      <c r="QQ37" s="71">
        <f t="shared" si="474"/>
        <v>0</v>
      </c>
      <c r="QR37" s="5">
        <f t="shared" ref="QR37" si="482">SUM(QR31:QR36)</f>
        <v>0</v>
      </c>
      <c r="QS37" s="70">
        <f t="shared" si="474"/>
        <v>0</v>
      </c>
      <c r="QT37" s="71">
        <f t="shared" si="474"/>
        <v>0</v>
      </c>
      <c r="QU37" s="5">
        <f t="shared" si="474"/>
        <v>0</v>
      </c>
      <c r="QV37" s="70">
        <f t="shared" ref="QV37:QW37" si="483">SUM(QV31:QV36)</f>
        <v>0</v>
      </c>
      <c r="QW37" s="71">
        <f t="shared" si="483"/>
        <v>0</v>
      </c>
      <c r="QX37" s="5">
        <f t="shared" si="108"/>
        <v>0</v>
      </c>
      <c r="QY37" s="70">
        <f t="shared" si="109"/>
        <v>0</v>
      </c>
      <c r="QZ37" s="71">
        <f t="shared" si="110"/>
        <v>0</v>
      </c>
      <c r="RA37" s="5">
        <f t="shared" si="111"/>
        <v>0</v>
      </c>
      <c r="RB37" s="70">
        <f t="shared" si="112"/>
        <v>0</v>
      </c>
      <c r="RC37" s="71">
        <f t="shared" si="113"/>
        <v>0</v>
      </c>
      <c r="RD37" s="5">
        <f>ID37+LS37+NF37+PB37+RA37</f>
        <v>4749638</v>
      </c>
      <c r="RE37" s="70">
        <f>IE37+LT37+NG37+PC37+RB37</f>
        <v>5308121</v>
      </c>
      <c r="RF37" s="71">
        <f>IF37+LU37+NH37+PD37+RC37</f>
        <v>4851778</v>
      </c>
      <c r="RG37" s="5">
        <f>AH37+CV37+RD37</f>
        <v>4749638</v>
      </c>
      <c r="RH37" s="70">
        <f>AI37+CW37+RE37</f>
        <v>5308121</v>
      </c>
      <c r="RI37" s="71">
        <f>AJ37+CX37+RF37</f>
        <v>4851778</v>
      </c>
      <c r="RJ37" s="72"/>
    </row>
    <row r="38" spans="1:478" s="80" customFormat="1" ht="17.25" thickTop="1" thickBot="1" x14ac:dyDescent="0.3">
      <c r="A38" s="74">
        <v>28</v>
      </c>
      <c r="B38" s="75"/>
      <c r="C38" s="76" t="s">
        <v>431</v>
      </c>
      <c r="D38" s="6">
        <f>SUM(D30,D37)</f>
        <v>1513158</v>
      </c>
      <c r="E38" s="77">
        <f t="shared" ref="E38" si="484">SUM(E30,E37)</f>
        <v>1778833</v>
      </c>
      <c r="F38" s="78">
        <f t="shared" ref="F38:G38" si="485">SUM(F30,F37)</f>
        <v>1715309</v>
      </c>
      <c r="G38" s="6">
        <f t="shared" si="485"/>
        <v>140441</v>
      </c>
      <c r="H38" s="77">
        <f t="shared" ref="H38:J38" si="486">SUM(H30,H37)</f>
        <v>154560</v>
      </c>
      <c r="I38" s="78">
        <f t="shared" si="486"/>
        <v>135881</v>
      </c>
      <c r="J38" s="6">
        <f t="shared" si="486"/>
        <v>122550</v>
      </c>
      <c r="K38" s="77">
        <f t="shared" ref="K38:BV38" si="487">SUM(K30,K37)</f>
        <v>133483</v>
      </c>
      <c r="L38" s="78">
        <f t="shared" si="487"/>
        <v>119058</v>
      </c>
      <c r="M38" s="6">
        <f t="shared" si="487"/>
        <v>67820</v>
      </c>
      <c r="N38" s="77">
        <f t="shared" si="487"/>
        <v>84164</v>
      </c>
      <c r="O38" s="78">
        <f t="shared" si="487"/>
        <v>70911</v>
      </c>
      <c r="P38" s="6">
        <f t="shared" si="487"/>
        <v>84772</v>
      </c>
      <c r="Q38" s="77">
        <f t="shared" si="487"/>
        <v>97224</v>
      </c>
      <c r="R38" s="78">
        <f t="shared" si="487"/>
        <v>86641</v>
      </c>
      <c r="S38" s="6">
        <f t="shared" si="487"/>
        <v>139057</v>
      </c>
      <c r="T38" s="77">
        <f t="shared" si="487"/>
        <v>148332</v>
      </c>
      <c r="U38" s="78">
        <f t="shared" si="487"/>
        <v>127737</v>
      </c>
      <c r="V38" s="6">
        <f t="shared" si="487"/>
        <v>89191</v>
      </c>
      <c r="W38" s="77">
        <f t="shared" si="487"/>
        <v>106464</v>
      </c>
      <c r="X38" s="78">
        <f t="shared" si="487"/>
        <v>96952</v>
      </c>
      <c r="Y38" s="6">
        <f t="shared" si="487"/>
        <v>140319</v>
      </c>
      <c r="Z38" s="77">
        <f t="shared" si="487"/>
        <v>154194</v>
      </c>
      <c r="AA38" s="78">
        <f t="shared" si="487"/>
        <v>142579</v>
      </c>
      <c r="AB38" s="6">
        <f t="shared" si="29"/>
        <v>784150</v>
      </c>
      <c r="AC38" s="77">
        <f t="shared" si="260"/>
        <v>878421</v>
      </c>
      <c r="AD38" s="78">
        <f t="shared" si="261"/>
        <v>779759</v>
      </c>
      <c r="AE38" s="6">
        <f t="shared" ref="AE38" si="488">SUM(AE30,AE37)</f>
        <v>467686</v>
      </c>
      <c r="AF38" s="77">
        <f t="shared" si="487"/>
        <v>536820</v>
      </c>
      <c r="AG38" s="78">
        <f t="shared" si="487"/>
        <v>443196</v>
      </c>
      <c r="AH38" s="6">
        <f t="shared" si="30"/>
        <v>2764994</v>
      </c>
      <c r="AI38" s="77">
        <f t="shared" si="31"/>
        <v>3194074</v>
      </c>
      <c r="AJ38" s="78">
        <f t="shared" si="32"/>
        <v>2938264</v>
      </c>
      <c r="AK38" s="6">
        <f t="shared" ref="AK38" si="489">SUM(AK30,AK37)</f>
        <v>1611322</v>
      </c>
      <c r="AL38" s="77">
        <f t="shared" si="487"/>
        <v>2000983</v>
      </c>
      <c r="AM38" s="78">
        <f t="shared" si="487"/>
        <v>1685737</v>
      </c>
      <c r="AN38" s="6">
        <f t="shared" si="487"/>
        <v>40154</v>
      </c>
      <c r="AO38" s="77">
        <f t="shared" si="487"/>
        <v>0</v>
      </c>
      <c r="AP38" s="78">
        <f t="shared" si="487"/>
        <v>0</v>
      </c>
      <c r="AQ38" s="6">
        <f t="shared" si="487"/>
        <v>105305</v>
      </c>
      <c r="AR38" s="77">
        <f t="shared" si="487"/>
        <v>99510</v>
      </c>
      <c r="AS38" s="78">
        <f t="shared" si="487"/>
        <v>58345</v>
      </c>
      <c r="AT38" s="6">
        <f t="shared" si="487"/>
        <v>5911</v>
      </c>
      <c r="AU38" s="77">
        <f t="shared" si="487"/>
        <v>7125</v>
      </c>
      <c r="AV38" s="78">
        <f t="shared" si="487"/>
        <v>7125</v>
      </c>
      <c r="AW38" s="6">
        <f t="shared" si="487"/>
        <v>34210</v>
      </c>
      <c r="AX38" s="77">
        <f t="shared" si="487"/>
        <v>28900</v>
      </c>
      <c r="AY38" s="78">
        <f t="shared" si="487"/>
        <v>12467</v>
      </c>
      <c r="AZ38" s="6">
        <f t="shared" si="487"/>
        <v>5955</v>
      </c>
      <c r="BA38" s="77">
        <f t="shared" si="487"/>
        <v>8540</v>
      </c>
      <c r="BB38" s="78">
        <f t="shared" si="487"/>
        <v>8540</v>
      </c>
      <c r="BC38" s="6">
        <f t="shared" si="487"/>
        <v>34210</v>
      </c>
      <c r="BD38" s="77">
        <f t="shared" si="487"/>
        <v>34210</v>
      </c>
      <c r="BE38" s="78">
        <f t="shared" si="487"/>
        <v>23617</v>
      </c>
      <c r="BF38" s="6">
        <f t="shared" si="487"/>
        <v>5955</v>
      </c>
      <c r="BG38" s="77">
        <f t="shared" si="487"/>
        <v>6278</v>
      </c>
      <c r="BH38" s="78">
        <f t="shared" si="487"/>
        <v>6362</v>
      </c>
      <c r="BI38" s="6">
        <f t="shared" si="487"/>
        <v>34210</v>
      </c>
      <c r="BJ38" s="77">
        <f t="shared" si="487"/>
        <v>39237</v>
      </c>
      <c r="BK38" s="78">
        <f t="shared" si="487"/>
        <v>30485</v>
      </c>
      <c r="BL38" s="6">
        <f t="shared" si="487"/>
        <v>0</v>
      </c>
      <c r="BM38" s="77">
        <f t="shared" si="487"/>
        <v>424</v>
      </c>
      <c r="BN38" s="78">
        <f t="shared" si="487"/>
        <v>223</v>
      </c>
      <c r="BO38" s="6">
        <f t="shared" si="487"/>
        <v>0</v>
      </c>
      <c r="BP38" s="77">
        <f t="shared" si="487"/>
        <v>283</v>
      </c>
      <c r="BQ38" s="78">
        <f t="shared" si="487"/>
        <v>283</v>
      </c>
      <c r="BR38" s="6">
        <f t="shared" si="487"/>
        <v>0</v>
      </c>
      <c r="BS38" s="77">
        <f t="shared" si="487"/>
        <v>0</v>
      </c>
      <c r="BT38" s="78">
        <f t="shared" si="487"/>
        <v>0</v>
      </c>
      <c r="BU38" s="6">
        <f t="shared" si="487"/>
        <v>36000</v>
      </c>
      <c r="BV38" s="77">
        <f t="shared" si="487"/>
        <v>25545</v>
      </c>
      <c r="BW38" s="78">
        <f t="shared" ref="BW38:EH38" si="490">SUM(BW30,BW37)</f>
        <v>25544</v>
      </c>
      <c r="BX38" s="6">
        <f t="shared" si="490"/>
        <v>0</v>
      </c>
      <c r="BY38" s="77">
        <f t="shared" si="490"/>
        <v>1127</v>
      </c>
      <c r="BZ38" s="78">
        <f t="shared" si="490"/>
        <v>928</v>
      </c>
      <c r="CA38" s="6">
        <f t="shared" si="490"/>
        <v>49000</v>
      </c>
      <c r="CB38" s="77">
        <f t="shared" si="490"/>
        <v>108424</v>
      </c>
      <c r="CC38" s="78">
        <f t="shared" si="490"/>
        <v>108237</v>
      </c>
      <c r="CD38" s="6">
        <f t="shared" si="490"/>
        <v>20000</v>
      </c>
      <c r="CE38" s="77">
        <f t="shared" si="490"/>
        <v>0</v>
      </c>
      <c r="CF38" s="78">
        <f t="shared" si="490"/>
        <v>0</v>
      </c>
      <c r="CG38" s="6">
        <f t="shared" si="490"/>
        <v>0</v>
      </c>
      <c r="CH38" s="77">
        <f t="shared" si="490"/>
        <v>0</v>
      </c>
      <c r="CI38" s="78">
        <f t="shared" si="490"/>
        <v>0</v>
      </c>
      <c r="CJ38" s="6">
        <f t="shared" si="490"/>
        <v>23175</v>
      </c>
      <c r="CK38" s="77">
        <f t="shared" si="490"/>
        <v>23175</v>
      </c>
      <c r="CL38" s="78">
        <f t="shared" si="490"/>
        <v>0</v>
      </c>
      <c r="CM38" s="6">
        <f t="shared" si="490"/>
        <v>1420</v>
      </c>
      <c r="CN38" s="77">
        <f t="shared" si="490"/>
        <v>1657</v>
      </c>
      <c r="CO38" s="78">
        <f t="shared" si="490"/>
        <v>1538</v>
      </c>
      <c r="CP38" s="6">
        <f t="shared" si="490"/>
        <v>5040</v>
      </c>
      <c r="CQ38" s="77">
        <f t="shared" si="490"/>
        <v>5040</v>
      </c>
      <c r="CR38" s="78">
        <f t="shared" si="490"/>
        <v>0</v>
      </c>
      <c r="CS38" s="6">
        <f t="shared" si="490"/>
        <v>0</v>
      </c>
      <c r="CT38" s="77">
        <f t="shared" si="490"/>
        <v>4890</v>
      </c>
      <c r="CU38" s="78">
        <f t="shared" si="490"/>
        <v>4786</v>
      </c>
      <c r="CV38" s="6">
        <f t="shared" si="33"/>
        <v>2011867</v>
      </c>
      <c r="CW38" s="77">
        <f t="shared" si="34"/>
        <v>2395348</v>
      </c>
      <c r="CX38" s="78">
        <f t="shared" si="35"/>
        <v>1974217</v>
      </c>
      <c r="CY38" s="6">
        <f t="shared" ref="CY38" si="491">SUM(CY30,CY37)</f>
        <v>151737</v>
      </c>
      <c r="CZ38" s="77">
        <f t="shared" si="490"/>
        <v>91745</v>
      </c>
      <c r="DA38" s="78">
        <f t="shared" si="490"/>
        <v>66872</v>
      </c>
      <c r="DB38" s="6">
        <f t="shared" si="490"/>
        <v>26882</v>
      </c>
      <c r="DC38" s="77">
        <f t="shared" si="490"/>
        <v>26882</v>
      </c>
      <c r="DD38" s="78">
        <f t="shared" si="490"/>
        <v>21363</v>
      </c>
      <c r="DE38" s="6">
        <f t="shared" si="490"/>
        <v>302025</v>
      </c>
      <c r="DF38" s="77">
        <f t="shared" si="490"/>
        <v>303277</v>
      </c>
      <c r="DG38" s="78">
        <f t="shared" si="490"/>
        <v>249025</v>
      </c>
      <c r="DH38" s="6">
        <f t="shared" si="490"/>
        <v>23526</v>
      </c>
      <c r="DI38" s="77">
        <f t="shared" si="490"/>
        <v>22026</v>
      </c>
      <c r="DJ38" s="78">
        <f t="shared" si="490"/>
        <v>12010</v>
      </c>
      <c r="DK38" s="6">
        <f t="shared" si="490"/>
        <v>45340</v>
      </c>
      <c r="DL38" s="77">
        <f t="shared" si="490"/>
        <v>4272</v>
      </c>
      <c r="DM38" s="78">
        <f t="shared" si="490"/>
        <v>1970</v>
      </c>
      <c r="DN38" s="6">
        <f t="shared" si="490"/>
        <v>19372</v>
      </c>
      <c r="DO38" s="77">
        <f t="shared" si="490"/>
        <v>34325</v>
      </c>
      <c r="DP38" s="78">
        <f t="shared" si="490"/>
        <v>20801</v>
      </c>
      <c r="DQ38" s="6">
        <f t="shared" si="490"/>
        <v>104909</v>
      </c>
      <c r="DR38" s="77">
        <f t="shared" si="490"/>
        <v>106287</v>
      </c>
      <c r="DS38" s="78">
        <f t="shared" si="490"/>
        <v>62195</v>
      </c>
      <c r="DT38" s="6">
        <f t="shared" si="36"/>
        <v>673791</v>
      </c>
      <c r="DU38" s="77">
        <f t="shared" si="37"/>
        <v>588814</v>
      </c>
      <c r="DV38" s="78">
        <f t="shared" si="38"/>
        <v>434236</v>
      </c>
      <c r="DW38" s="6">
        <f t="shared" ref="DW38" si="492">SUM(DW30,DW37)</f>
        <v>403133</v>
      </c>
      <c r="DX38" s="77">
        <f t="shared" si="490"/>
        <v>424231</v>
      </c>
      <c r="DY38" s="78">
        <f t="shared" si="490"/>
        <v>363535</v>
      </c>
      <c r="DZ38" s="6">
        <f t="shared" si="490"/>
        <v>780000</v>
      </c>
      <c r="EA38" s="77">
        <f t="shared" si="490"/>
        <v>824212</v>
      </c>
      <c r="EB38" s="78">
        <f t="shared" si="490"/>
        <v>818962</v>
      </c>
      <c r="EC38" s="6">
        <f t="shared" si="490"/>
        <v>4410</v>
      </c>
      <c r="ED38" s="77">
        <f t="shared" si="490"/>
        <v>13147</v>
      </c>
      <c r="EE38" s="78">
        <f t="shared" si="490"/>
        <v>11358</v>
      </c>
      <c r="EF38" s="6">
        <f t="shared" si="490"/>
        <v>380108</v>
      </c>
      <c r="EG38" s="77">
        <f t="shared" si="490"/>
        <v>332890</v>
      </c>
      <c r="EH38" s="78">
        <f t="shared" si="490"/>
        <v>326097</v>
      </c>
      <c r="EI38" s="6">
        <f t="shared" ref="EI38" si="493">SUM(EI30,EI37)</f>
        <v>25152</v>
      </c>
      <c r="EJ38" s="77">
        <f t="shared" ref="EJ38:GT38" si="494">SUM(EJ30,EJ37)</f>
        <v>58114</v>
      </c>
      <c r="EK38" s="78">
        <f t="shared" si="494"/>
        <v>55558</v>
      </c>
      <c r="EL38" s="6">
        <f t="shared" si="39"/>
        <v>1592803</v>
      </c>
      <c r="EM38" s="77">
        <f t="shared" si="40"/>
        <v>1652594</v>
      </c>
      <c r="EN38" s="78">
        <f t="shared" si="41"/>
        <v>1575510</v>
      </c>
      <c r="EO38" s="6">
        <f t="shared" ref="EO38" si="495">SUM(EO30,EO37)</f>
        <v>161570</v>
      </c>
      <c r="EP38" s="77">
        <f t="shared" si="494"/>
        <v>176567</v>
      </c>
      <c r="EQ38" s="78">
        <f t="shared" si="494"/>
        <v>168691</v>
      </c>
      <c r="ER38" s="6">
        <f t="shared" si="494"/>
        <v>37044</v>
      </c>
      <c r="ES38" s="77">
        <f t="shared" si="494"/>
        <v>46586</v>
      </c>
      <c r="ET38" s="78">
        <f t="shared" si="494"/>
        <v>35660</v>
      </c>
      <c r="EU38" s="6">
        <f t="shared" si="494"/>
        <v>82949</v>
      </c>
      <c r="EV38" s="77">
        <f t="shared" si="494"/>
        <v>89208</v>
      </c>
      <c r="EW38" s="78">
        <f t="shared" si="494"/>
        <v>89207</v>
      </c>
      <c r="EX38" s="6">
        <f t="shared" si="494"/>
        <v>171075</v>
      </c>
      <c r="EY38" s="77">
        <f t="shared" si="494"/>
        <v>166064</v>
      </c>
      <c r="EZ38" s="78">
        <f t="shared" si="494"/>
        <v>146474</v>
      </c>
      <c r="FA38" s="6">
        <f t="shared" si="494"/>
        <v>0</v>
      </c>
      <c r="FB38" s="77">
        <f t="shared" si="494"/>
        <v>20003</v>
      </c>
      <c r="FC38" s="78">
        <f t="shared" si="494"/>
        <v>11112</v>
      </c>
      <c r="FD38" s="6">
        <f t="shared" si="42"/>
        <v>452638</v>
      </c>
      <c r="FE38" s="77">
        <f t="shared" si="43"/>
        <v>498428</v>
      </c>
      <c r="FF38" s="78">
        <f t="shared" si="44"/>
        <v>451144</v>
      </c>
      <c r="FG38" s="6">
        <f t="shared" ref="FG38" si="496">SUM(FG30,FG37)</f>
        <v>32198</v>
      </c>
      <c r="FH38" s="77">
        <f t="shared" si="494"/>
        <v>41477</v>
      </c>
      <c r="FI38" s="78">
        <f t="shared" si="494"/>
        <v>13232</v>
      </c>
      <c r="FJ38" s="6">
        <f t="shared" si="494"/>
        <v>28416</v>
      </c>
      <c r="FK38" s="77">
        <f t="shared" si="494"/>
        <v>249654</v>
      </c>
      <c r="FL38" s="78">
        <f t="shared" si="494"/>
        <v>224311</v>
      </c>
      <c r="FM38" s="6">
        <f t="shared" si="494"/>
        <v>10000</v>
      </c>
      <c r="FN38" s="77">
        <f t="shared" si="494"/>
        <v>0</v>
      </c>
      <c r="FO38" s="78">
        <f t="shared" si="494"/>
        <v>0</v>
      </c>
      <c r="FP38" s="6">
        <f t="shared" si="45"/>
        <v>70614</v>
      </c>
      <c r="FQ38" s="77">
        <f t="shared" si="46"/>
        <v>291131</v>
      </c>
      <c r="FR38" s="78">
        <f t="shared" si="47"/>
        <v>237543</v>
      </c>
      <c r="FS38" s="6">
        <f t="shared" ref="FS38" si="497">SUM(FS30,FS37)</f>
        <v>59500</v>
      </c>
      <c r="FT38" s="77">
        <f t="shared" si="494"/>
        <v>53717</v>
      </c>
      <c r="FU38" s="78">
        <f t="shared" si="494"/>
        <v>44113</v>
      </c>
      <c r="FV38" s="6">
        <f t="shared" si="494"/>
        <v>107777</v>
      </c>
      <c r="FW38" s="77">
        <f t="shared" si="494"/>
        <v>125019</v>
      </c>
      <c r="FX38" s="78">
        <f t="shared" si="494"/>
        <v>53012</v>
      </c>
      <c r="FY38" s="6">
        <f t="shared" si="494"/>
        <v>10000</v>
      </c>
      <c r="FZ38" s="77">
        <f t="shared" si="494"/>
        <v>2000</v>
      </c>
      <c r="GA38" s="78">
        <f t="shared" si="494"/>
        <v>500</v>
      </c>
      <c r="GB38" s="6">
        <f t="shared" si="494"/>
        <v>20820</v>
      </c>
      <c r="GC38" s="77">
        <f t="shared" si="494"/>
        <v>19121</v>
      </c>
      <c r="GD38" s="78">
        <f t="shared" si="494"/>
        <v>9223</v>
      </c>
      <c r="GE38" s="6">
        <f t="shared" si="494"/>
        <v>19663</v>
      </c>
      <c r="GF38" s="77">
        <f t="shared" si="494"/>
        <v>32712</v>
      </c>
      <c r="GG38" s="78">
        <f t="shared" si="494"/>
        <v>31352</v>
      </c>
      <c r="GH38" s="6">
        <f t="shared" si="494"/>
        <v>3000</v>
      </c>
      <c r="GI38" s="77">
        <f t="shared" si="494"/>
        <v>3000</v>
      </c>
      <c r="GJ38" s="78">
        <f t="shared" si="494"/>
        <v>2097</v>
      </c>
      <c r="GK38" s="6">
        <f t="shared" si="48"/>
        <v>220760</v>
      </c>
      <c r="GL38" s="77">
        <f t="shared" si="49"/>
        <v>235569</v>
      </c>
      <c r="GM38" s="78">
        <f t="shared" si="50"/>
        <v>140297</v>
      </c>
      <c r="GN38" s="6">
        <f t="shared" ref="GN38" si="498">SUM(GN30,GN37)</f>
        <v>98685</v>
      </c>
      <c r="GO38" s="77">
        <f t="shared" si="494"/>
        <v>127114</v>
      </c>
      <c r="GP38" s="78">
        <f t="shared" si="494"/>
        <v>75384</v>
      </c>
      <c r="GQ38" s="6">
        <f t="shared" si="494"/>
        <v>23783</v>
      </c>
      <c r="GR38" s="77">
        <f t="shared" si="494"/>
        <v>15115</v>
      </c>
      <c r="GS38" s="78">
        <f t="shared" si="494"/>
        <v>3325</v>
      </c>
      <c r="GT38" s="6">
        <f t="shared" si="494"/>
        <v>48422</v>
      </c>
      <c r="GU38" s="77">
        <f t="shared" ref="GU38:GZ38" si="499">SUM(GU30,GU37)</f>
        <v>41471</v>
      </c>
      <c r="GV38" s="78">
        <f t="shared" si="499"/>
        <v>38943</v>
      </c>
      <c r="GW38" s="6">
        <f t="shared" si="499"/>
        <v>10160</v>
      </c>
      <c r="GX38" s="77">
        <f t="shared" si="499"/>
        <v>10160</v>
      </c>
      <c r="GY38" s="78">
        <f t="shared" si="499"/>
        <v>9525</v>
      </c>
      <c r="GZ38" s="6">
        <f t="shared" si="499"/>
        <v>122534</v>
      </c>
      <c r="HA38" s="77">
        <f t="shared" ref="HA38:JG38" si="500">SUM(HA30,HA37)</f>
        <v>121128</v>
      </c>
      <c r="HB38" s="78">
        <f t="shared" si="500"/>
        <v>121128</v>
      </c>
      <c r="HC38" s="6">
        <f t="shared" si="500"/>
        <v>79066</v>
      </c>
      <c r="HD38" s="77">
        <f t="shared" si="500"/>
        <v>82885</v>
      </c>
      <c r="HE38" s="78">
        <f t="shared" si="500"/>
        <v>82885</v>
      </c>
      <c r="HF38" s="6">
        <f t="shared" si="500"/>
        <v>85350</v>
      </c>
      <c r="HG38" s="77">
        <f t="shared" si="500"/>
        <v>220173</v>
      </c>
      <c r="HH38" s="78">
        <f t="shared" si="500"/>
        <v>183031</v>
      </c>
      <c r="HI38" s="6">
        <f t="shared" si="51"/>
        <v>468000</v>
      </c>
      <c r="HJ38" s="77">
        <f t="shared" si="52"/>
        <v>618046</v>
      </c>
      <c r="HK38" s="78">
        <f t="shared" si="53"/>
        <v>514221</v>
      </c>
      <c r="HL38" s="6">
        <f t="shared" ref="HL38" si="501">SUM(HL30,HL37)</f>
        <v>4790</v>
      </c>
      <c r="HM38" s="77">
        <f t="shared" si="500"/>
        <v>0</v>
      </c>
      <c r="HN38" s="78">
        <f t="shared" si="500"/>
        <v>0</v>
      </c>
      <c r="HO38" s="6">
        <f t="shared" si="500"/>
        <v>3500</v>
      </c>
      <c r="HP38" s="77">
        <f t="shared" si="500"/>
        <v>3866</v>
      </c>
      <c r="HQ38" s="78">
        <f t="shared" si="500"/>
        <v>3165</v>
      </c>
      <c r="HR38" s="6">
        <f t="shared" si="54"/>
        <v>8290</v>
      </c>
      <c r="HS38" s="77">
        <f t="shared" si="55"/>
        <v>3866</v>
      </c>
      <c r="HT38" s="78">
        <f t="shared" si="56"/>
        <v>3165</v>
      </c>
      <c r="HU38" s="6">
        <f t="shared" ref="HU38" si="502">SUM(HU30,HU37)</f>
        <v>96432</v>
      </c>
      <c r="HV38" s="77">
        <f t="shared" si="500"/>
        <v>131647</v>
      </c>
      <c r="HW38" s="78">
        <f t="shared" si="500"/>
        <v>13141</v>
      </c>
      <c r="HX38" s="6">
        <f t="shared" si="500"/>
        <v>226267</v>
      </c>
      <c r="HY38" s="77">
        <f t="shared" si="500"/>
        <v>272856</v>
      </c>
      <c r="HZ38" s="78">
        <f t="shared" si="500"/>
        <v>247141</v>
      </c>
      <c r="IA38" s="6">
        <f t="shared" si="57"/>
        <v>322699</v>
      </c>
      <c r="IB38" s="77">
        <f t="shared" si="58"/>
        <v>404503</v>
      </c>
      <c r="IC38" s="78">
        <f t="shared" si="59"/>
        <v>260282</v>
      </c>
      <c r="ID38" s="6">
        <f t="shared" si="60"/>
        <v>3809595</v>
      </c>
      <c r="IE38" s="77">
        <f t="shared" si="61"/>
        <v>4292951</v>
      </c>
      <c r="IF38" s="78">
        <f t="shared" si="62"/>
        <v>3616398</v>
      </c>
      <c r="IG38" s="6">
        <f t="shared" si="500"/>
        <v>0</v>
      </c>
      <c r="IH38" s="77">
        <f t="shared" si="500"/>
        <v>0</v>
      </c>
      <c r="II38" s="78">
        <f t="shared" si="500"/>
        <v>0</v>
      </c>
      <c r="IJ38" s="6">
        <f t="shared" si="500"/>
        <v>17100</v>
      </c>
      <c r="IK38" s="77">
        <f t="shared" si="500"/>
        <v>26775</v>
      </c>
      <c r="IL38" s="78">
        <f t="shared" si="500"/>
        <v>24390</v>
      </c>
      <c r="IM38" s="6">
        <f t="shared" si="500"/>
        <v>47617</v>
      </c>
      <c r="IN38" s="77">
        <f t="shared" si="500"/>
        <v>108225</v>
      </c>
      <c r="IO38" s="78">
        <f t="shared" si="500"/>
        <v>84631</v>
      </c>
      <c r="IP38" s="6">
        <f t="shared" si="500"/>
        <v>64155</v>
      </c>
      <c r="IQ38" s="77">
        <f t="shared" si="500"/>
        <v>76181</v>
      </c>
      <c r="IR38" s="78">
        <f t="shared" si="500"/>
        <v>63453</v>
      </c>
      <c r="IS38" s="6">
        <f t="shared" si="500"/>
        <v>2230</v>
      </c>
      <c r="IT38" s="77">
        <f t="shared" si="500"/>
        <v>33396</v>
      </c>
      <c r="IU38" s="78">
        <f t="shared" si="500"/>
        <v>5195</v>
      </c>
      <c r="IV38" s="6">
        <f t="shared" si="500"/>
        <v>108997</v>
      </c>
      <c r="IW38" s="77">
        <f t="shared" si="500"/>
        <v>111978</v>
      </c>
      <c r="IX38" s="78">
        <f t="shared" si="500"/>
        <v>111978</v>
      </c>
      <c r="IY38" s="6">
        <f t="shared" si="500"/>
        <v>2178</v>
      </c>
      <c r="IZ38" s="77">
        <f t="shared" si="500"/>
        <v>2178</v>
      </c>
      <c r="JA38" s="78">
        <f t="shared" si="500"/>
        <v>2178</v>
      </c>
      <c r="JB38" s="6">
        <f t="shared" si="500"/>
        <v>38715</v>
      </c>
      <c r="JC38" s="77">
        <f t="shared" si="500"/>
        <v>144847</v>
      </c>
      <c r="JD38" s="78">
        <f t="shared" si="500"/>
        <v>95549</v>
      </c>
      <c r="JE38" s="6">
        <f t="shared" si="500"/>
        <v>0</v>
      </c>
      <c r="JF38" s="77">
        <f t="shared" si="500"/>
        <v>18830</v>
      </c>
      <c r="JG38" s="78">
        <f t="shared" si="500"/>
        <v>18830</v>
      </c>
      <c r="JH38" s="6">
        <f>IG38+IJ38+IM38+IP38+IS38+IV38+IY38+JB38+JE38</f>
        <v>280992</v>
      </c>
      <c r="JI38" s="77">
        <f>IH38+IK38+IN38+IQ38+IT38+IW38+IZ38+JC38+JF38</f>
        <v>522410</v>
      </c>
      <c r="JJ38" s="78">
        <f>II38+IL38+IO38+IR38+IU38+IX38+JA38+JD38+JG38</f>
        <v>406204</v>
      </c>
      <c r="JK38" s="6">
        <f t="shared" ref="JK38" si="503">SUM(JK30,JK37)</f>
        <v>4177327</v>
      </c>
      <c r="JL38" s="77">
        <f t="shared" ref="JL38:LW38" si="504">SUM(JL30,JL37)</f>
        <v>4821710</v>
      </c>
      <c r="JM38" s="78">
        <f t="shared" si="504"/>
        <v>4365367</v>
      </c>
      <c r="JN38" s="6">
        <f t="shared" si="504"/>
        <v>0</v>
      </c>
      <c r="JO38" s="77">
        <f t="shared" si="504"/>
        <v>0</v>
      </c>
      <c r="JP38" s="78">
        <f t="shared" si="504"/>
        <v>0</v>
      </c>
      <c r="JQ38" s="6">
        <f t="shared" si="63"/>
        <v>4177327</v>
      </c>
      <c r="JR38" s="77">
        <f t="shared" si="64"/>
        <v>4821710</v>
      </c>
      <c r="JS38" s="78">
        <f t="shared" si="65"/>
        <v>4365367</v>
      </c>
      <c r="JT38" s="6">
        <f t="shared" ref="JT38" si="505">SUM(JT30,JT37)</f>
        <v>78447</v>
      </c>
      <c r="JU38" s="77">
        <f t="shared" si="504"/>
        <v>82907</v>
      </c>
      <c r="JV38" s="78">
        <f t="shared" si="504"/>
        <v>16897</v>
      </c>
      <c r="JW38" s="6">
        <f t="shared" si="504"/>
        <v>618479</v>
      </c>
      <c r="JX38" s="77">
        <f t="shared" si="504"/>
        <v>770255</v>
      </c>
      <c r="JY38" s="78">
        <f t="shared" si="504"/>
        <v>351664</v>
      </c>
      <c r="JZ38" s="6">
        <f t="shared" si="66"/>
        <v>696926</v>
      </c>
      <c r="KA38" s="77">
        <f t="shared" si="67"/>
        <v>853162</v>
      </c>
      <c r="KB38" s="78">
        <f t="shared" si="68"/>
        <v>368561</v>
      </c>
      <c r="KC38" s="6">
        <f t="shared" ref="KC38" si="506">SUM(KC30,KC37)</f>
        <v>22586</v>
      </c>
      <c r="KD38" s="77">
        <f t="shared" si="504"/>
        <v>17328</v>
      </c>
      <c r="KE38" s="78">
        <f t="shared" si="504"/>
        <v>6508</v>
      </c>
      <c r="KF38" s="6">
        <f t="shared" si="504"/>
        <v>76936</v>
      </c>
      <c r="KG38" s="77">
        <f t="shared" si="504"/>
        <v>137280</v>
      </c>
      <c r="KH38" s="78">
        <f t="shared" si="504"/>
        <v>57193</v>
      </c>
      <c r="KI38" s="6">
        <f t="shared" si="69"/>
        <v>99522</v>
      </c>
      <c r="KJ38" s="77">
        <f t="shared" si="70"/>
        <v>154608</v>
      </c>
      <c r="KK38" s="78">
        <f t="shared" si="71"/>
        <v>63701</v>
      </c>
      <c r="KL38" s="6">
        <f t="shared" ref="KL38" si="507">SUM(KL30,KL37)</f>
        <v>55635</v>
      </c>
      <c r="KM38" s="77">
        <f t="shared" si="504"/>
        <v>283475</v>
      </c>
      <c r="KN38" s="78">
        <f t="shared" si="504"/>
        <v>84237</v>
      </c>
      <c r="KO38" s="6">
        <f t="shared" si="504"/>
        <v>0</v>
      </c>
      <c r="KP38" s="77">
        <f t="shared" si="504"/>
        <v>0</v>
      </c>
      <c r="KQ38" s="78">
        <f t="shared" si="504"/>
        <v>0</v>
      </c>
      <c r="KR38" s="6">
        <f t="shared" si="504"/>
        <v>11400</v>
      </c>
      <c r="KS38" s="77">
        <f t="shared" si="504"/>
        <v>11400</v>
      </c>
      <c r="KT38" s="78">
        <f t="shared" si="504"/>
        <v>4500</v>
      </c>
      <c r="KU38" s="6">
        <f t="shared" si="72"/>
        <v>67035</v>
      </c>
      <c r="KV38" s="77">
        <f t="shared" si="73"/>
        <v>294875</v>
      </c>
      <c r="KW38" s="78">
        <f t="shared" si="74"/>
        <v>88737</v>
      </c>
      <c r="KX38" s="6">
        <f t="shared" ref="KX38" si="508">SUM(KX30,KX37)</f>
        <v>395763</v>
      </c>
      <c r="KY38" s="77">
        <f t="shared" si="504"/>
        <v>488619</v>
      </c>
      <c r="KZ38" s="78">
        <f t="shared" si="504"/>
        <v>488619</v>
      </c>
      <c r="LA38" s="6">
        <f t="shared" si="504"/>
        <v>176548</v>
      </c>
      <c r="LB38" s="77">
        <f t="shared" si="504"/>
        <v>0</v>
      </c>
      <c r="LC38" s="78">
        <f t="shared" si="504"/>
        <v>0</v>
      </c>
      <c r="LD38" s="6">
        <f t="shared" si="75"/>
        <v>572311</v>
      </c>
      <c r="LE38" s="77">
        <f t="shared" si="76"/>
        <v>488619</v>
      </c>
      <c r="LF38" s="78">
        <f t="shared" si="77"/>
        <v>488619</v>
      </c>
      <c r="LG38" s="6">
        <f t="shared" si="504"/>
        <v>0</v>
      </c>
      <c r="LH38" s="77">
        <f t="shared" si="504"/>
        <v>10</v>
      </c>
      <c r="LI38" s="78">
        <f t="shared" si="504"/>
        <v>10</v>
      </c>
      <c r="LJ38" s="6">
        <f t="shared" si="504"/>
        <v>0</v>
      </c>
      <c r="LK38" s="77">
        <f t="shared" si="504"/>
        <v>31000</v>
      </c>
      <c r="LL38" s="78">
        <f t="shared" si="504"/>
        <v>31000</v>
      </c>
      <c r="LM38" s="6">
        <f t="shared" si="78"/>
        <v>0</v>
      </c>
      <c r="LN38" s="77">
        <f t="shared" si="79"/>
        <v>31010</v>
      </c>
      <c r="LO38" s="78">
        <f t="shared" si="80"/>
        <v>31010</v>
      </c>
      <c r="LP38" s="6">
        <f t="shared" ref="LP38" si="509">SUM(LP30,LP37)</f>
        <v>4805635</v>
      </c>
      <c r="LQ38" s="77">
        <f t="shared" si="504"/>
        <v>5346701</v>
      </c>
      <c r="LR38" s="78">
        <f t="shared" si="504"/>
        <v>3548714</v>
      </c>
      <c r="LS38" s="6">
        <f t="shared" si="81"/>
        <v>10699748</v>
      </c>
      <c r="LT38" s="77">
        <f t="shared" si="82"/>
        <v>12513095</v>
      </c>
      <c r="LU38" s="78">
        <f t="shared" si="83"/>
        <v>9360913</v>
      </c>
      <c r="LV38" s="6">
        <f t="shared" ref="LV38" si="510">SUM(LV30,LV37)</f>
        <v>10000</v>
      </c>
      <c r="LW38" s="77">
        <f t="shared" si="504"/>
        <v>10000</v>
      </c>
      <c r="LX38" s="78">
        <f t="shared" ref="LX38:OI38" si="511">SUM(LX30,LX37)</f>
        <v>0</v>
      </c>
      <c r="LY38" s="6">
        <f t="shared" si="511"/>
        <v>539931</v>
      </c>
      <c r="LZ38" s="77">
        <f t="shared" si="511"/>
        <v>77485</v>
      </c>
      <c r="MA38" s="78">
        <f t="shared" si="511"/>
        <v>0</v>
      </c>
      <c r="MB38" s="6">
        <f t="shared" si="511"/>
        <v>100000</v>
      </c>
      <c r="MC38" s="77">
        <f t="shared" si="511"/>
        <v>50000</v>
      </c>
      <c r="MD38" s="78">
        <f t="shared" si="511"/>
        <v>0</v>
      </c>
      <c r="ME38" s="6">
        <f t="shared" si="84"/>
        <v>639931</v>
      </c>
      <c r="MF38" s="77">
        <f t="shared" si="85"/>
        <v>127485</v>
      </c>
      <c r="MG38" s="78">
        <f t="shared" si="86"/>
        <v>0</v>
      </c>
      <c r="MH38" s="6">
        <f t="shared" ref="MH38" si="512">SUM(MH30,MH37)</f>
        <v>57500</v>
      </c>
      <c r="MI38" s="77">
        <f t="shared" si="511"/>
        <v>1</v>
      </c>
      <c r="MJ38" s="78">
        <f t="shared" si="511"/>
        <v>0</v>
      </c>
      <c r="MK38" s="6">
        <f t="shared" si="511"/>
        <v>4500</v>
      </c>
      <c r="ML38" s="77">
        <f t="shared" si="511"/>
        <v>183</v>
      </c>
      <c r="MM38" s="78">
        <f t="shared" si="511"/>
        <v>0</v>
      </c>
      <c r="MN38" s="6">
        <f t="shared" si="511"/>
        <v>0</v>
      </c>
      <c r="MO38" s="77">
        <f t="shared" si="511"/>
        <v>0</v>
      </c>
      <c r="MP38" s="78">
        <f t="shared" si="511"/>
        <v>0</v>
      </c>
      <c r="MQ38" s="6">
        <f t="shared" si="511"/>
        <v>135000</v>
      </c>
      <c r="MR38" s="77">
        <f t="shared" si="511"/>
        <v>7471</v>
      </c>
      <c r="MS38" s="78">
        <f t="shared" si="511"/>
        <v>0</v>
      </c>
      <c r="MT38" s="6">
        <f t="shared" si="511"/>
        <v>17000</v>
      </c>
      <c r="MU38" s="77">
        <f t="shared" si="511"/>
        <v>8341</v>
      </c>
      <c r="MV38" s="78">
        <f t="shared" si="511"/>
        <v>0</v>
      </c>
      <c r="MW38" s="6">
        <f t="shared" si="511"/>
        <v>0</v>
      </c>
      <c r="MX38" s="77">
        <f t="shared" si="511"/>
        <v>0</v>
      </c>
      <c r="MY38" s="78">
        <f t="shared" si="511"/>
        <v>0</v>
      </c>
      <c r="MZ38" s="6">
        <f t="shared" si="87"/>
        <v>214000</v>
      </c>
      <c r="NA38" s="77">
        <f t="shared" si="88"/>
        <v>15996</v>
      </c>
      <c r="NB38" s="78">
        <f t="shared" si="89"/>
        <v>0</v>
      </c>
      <c r="NC38" s="6">
        <f t="shared" ref="NC38" si="513">SUM(NC30,NC37)</f>
        <v>1000000</v>
      </c>
      <c r="ND38" s="77">
        <f t="shared" si="511"/>
        <v>1454822</v>
      </c>
      <c r="NE38" s="78">
        <f t="shared" si="511"/>
        <v>0</v>
      </c>
      <c r="NF38" s="6">
        <f t="shared" si="90"/>
        <v>1863931</v>
      </c>
      <c r="NG38" s="77">
        <f t="shared" si="91"/>
        <v>1608303</v>
      </c>
      <c r="NH38" s="78">
        <f t="shared" si="92"/>
        <v>0</v>
      </c>
      <c r="NI38" s="6">
        <f t="shared" ref="NI38" si="514">SUM(NI30,NI37)</f>
        <v>0</v>
      </c>
      <c r="NJ38" s="77">
        <f t="shared" si="511"/>
        <v>0</v>
      </c>
      <c r="NK38" s="78">
        <f t="shared" si="511"/>
        <v>0</v>
      </c>
      <c r="NL38" s="6">
        <f t="shared" si="511"/>
        <v>0</v>
      </c>
      <c r="NM38" s="77">
        <f t="shared" si="511"/>
        <v>0</v>
      </c>
      <c r="NN38" s="78">
        <f t="shared" si="511"/>
        <v>0</v>
      </c>
      <c r="NO38" s="6">
        <f t="shared" si="511"/>
        <v>0</v>
      </c>
      <c r="NP38" s="77">
        <f t="shared" si="511"/>
        <v>0</v>
      </c>
      <c r="NQ38" s="78">
        <f t="shared" si="511"/>
        <v>0</v>
      </c>
      <c r="NR38" s="6">
        <f t="shared" si="511"/>
        <v>0</v>
      </c>
      <c r="NS38" s="77">
        <f t="shared" si="511"/>
        <v>0</v>
      </c>
      <c r="NT38" s="78">
        <f t="shared" si="511"/>
        <v>0</v>
      </c>
      <c r="NU38" s="6">
        <f t="shared" si="511"/>
        <v>0</v>
      </c>
      <c r="NV38" s="77">
        <f t="shared" si="511"/>
        <v>0</v>
      </c>
      <c r="NW38" s="78">
        <f t="shared" si="511"/>
        <v>0</v>
      </c>
      <c r="NX38" s="6">
        <f t="shared" si="511"/>
        <v>0</v>
      </c>
      <c r="NY38" s="77">
        <f t="shared" si="511"/>
        <v>0</v>
      </c>
      <c r="NZ38" s="78">
        <f t="shared" si="511"/>
        <v>0</v>
      </c>
      <c r="OA38" s="6">
        <f t="shared" si="511"/>
        <v>0</v>
      </c>
      <c r="OB38" s="77">
        <f t="shared" si="511"/>
        <v>0</v>
      </c>
      <c r="OC38" s="78">
        <f t="shared" si="511"/>
        <v>0</v>
      </c>
      <c r="OD38" s="6">
        <f t="shared" si="511"/>
        <v>0</v>
      </c>
      <c r="OE38" s="77">
        <f t="shared" si="511"/>
        <v>0</v>
      </c>
      <c r="OF38" s="78">
        <f t="shared" si="511"/>
        <v>0</v>
      </c>
      <c r="OG38" s="6">
        <f t="shared" si="511"/>
        <v>0</v>
      </c>
      <c r="OH38" s="77">
        <f t="shared" si="511"/>
        <v>0</v>
      </c>
      <c r="OI38" s="78">
        <f t="shared" si="511"/>
        <v>0</v>
      </c>
      <c r="OJ38" s="6">
        <f t="shared" si="93"/>
        <v>0</v>
      </c>
      <c r="OK38" s="77">
        <f t="shared" si="94"/>
        <v>0</v>
      </c>
      <c r="OL38" s="78">
        <f t="shared" si="95"/>
        <v>0</v>
      </c>
      <c r="OM38" s="6">
        <f t="shared" ref="OM38" si="515">SUM(OM30,OM37)</f>
        <v>0</v>
      </c>
      <c r="ON38" s="77">
        <f t="shared" ref="ON38:QU38" si="516">SUM(ON30,ON37)</f>
        <v>0</v>
      </c>
      <c r="OO38" s="78">
        <f t="shared" si="516"/>
        <v>0</v>
      </c>
      <c r="OP38" s="6">
        <f t="shared" si="516"/>
        <v>0</v>
      </c>
      <c r="OQ38" s="77">
        <f t="shared" si="516"/>
        <v>0</v>
      </c>
      <c r="OR38" s="78">
        <f t="shared" si="516"/>
        <v>0</v>
      </c>
      <c r="OS38" s="6">
        <f t="shared" si="516"/>
        <v>0</v>
      </c>
      <c r="OT38" s="77">
        <f t="shared" si="516"/>
        <v>0</v>
      </c>
      <c r="OU38" s="78">
        <f t="shared" si="516"/>
        <v>0</v>
      </c>
      <c r="OV38" s="6">
        <f t="shared" si="516"/>
        <v>0</v>
      </c>
      <c r="OW38" s="77">
        <f t="shared" si="516"/>
        <v>0</v>
      </c>
      <c r="OX38" s="78">
        <f t="shared" si="516"/>
        <v>0</v>
      </c>
      <c r="OY38" s="6">
        <f t="shared" si="96"/>
        <v>0</v>
      </c>
      <c r="OZ38" s="77">
        <f t="shared" si="97"/>
        <v>0</v>
      </c>
      <c r="PA38" s="78">
        <f t="shared" si="98"/>
        <v>0</v>
      </c>
      <c r="PB38" s="6">
        <f t="shared" si="99"/>
        <v>0</v>
      </c>
      <c r="PC38" s="77">
        <f t="shared" si="100"/>
        <v>0</v>
      </c>
      <c r="PD38" s="78">
        <f t="shared" si="101"/>
        <v>0</v>
      </c>
      <c r="PE38" s="6">
        <f t="shared" si="516"/>
        <v>0</v>
      </c>
      <c r="PF38" s="77">
        <f t="shared" si="516"/>
        <v>0</v>
      </c>
      <c r="PG38" s="78">
        <f t="shared" si="516"/>
        <v>0</v>
      </c>
      <c r="PH38" s="6">
        <f t="shared" si="516"/>
        <v>0</v>
      </c>
      <c r="PI38" s="77">
        <f t="shared" si="516"/>
        <v>0</v>
      </c>
      <c r="PJ38" s="78">
        <f t="shared" si="516"/>
        <v>0</v>
      </c>
      <c r="PK38" s="6">
        <f t="shared" si="516"/>
        <v>24875</v>
      </c>
      <c r="PL38" s="77">
        <f t="shared" si="516"/>
        <v>24875</v>
      </c>
      <c r="PM38" s="78">
        <f t="shared" si="516"/>
        <v>6250</v>
      </c>
      <c r="PN38" s="6">
        <f t="shared" si="516"/>
        <v>420085</v>
      </c>
      <c r="PO38" s="77">
        <f t="shared" si="516"/>
        <v>421482</v>
      </c>
      <c r="PP38" s="78">
        <f t="shared" si="516"/>
        <v>420366</v>
      </c>
      <c r="PQ38" s="6">
        <f t="shared" si="516"/>
        <v>0</v>
      </c>
      <c r="PR38" s="77">
        <f t="shared" si="516"/>
        <v>0</v>
      </c>
      <c r="PS38" s="78">
        <f t="shared" si="516"/>
        <v>0</v>
      </c>
      <c r="PT38" s="6">
        <f t="shared" si="516"/>
        <v>0</v>
      </c>
      <c r="PU38" s="77">
        <f t="shared" si="516"/>
        <v>0</v>
      </c>
      <c r="PV38" s="78">
        <f t="shared" si="516"/>
        <v>0</v>
      </c>
      <c r="PW38" s="6">
        <f t="shared" si="516"/>
        <v>39832</v>
      </c>
      <c r="PX38" s="77">
        <f t="shared" si="516"/>
        <v>39832</v>
      </c>
      <c r="PY38" s="78">
        <f t="shared" si="516"/>
        <v>39397</v>
      </c>
      <c r="PZ38" s="6">
        <f t="shared" si="516"/>
        <v>0</v>
      </c>
      <c r="QA38" s="77">
        <f t="shared" si="516"/>
        <v>370</v>
      </c>
      <c r="QB38" s="78">
        <f t="shared" si="516"/>
        <v>0</v>
      </c>
      <c r="QC38" s="6">
        <f t="shared" si="102"/>
        <v>484792</v>
      </c>
      <c r="QD38" s="77">
        <f t="shared" si="103"/>
        <v>486559</v>
      </c>
      <c r="QE38" s="78">
        <f t="shared" si="104"/>
        <v>466013</v>
      </c>
      <c r="QF38" s="6">
        <f t="shared" ref="QF38" si="517">SUM(QF30,QF37)</f>
        <v>406000</v>
      </c>
      <c r="QG38" s="77">
        <f t="shared" si="516"/>
        <v>358000</v>
      </c>
      <c r="QH38" s="78">
        <f t="shared" si="516"/>
        <v>0</v>
      </c>
      <c r="QI38" s="6">
        <f t="shared" si="105"/>
        <v>406000</v>
      </c>
      <c r="QJ38" s="77">
        <f t="shared" si="106"/>
        <v>358000</v>
      </c>
      <c r="QK38" s="78">
        <f t="shared" si="107"/>
        <v>0</v>
      </c>
      <c r="QL38" s="6">
        <f t="shared" si="516"/>
        <v>0</v>
      </c>
      <c r="QM38" s="77">
        <f t="shared" si="516"/>
        <v>0</v>
      </c>
      <c r="QN38" s="78">
        <f t="shared" si="516"/>
        <v>0</v>
      </c>
      <c r="QO38" s="6">
        <f t="shared" si="516"/>
        <v>0</v>
      </c>
      <c r="QP38" s="77">
        <f t="shared" si="516"/>
        <v>0</v>
      </c>
      <c r="QQ38" s="78">
        <f t="shared" si="516"/>
        <v>0</v>
      </c>
      <c r="QR38" s="6">
        <f t="shared" si="516"/>
        <v>4000</v>
      </c>
      <c r="QS38" s="77">
        <f t="shared" si="516"/>
        <v>4000</v>
      </c>
      <c r="QT38" s="78">
        <f t="shared" si="516"/>
        <v>2443</v>
      </c>
      <c r="QU38" s="6">
        <f t="shared" si="516"/>
        <v>0</v>
      </c>
      <c r="QV38" s="77">
        <f t="shared" ref="QV38:QW38" si="518">SUM(QV30,QV37)</f>
        <v>63936</v>
      </c>
      <c r="QW38" s="78">
        <f t="shared" si="518"/>
        <v>0</v>
      </c>
      <c r="QX38" s="6">
        <f t="shared" si="108"/>
        <v>4000</v>
      </c>
      <c r="QY38" s="77">
        <f t="shared" si="109"/>
        <v>67936</v>
      </c>
      <c r="QZ38" s="78">
        <f t="shared" si="110"/>
        <v>2443</v>
      </c>
      <c r="RA38" s="6">
        <f t="shared" si="111"/>
        <v>894792</v>
      </c>
      <c r="RB38" s="77">
        <f t="shared" si="112"/>
        <v>912495</v>
      </c>
      <c r="RC38" s="78">
        <f t="shared" si="113"/>
        <v>468456</v>
      </c>
      <c r="RD38" s="6">
        <f>ID38+LS38+NF38+PB38+RA38</f>
        <v>17268066</v>
      </c>
      <c r="RE38" s="77">
        <f>IE38+LT38+NG38+PC38+RB38</f>
        <v>19326844</v>
      </c>
      <c r="RF38" s="78">
        <f>IF38+LU38+NH38+PD38+RC38</f>
        <v>13445767</v>
      </c>
      <c r="RG38" s="6">
        <f>AH38+CV38+RD38</f>
        <v>22044927</v>
      </c>
      <c r="RH38" s="77">
        <f>AI38+CW38+RE38</f>
        <v>24916266</v>
      </c>
      <c r="RI38" s="78">
        <f>AJ38+CX38+RF38</f>
        <v>18358248</v>
      </c>
      <c r="RJ38" s="79"/>
    </row>
    <row r="39" spans="1:478" s="84" customFormat="1" ht="17.25" thickTop="1" thickBot="1" x14ac:dyDescent="0.3">
      <c r="A39" s="23"/>
      <c r="B39" s="24"/>
      <c r="C39" s="25" t="s">
        <v>344</v>
      </c>
      <c r="D39" s="7"/>
      <c r="E39" s="81"/>
      <c r="F39" s="82"/>
      <c r="G39" s="7"/>
      <c r="H39" s="81"/>
      <c r="I39" s="82"/>
      <c r="J39" s="7"/>
      <c r="K39" s="81"/>
      <c r="L39" s="82"/>
      <c r="M39" s="7"/>
      <c r="N39" s="81"/>
      <c r="O39" s="82"/>
      <c r="P39" s="7"/>
      <c r="Q39" s="81"/>
      <c r="R39" s="82"/>
      <c r="S39" s="7"/>
      <c r="T39" s="81"/>
      <c r="U39" s="82"/>
      <c r="V39" s="7"/>
      <c r="W39" s="81"/>
      <c r="X39" s="82"/>
      <c r="Y39" s="7"/>
      <c r="Z39" s="81"/>
      <c r="AA39" s="82"/>
      <c r="AB39" s="7">
        <f t="shared" si="29"/>
        <v>0</v>
      </c>
      <c r="AC39" s="81">
        <f t="shared" si="260"/>
        <v>0</v>
      </c>
      <c r="AD39" s="82">
        <f t="shared" si="261"/>
        <v>0</v>
      </c>
      <c r="AE39" s="7"/>
      <c r="AF39" s="81"/>
      <c r="AG39" s="82"/>
      <c r="AH39" s="7">
        <f t="shared" si="30"/>
        <v>0</v>
      </c>
      <c r="AI39" s="81">
        <f t="shared" si="31"/>
        <v>0</v>
      </c>
      <c r="AJ39" s="82">
        <f t="shared" si="32"/>
        <v>0</v>
      </c>
      <c r="AK39" s="7"/>
      <c r="AL39" s="81"/>
      <c r="AM39" s="82"/>
      <c r="AN39" s="7"/>
      <c r="AO39" s="81"/>
      <c r="AP39" s="82"/>
      <c r="AQ39" s="7"/>
      <c r="AR39" s="81"/>
      <c r="AS39" s="82"/>
      <c r="AT39" s="7"/>
      <c r="AU39" s="81"/>
      <c r="AV39" s="82"/>
      <c r="AW39" s="7"/>
      <c r="AX39" s="81"/>
      <c r="AY39" s="82"/>
      <c r="AZ39" s="7"/>
      <c r="BA39" s="81"/>
      <c r="BB39" s="82"/>
      <c r="BC39" s="7"/>
      <c r="BD39" s="81"/>
      <c r="BE39" s="82"/>
      <c r="BF39" s="7"/>
      <c r="BG39" s="81"/>
      <c r="BH39" s="82"/>
      <c r="BI39" s="7"/>
      <c r="BJ39" s="81"/>
      <c r="BK39" s="82"/>
      <c r="BL39" s="7"/>
      <c r="BM39" s="81"/>
      <c r="BN39" s="82"/>
      <c r="BO39" s="7"/>
      <c r="BP39" s="81"/>
      <c r="BQ39" s="82"/>
      <c r="BR39" s="7"/>
      <c r="BS39" s="81"/>
      <c r="BT39" s="82"/>
      <c r="BU39" s="7"/>
      <c r="BV39" s="81"/>
      <c r="BW39" s="82"/>
      <c r="BX39" s="7"/>
      <c r="BY39" s="81"/>
      <c r="BZ39" s="82"/>
      <c r="CA39" s="7"/>
      <c r="CB39" s="81"/>
      <c r="CC39" s="82"/>
      <c r="CD39" s="7"/>
      <c r="CE39" s="81"/>
      <c r="CF39" s="82"/>
      <c r="CG39" s="7"/>
      <c r="CH39" s="81"/>
      <c r="CI39" s="82"/>
      <c r="CJ39" s="7"/>
      <c r="CK39" s="81"/>
      <c r="CL39" s="82"/>
      <c r="CM39" s="7"/>
      <c r="CN39" s="81"/>
      <c r="CO39" s="82"/>
      <c r="CP39" s="7"/>
      <c r="CQ39" s="81"/>
      <c r="CR39" s="82"/>
      <c r="CS39" s="7"/>
      <c r="CT39" s="81"/>
      <c r="CU39" s="82"/>
      <c r="CV39" s="7">
        <f t="shared" si="33"/>
        <v>0</v>
      </c>
      <c r="CW39" s="81">
        <f t="shared" si="34"/>
        <v>0</v>
      </c>
      <c r="CX39" s="82">
        <f t="shared" si="35"/>
        <v>0</v>
      </c>
      <c r="CY39" s="7"/>
      <c r="CZ39" s="81"/>
      <c r="DA39" s="82"/>
      <c r="DB39" s="7"/>
      <c r="DC39" s="81"/>
      <c r="DD39" s="82"/>
      <c r="DE39" s="7"/>
      <c r="DF39" s="81"/>
      <c r="DG39" s="82"/>
      <c r="DH39" s="7"/>
      <c r="DI39" s="81"/>
      <c r="DJ39" s="82"/>
      <c r="DK39" s="7"/>
      <c r="DL39" s="81"/>
      <c r="DM39" s="82"/>
      <c r="DN39" s="7"/>
      <c r="DO39" s="81"/>
      <c r="DP39" s="82"/>
      <c r="DQ39" s="7"/>
      <c r="DR39" s="81"/>
      <c r="DS39" s="82"/>
      <c r="DT39" s="7">
        <f t="shared" si="36"/>
        <v>0</v>
      </c>
      <c r="DU39" s="81">
        <f t="shared" si="37"/>
        <v>0</v>
      </c>
      <c r="DV39" s="82">
        <f t="shared" si="38"/>
        <v>0</v>
      </c>
      <c r="DW39" s="7"/>
      <c r="DX39" s="81"/>
      <c r="DY39" s="82"/>
      <c r="DZ39" s="7"/>
      <c r="EA39" s="81"/>
      <c r="EB39" s="82"/>
      <c r="EC39" s="7"/>
      <c r="ED39" s="81"/>
      <c r="EE39" s="82"/>
      <c r="EF39" s="7"/>
      <c r="EG39" s="81"/>
      <c r="EH39" s="82"/>
      <c r="EI39" s="7"/>
      <c r="EJ39" s="81"/>
      <c r="EK39" s="82"/>
      <c r="EL39" s="7">
        <f t="shared" si="39"/>
        <v>0</v>
      </c>
      <c r="EM39" s="81">
        <f t="shared" si="40"/>
        <v>0</v>
      </c>
      <c r="EN39" s="82">
        <f t="shared" si="41"/>
        <v>0</v>
      </c>
      <c r="EO39" s="7"/>
      <c r="EP39" s="81"/>
      <c r="EQ39" s="82"/>
      <c r="ER39" s="7"/>
      <c r="ES39" s="81"/>
      <c r="ET39" s="82"/>
      <c r="EU39" s="7"/>
      <c r="EV39" s="81"/>
      <c r="EW39" s="82"/>
      <c r="EX39" s="7"/>
      <c r="EY39" s="81"/>
      <c r="EZ39" s="82"/>
      <c r="FA39" s="7"/>
      <c r="FB39" s="81"/>
      <c r="FC39" s="82"/>
      <c r="FD39" s="7">
        <f t="shared" si="42"/>
        <v>0</v>
      </c>
      <c r="FE39" s="81">
        <f t="shared" si="43"/>
        <v>0</v>
      </c>
      <c r="FF39" s="82">
        <f t="shared" si="44"/>
        <v>0</v>
      </c>
      <c r="FG39" s="7"/>
      <c r="FH39" s="81"/>
      <c r="FI39" s="82"/>
      <c r="FJ39" s="7"/>
      <c r="FK39" s="81"/>
      <c r="FL39" s="82"/>
      <c r="FM39" s="7"/>
      <c r="FN39" s="81"/>
      <c r="FO39" s="82"/>
      <c r="FP39" s="7">
        <f t="shared" si="45"/>
        <v>0</v>
      </c>
      <c r="FQ39" s="81">
        <f t="shared" si="46"/>
        <v>0</v>
      </c>
      <c r="FR39" s="82">
        <f t="shared" si="47"/>
        <v>0</v>
      </c>
      <c r="FS39" s="7"/>
      <c r="FT39" s="81"/>
      <c r="FU39" s="82"/>
      <c r="FV39" s="7"/>
      <c r="FW39" s="81"/>
      <c r="FX39" s="82"/>
      <c r="FY39" s="7"/>
      <c r="FZ39" s="81"/>
      <c r="GA39" s="82"/>
      <c r="GB39" s="7"/>
      <c r="GC39" s="81"/>
      <c r="GD39" s="82"/>
      <c r="GE39" s="7"/>
      <c r="GF39" s="81"/>
      <c r="GG39" s="82"/>
      <c r="GH39" s="7"/>
      <c r="GI39" s="81"/>
      <c r="GJ39" s="82"/>
      <c r="GK39" s="7">
        <f t="shared" si="48"/>
        <v>0</v>
      </c>
      <c r="GL39" s="81">
        <f t="shared" si="49"/>
        <v>0</v>
      </c>
      <c r="GM39" s="82">
        <f t="shared" si="50"/>
        <v>0</v>
      </c>
      <c r="GN39" s="7"/>
      <c r="GO39" s="81"/>
      <c r="GP39" s="82"/>
      <c r="GQ39" s="7"/>
      <c r="GR39" s="81"/>
      <c r="GS39" s="82"/>
      <c r="GT39" s="7"/>
      <c r="GU39" s="81"/>
      <c r="GV39" s="82"/>
      <c r="GW39" s="7"/>
      <c r="GX39" s="81"/>
      <c r="GY39" s="82"/>
      <c r="GZ39" s="7"/>
      <c r="HA39" s="81"/>
      <c r="HB39" s="82"/>
      <c r="HC39" s="7"/>
      <c r="HD39" s="81"/>
      <c r="HE39" s="82"/>
      <c r="HF39" s="7"/>
      <c r="HG39" s="81"/>
      <c r="HH39" s="82"/>
      <c r="HI39" s="7">
        <f t="shared" si="51"/>
        <v>0</v>
      </c>
      <c r="HJ39" s="81">
        <f t="shared" si="52"/>
        <v>0</v>
      </c>
      <c r="HK39" s="82">
        <f t="shared" si="53"/>
        <v>0</v>
      </c>
      <c r="HL39" s="7"/>
      <c r="HM39" s="81"/>
      <c r="HN39" s="82"/>
      <c r="HO39" s="7"/>
      <c r="HP39" s="81"/>
      <c r="HQ39" s="82"/>
      <c r="HR39" s="7">
        <f t="shared" si="54"/>
        <v>0</v>
      </c>
      <c r="HS39" s="81">
        <f t="shared" si="55"/>
        <v>0</v>
      </c>
      <c r="HT39" s="82">
        <f t="shared" si="56"/>
        <v>0</v>
      </c>
      <c r="HU39" s="7"/>
      <c r="HV39" s="81"/>
      <c r="HW39" s="82"/>
      <c r="HX39" s="7"/>
      <c r="HY39" s="81"/>
      <c r="HZ39" s="82"/>
      <c r="IA39" s="7">
        <f t="shared" si="57"/>
        <v>0</v>
      </c>
      <c r="IB39" s="81">
        <f t="shared" si="58"/>
        <v>0</v>
      </c>
      <c r="IC39" s="82">
        <f t="shared" si="59"/>
        <v>0</v>
      </c>
      <c r="ID39" s="7">
        <f t="shared" si="60"/>
        <v>0</v>
      </c>
      <c r="IE39" s="81">
        <f t="shared" si="61"/>
        <v>0</v>
      </c>
      <c r="IF39" s="82">
        <f t="shared" si="62"/>
        <v>0</v>
      </c>
      <c r="IG39" s="7"/>
      <c r="IH39" s="81"/>
      <c r="II39" s="82"/>
      <c r="IJ39" s="7"/>
      <c r="IK39" s="81"/>
      <c r="IL39" s="82"/>
      <c r="IM39" s="7"/>
      <c r="IN39" s="81"/>
      <c r="IO39" s="82"/>
      <c r="IP39" s="7"/>
      <c r="IQ39" s="81"/>
      <c r="IR39" s="82"/>
      <c r="IS39" s="7"/>
      <c r="IT39" s="81"/>
      <c r="IU39" s="82"/>
      <c r="IV39" s="7"/>
      <c r="IW39" s="81"/>
      <c r="IX39" s="82"/>
      <c r="IY39" s="7"/>
      <c r="IZ39" s="81"/>
      <c r="JA39" s="82"/>
      <c r="JB39" s="7"/>
      <c r="JC39" s="81"/>
      <c r="JD39" s="82"/>
      <c r="JE39" s="7"/>
      <c r="JF39" s="81"/>
      <c r="JG39" s="82"/>
      <c r="JH39" s="7">
        <f>IG39+IJ39+IM39+IP39+IS39+IV39+IY39+JB39+JE39</f>
        <v>0</v>
      </c>
      <c r="JI39" s="81">
        <f>IH39+IK39+IN39+IQ39+IT39+IW39+IZ39+JC39+JF39</f>
        <v>0</v>
      </c>
      <c r="JJ39" s="82">
        <f>II39+IL39+IO39+IR39+IU39+IX39+JA39+JD39+JG39</f>
        <v>0</v>
      </c>
      <c r="JK39" s="7"/>
      <c r="JL39" s="81"/>
      <c r="JM39" s="82"/>
      <c r="JN39" s="7"/>
      <c r="JO39" s="81"/>
      <c r="JP39" s="82"/>
      <c r="JQ39" s="7">
        <f t="shared" si="63"/>
        <v>0</v>
      </c>
      <c r="JR39" s="81">
        <f t="shared" si="64"/>
        <v>0</v>
      </c>
      <c r="JS39" s="82">
        <f t="shared" si="65"/>
        <v>0</v>
      </c>
      <c r="JT39" s="7"/>
      <c r="JU39" s="81"/>
      <c r="JV39" s="82"/>
      <c r="JW39" s="7"/>
      <c r="JX39" s="81"/>
      <c r="JY39" s="82"/>
      <c r="JZ39" s="7">
        <f t="shared" si="66"/>
        <v>0</v>
      </c>
      <c r="KA39" s="81">
        <f t="shared" si="67"/>
        <v>0</v>
      </c>
      <c r="KB39" s="82">
        <f t="shared" si="68"/>
        <v>0</v>
      </c>
      <c r="KC39" s="7"/>
      <c r="KD39" s="81"/>
      <c r="KE39" s="82"/>
      <c r="KF39" s="7"/>
      <c r="KG39" s="81"/>
      <c r="KH39" s="82"/>
      <c r="KI39" s="7">
        <f t="shared" si="69"/>
        <v>0</v>
      </c>
      <c r="KJ39" s="81">
        <f t="shared" si="70"/>
        <v>0</v>
      </c>
      <c r="KK39" s="82">
        <f t="shared" si="71"/>
        <v>0</v>
      </c>
      <c r="KL39" s="7"/>
      <c r="KM39" s="81"/>
      <c r="KN39" s="82"/>
      <c r="KO39" s="7"/>
      <c r="KP39" s="81"/>
      <c r="KQ39" s="82"/>
      <c r="KR39" s="7"/>
      <c r="KS39" s="81"/>
      <c r="KT39" s="82"/>
      <c r="KU39" s="7">
        <f t="shared" si="72"/>
        <v>0</v>
      </c>
      <c r="KV39" s="81">
        <f t="shared" si="73"/>
        <v>0</v>
      </c>
      <c r="KW39" s="82">
        <f t="shared" si="74"/>
        <v>0</v>
      </c>
      <c r="KX39" s="7"/>
      <c r="KY39" s="81"/>
      <c r="KZ39" s="82"/>
      <c r="LA39" s="7"/>
      <c r="LB39" s="81"/>
      <c r="LC39" s="82"/>
      <c r="LD39" s="7">
        <f t="shared" si="75"/>
        <v>0</v>
      </c>
      <c r="LE39" s="81">
        <f t="shared" si="76"/>
        <v>0</v>
      </c>
      <c r="LF39" s="82">
        <f t="shared" si="77"/>
        <v>0</v>
      </c>
      <c r="LG39" s="7"/>
      <c r="LH39" s="81"/>
      <c r="LI39" s="82"/>
      <c r="LJ39" s="7"/>
      <c r="LK39" s="81"/>
      <c r="LL39" s="82"/>
      <c r="LM39" s="7">
        <f t="shared" si="78"/>
        <v>0</v>
      </c>
      <c r="LN39" s="81">
        <f t="shared" si="79"/>
        <v>0</v>
      </c>
      <c r="LO39" s="82">
        <f t="shared" si="80"/>
        <v>0</v>
      </c>
      <c r="LP39" s="7"/>
      <c r="LQ39" s="81"/>
      <c r="LR39" s="82"/>
      <c r="LS39" s="7">
        <f t="shared" si="81"/>
        <v>0</v>
      </c>
      <c r="LT39" s="81">
        <f t="shared" si="82"/>
        <v>0</v>
      </c>
      <c r="LU39" s="82">
        <f t="shared" si="83"/>
        <v>0</v>
      </c>
      <c r="LV39" s="7"/>
      <c r="LW39" s="81"/>
      <c r="LX39" s="82"/>
      <c r="LY39" s="7"/>
      <c r="LZ39" s="81"/>
      <c r="MA39" s="82"/>
      <c r="MB39" s="7"/>
      <c r="MC39" s="81"/>
      <c r="MD39" s="82"/>
      <c r="ME39" s="7">
        <f t="shared" si="84"/>
        <v>0</v>
      </c>
      <c r="MF39" s="81">
        <f t="shared" si="85"/>
        <v>0</v>
      </c>
      <c r="MG39" s="82">
        <f t="shared" si="86"/>
        <v>0</v>
      </c>
      <c r="MH39" s="7"/>
      <c r="MI39" s="81"/>
      <c r="MJ39" s="82"/>
      <c r="MK39" s="7"/>
      <c r="ML39" s="81"/>
      <c r="MM39" s="82"/>
      <c r="MN39" s="7"/>
      <c r="MO39" s="81"/>
      <c r="MP39" s="82"/>
      <c r="MQ39" s="7"/>
      <c r="MR39" s="81"/>
      <c r="MS39" s="82"/>
      <c r="MT39" s="7"/>
      <c r="MU39" s="81"/>
      <c r="MV39" s="82"/>
      <c r="MW39" s="7"/>
      <c r="MX39" s="81"/>
      <c r="MY39" s="82"/>
      <c r="MZ39" s="7">
        <f t="shared" si="87"/>
        <v>0</v>
      </c>
      <c r="NA39" s="81">
        <f t="shared" si="88"/>
        <v>0</v>
      </c>
      <c r="NB39" s="82">
        <f t="shared" si="89"/>
        <v>0</v>
      </c>
      <c r="NC39" s="7"/>
      <c r="ND39" s="81"/>
      <c r="NE39" s="82"/>
      <c r="NF39" s="7">
        <f t="shared" si="90"/>
        <v>0</v>
      </c>
      <c r="NG39" s="81">
        <f t="shared" si="91"/>
        <v>0</v>
      </c>
      <c r="NH39" s="82">
        <f t="shared" si="92"/>
        <v>0</v>
      </c>
      <c r="NI39" s="7"/>
      <c r="NJ39" s="81"/>
      <c r="NK39" s="82"/>
      <c r="NL39" s="7"/>
      <c r="NM39" s="81"/>
      <c r="NN39" s="82"/>
      <c r="NO39" s="7"/>
      <c r="NP39" s="81"/>
      <c r="NQ39" s="82"/>
      <c r="NR39" s="7"/>
      <c r="NS39" s="81"/>
      <c r="NT39" s="82"/>
      <c r="NU39" s="7"/>
      <c r="NV39" s="81"/>
      <c r="NW39" s="82"/>
      <c r="NX39" s="7"/>
      <c r="NY39" s="81"/>
      <c r="NZ39" s="82"/>
      <c r="OA39" s="7"/>
      <c r="OB39" s="81"/>
      <c r="OC39" s="82"/>
      <c r="OD39" s="7"/>
      <c r="OE39" s="81"/>
      <c r="OF39" s="82"/>
      <c r="OG39" s="7"/>
      <c r="OH39" s="81"/>
      <c r="OI39" s="82"/>
      <c r="OJ39" s="7">
        <f t="shared" si="93"/>
        <v>0</v>
      </c>
      <c r="OK39" s="81">
        <f t="shared" si="94"/>
        <v>0</v>
      </c>
      <c r="OL39" s="82">
        <f t="shared" si="95"/>
        <v>0</v>
      </c>
      <c r="OM39" s="7"/>
      <c r="ON39" s="81"/>
      <c r="OO39" s="82"/>
      <c r="OP39" s="7"/>
      <c r="OQ39" s="81"/>
      <c r="OR39" s="82"/>
      <c r="OS39" s="7"/>
      <c r="OT39" s="81"/>
      <c r="OU39" s="82"/>
      <c r="OV39" s="7"/>
      <c r="OW39" s="81"/>
      <c r="OX39" s="82"/>
      <c r="OY39" s="7">
        <f t="shared" si="96"/>
        <v>0</v>
      </c>
      <c r="OZ39" s="81">
        <f t="shared" si="97"/>
        <v>0</v>
      </c>
      <c r="PA39" s="82">
        <f t="shared" si="98"/>
        <v>0</v>
      </c>
      <c r="PB39" s="7">
        <f t="shared" si="99"/>
        <v>0</v>
      </c>
      <c r="PC39" s="81">
        <f t="shared" si="100"/>
        <v>0</v>
      </c>
      <c r="PD39" s="82">
        <f t="shared" si="101"/>
        <v>0</v>
      </c>
      <c r="PE39" s="7"/>
      <c r="PF39" s="81"/>
      <c r="PG39" s="82"/>
      <c r="PH39" s="7"/>
      <c r="PI39" s="81"/>
      <c r="PJ39" s="82"/>
      <c r="PK39" s="7"/>
      <c r="PL39" s="81"/>
      <c r="PM39" s="82"/>
      <c r="PN39" s="7"/>
      <c r="PO39" s="81"/>
      <c r="PP39" s="82"/>
      <c r="PQ39" s="7"/>
      <c r="PR39" s="81"/>
      <c r="PS39" s="82"/>
      <c r="PT39" s="7"/>
      <c r="PU39" s="81"/>
      <c r="PV39" s="82"/>
      <c r="PW39" s="7"/>
      <c r="PX39" s="81"/>
      <c r="PY39" s="82"/>
      <c r="PZ39" s="7"/>
      <c r="QA39" s="81"/>
      <c r="QB39" s="82"/>
      <c r="QC39" s="7">
        <f t="shared" si="102"/>
        <v>0</v>
      </c>
      <c r="QD39" s="81">
        <f t="shared" si="103"/>
        <v>0</v>
      </c>
      <c r="QE39" s="82">
        <f t="shared" si="104"/>
        <v>0</v>
      </c>
      <c r="QF39" s="7"/>
      <c r="QG39" s="81"/>
      <c r="QH39" s="82"/>
      <c r="QI39" s="7">
        <f t="shared" si="105"/>
        <v>0</v>
      </c>
      <c r="QJ39" s="81">
        <f t="shared" si="106"/>
        <v>0</v>
      </c>
      <c r="QK39" s="82">
        <f t="shared" si="107"/>
        <v>0</v>
      </c>
      <c r="QL39" s="7"/>
      <c r="QM39" s="81"/>
      <c r="QN39" s="82"/>
      <c r="QO39" s="7"/>
      <c r="QP39" s="81"/>
      <c r="QQ39" s="82"/>
      <c r="QR39" s="7"/>
      <c r="QS39" s="81"/>
      <c r="QT39" s="82"/>
      <c r="QU39" s="7"/>
      <c r="QV39" s="81"/>
      <c r="QW39" s="82"/>
      <c r="QX39" s="7">
        <f t="shared" si="108"/>
        <v>0</v>
      </c>
      <c r="QY39" s="81">
        <f t="shared" si="109"/>
        <v>0</v>
      </c>
      <c r="QZ39" s="82">
        <f t="shared" si="110"/>
        <v>0</v>
      </c>
      <c r="RA39" s="7">
        <f t="shared" si="111"/>
        <v>0</v>
      </c>
      <c r="RB39" s="81">
        <f t="shared" si="112"/>
        <v>0</v>
      </c>
      <c r="RC39" s="82">
        <f t="shared" si="113"/>
        <v>0</v>
      </c>
      <c r="RD39" s="7">
        <f>ID39+LS39+NF39+PB39+RA39</f>
        <v>0</v>
      </c>
      <c r="RE39" s="81">
        <f>IE39+LT39+NG39+PC39+RB39</f>
        <v>0</v>
      </c>
      <c r="RF39" s="82">
        <f>IF39+LU39+NH39+PD39+RC39</f>
        <v>0</v>
      </c>
      <c r="RG39" s="7">
        <f>AH39+CV39+RD39</f>
        <v>0</v>
      </c>
      <c r="RH39" s="81">
        <f>AI39+CW39+RE39</f>
        <v>0</v>
      </c>
      <c r="RI39" s="82">
        <f>AJ39+CX39+RF39</f>
        <v>0</v>
      </c>
      <c r="RJ39" s="83"/>
    </row>
    <row r="40" spans="1:478" s="43" customFormat="1" ht="16.5" thickBot="1" x14ac:dyDescent="0.3">
      <c r="A40" s="35">
        <v>29</v>
      </c>
      <c r="B40" s="36" t="s">
        <v>314</v>
      </c>
      <c r="C40" s="85" t="s">
        <v>350</v>
      </c>
      <c r="D40" s="1">
        <v>165885</v>
      </c>
      <c r="E40" s="38">
        <v>214921</v>
      </c>
      <c r="F40" s="39">
        <v>213429</v>
      </c>
      <c r="G40" s="1"/>
      <c r="H40" s="38">
        <v>1239</v>
      </c>
      <c r="I40" s="39">
        <v>1239</v>
      </c>
      <c r="J40" s="1"/>
      <c r="K40" s="38">
        <v>845</v>
      </c>
      <c r="L40" s="39">
        <v>845</v>
      </c>
      <c r="M40" s="1"/>
      <c r="N40" s="38">
        <v>317</v>
      </c>
      <c r="O40" s="39">
        <v>317</v>
      </c>
      <c r="P40" s="1"/>
      <c r="Q40" s="38">
        <v>1108</v>
      </c>
      <c r="R40" s="39">
        <v>1108</v>
      </c>
      <c r="S40" s="1"/>
      <c r="T40" s="38">
        <v>601</v>
      </c>
      <c r="U40" s="39">
        <v>601</v>
      </c>
      <c r="V40" s="1"/>
      <c r="W40" s="38">
        <v>408</v>
      </c>
      <c r="X40" s="39">
        <v>408</v>
      </c>
      <c r="Y40" s="1"/>
      <c r="Z40" s="38">
        <v>2529</v>
      </c>
      <c r="AA40" s="39">
        <v>2529</v>
      </c>
      <c r="AB40" s="1">
        <f t="shared" si="29"/>
        <v>0</v>
      </c>
      <c r="AC40" s="38">
        <f t="shared" si="260"/>
        <v>7047</v>
      </c>
      <c r="AD40" s="39">
        <f t="shared" si="261"/>
        <v>7047</v>
      </c>
      <c r="AE40" s="1"/>
      <c r="AF40" s="38"/>
      <c r="AG40" s="39"/>
      <c r="AH40" s="1">
        <f t="shared" si="30"/>
        <v>165885</v>
      </c>
      <c r="AI40" s="38">
        <f t="shared" si="31"/>
        <v>221968</v>
      </c>
      <c r="AJ40" s="39">
        <f t="shared" si="32"/>
        <v>220476</v>
      </c>
      <c r="AK40" s="1"/>
      <c r="AL40" s="38">
        <v>24695</v>
      </c>
      <c r="AM40" s="39">
        <v>25143</v>
      </c>
      <c r="AN40" s="1"/>
      <c r="AO40" s="38"/>
      <c r="AP40" s="39"/>
      <c r="AQ40" s="1"/>
      <c r="AR40" s="38"/>
      <c r="AS40" s="39"/>
      <c r="AT40" s="1"/>
      <c r="AU40" s="38">
        <v>7125</v>
      </c>
      <c r="AV40" s="39">
        <v>7125</v>
      </c>
      <c r="AW40" s="1"/>
      <c r="AX40" s="38"/>
      <c r="AY40" s="39"/>
      <c r="AZ40" s="1"/>
      <c r="BA40" s="38">
        <v>8540</v>
      </c>
      <c r="BB40" s="39">
        <v>8540</v>
      </c>
      <c r="BC40" s="1"/>
      <c r="BD40" s="38"/>
      <c r="BE40" s="39"/>
      <c r="BF40" s="1"/>
      <c r="BG40" s="38">
        <v>6278</v>
      </c>
      <c r="BH40" s="39">
        <f>6207-1</f>
        <v>6206</v>
      </c>
      <c r="BI40" s="1"/>
      <c r="BJ40" s="38"/>
      <c r="BK40" s="39"/>
      <c r="BL40" s="1"/>
      <c r="BM40" s="38">
        <v>424</v>
      </c>
      <c r="BN40" s="39">
        <v>0</v>
      </c>
      <c r="BO40" s="1"/>
      <c r="BP40" s="38"/>
      <c r="BQ40" s="39"/>
      <c r="BR40" s="1"/>
      <c r="BS40" s="38"/>
      <c r="BT40" s="39"/>
      <c r="BU40" s="1"/>
      <c r="BV40" s="38"/>
      <c r="BW40" s="39"/>
      <c r="BX40" s="1"/>
      <c r="BY40" s="38"/>
      <c r="BZ40" s="39"/>
      <c r="CA40" s="1"/>
      <c r="CB40" s="38"/>
      <c r="CC40" s="39"/>
      <c r="CD40" s="1"/>
      <c r="CE40" s="38"/>
      <c r="CF40" s="39"/>
      <c r="CG40" s="1"/>
      <c r="CH40" s="38"/>
      <c r="CI40" s="39"/>
      <c r="CJ40" s="1"/>
      <c r="CK40" s="38"/>
      <c r="CL40" s="39"/>
      <c r="CM40" s="1"/>
      <c r="CN40" s="38"/>
      <c r="CO40" s="39"/>
      <c r="CP40" s="1"/>
      <c r="CQ40" s="38"/>
      <c r="CR40" s="39"/>
      <c r="CS40" s="1"/>
      <c r="CT40" s="38"/>
      <c r="CU40" s="39"/>
      <c r="CV40" s="1">
        <f t="shared" si="33"/>
        <v>0</v>
      </c>
      <c r="CW40" s="38">
        <f t="shared" si="34"/>
        <v>47062</v>
      </c>
      <c r="CX40" s="39">
        <f t="shared" si="35"/>
        <v>47014</v>
      </c>
      <c r="CY40" s="1"/>
      <c r="CZ40" s="38"/>
      <c r="DA40" s="39"/>
      <c r="DB40" s="1"/>
      <c r="DC40" s="38"/>
      <c r="DD40" s="39"/>
      <c r="DE40" s="1"/>
      <c r="DF40" s="38"/>
      <c r="DG40" s="39"/>
      <c r="DH40" s="1"/>
      <c r="DI40" s="38"/>
      <c r="DJ40" s="39"/>
      <c r="DK40" s="1"/>
      <c r="DL40" s="38"/>
      <c r="DM40" s="39"/>
      <c r="DN40" s="1"/>
      <c r="DO40" s="38"/>
      <c r="DP40" s="39"/>
      <c r="DQ40" s="1"/>
      <c r="DR40" s="38"/>
      <c r="DS40" s="39"/>
      <c r="DT40" s="1">
        <f t="shared" si="36"/>
        <v>0</v>
      </c>
      <c r="DU40" s="38">
        <f t="shared" si="37"/>
        <v>0</v>
      </c>
      <c r="DV40" s="39">
        <f t="shared" si="38"/>
        <v>0</v>
      </c>
      <c r="DW40" s="1"/>
      <c r="DX40" s="38"/>
      <c r="DY40" s="39"/>
      <c r="DZ40" s="1"/>
      <c r="EA40" s="38"/>
      <c r="EB40" s="39"/>
      <c r="EC40" s="1"/>
      <c r="ED40" s="38"/>
      <c r="EE40" s="39"/>
      <c r="EF40" s="1"/>
      <c r="EG40" s="38"/>
      <c r="EH40" s="39"/>
      <c r="EI40" s="1"/>
      <c r="EJ40" s="38"/>
      <c r="EK40" s="39"/>
      <c r="EL40" s="1">
        <f t="shared" si="39"/>
        <v>0</v>
      </c>
      <c r="EM40" s="38">
        <f t="shared" si="40"/>
        <v>0</v>
      </c>
      <c r="EN40" s="39">
        <f t="shared" si="41"/>
        <v>0</v>
      </c>
      <c r="EO40" s="1"/>
      <c r="EP40" s="38"/>
      <c r="EQ40" s="39"/>
      <c r="ER40" s="1"/>
      <c r="ES40" s="38"/>
      <c r="ET40" s="39"/>
      <c r="EU40" s="1"/>
      <c r="EV40" s="38"/>
      <c r="EW40" s="39"/>
      <c r="EX40" s="1"/>
      <c r="EY40" s="38"/>
      <c r="EZ40" s="39"/>
      <c r="FA40" s="1"/>
      <c r="FB40" s="38"/>
      <c r="FC40" s="39"/>
      <c r="FD40" s="1">
        <f t="shared" si="42"/>
        <v>0</v>
      </c>
      <c r="FE40" s="38">
        <f t="shared" si="43"/>
        <v>0</v>
      </c>
      <c r="FF40" s="39">
        <f t="shared" si="44"/>
        <v>0</v>
      </c>
      <c r="FG40" s="1"/>
      <c r="FH40" s="38"/>
      <c r="FI40" s="39"/>
      <c r="FJ40" s="1"/>
      <c r="FK40" s="38"/>
      <c r="FL40" s="39"/>
      <c r="FM40" s="1"/>
      <c r="FN40" s="38"/>
      <c r="FO40" s="39"/>
      <c r="FP40" s="1">
        <f t="shared" si="45"/>
        <v>0</v>
      </c>
      <c r="FQ40" s="38">
        <f t="shared" si="46"/>
        <v>0</v>
      </c>
      <c r="FR40" s="39">
        <f t="shared" si="47"/>
        <v>0</v>
      </c>
      <c r="FS40" s="1"/>
      <c r="FT40" s="38"/>
      <c r="FU40" s="39"/>
      <c r="FV40" s="1"/>
      <c r="FW40" s="38"/>
      <c r="FX40" s="39"/>
      <c r="FY40" s="1"/>
      <c r="FZ40" s="38"/>
      <c r="GA40" s="39"/>
      <c r="GB40" s="1"/>
      <c r="GC40" s="38"/>
      <c r="GD40" s="39"/>
      <c r="GE40" s="1"/>
      <c r="GF40" s="38"/>
      <c r="GG40" s="39"/>
      <c r="GH40" s="1"/>
      <c r="GI40" s="38"/>
      <c r="GJ40" s="39"/>
      <c r="GK40" s="1">
        <f t="shared" si="48"/>
        <v>0</v>
      </c>
      <c r="GL40" s="38">
        <f t="shared" si="49"/>
        <v>0</v>
      </c>
      <c r="GM40" s="39">
        <f t="shared" si="50"/>
        <v>0</v>
      </c>
      <c r="GN40" s="1"/>
      <c r="GO40" s="38"/>
      <c r="GP40" s="39">
        <v>132</v>
      </c>
      <c r="GQ40" s="1"/>
      <c r="GR40" s="38"/>
      <c r="GS40" s="39"/>
      <c r="GT40" s="1"/>
      <c r="GU40" s="38"/>
      <c r="GV40" s="39"/>
      <c r="GW40" s="1"/>
      <c r="GX40" s="38"/>
      <c r="GY40" s="39"/>
      <c r="GZ40" s="1"/>
      <c r="HA40" s="38"/>
      <c r="HB40" s="39"/>
      <c r="HC40" s="1"/>
      <c r="HD40" s="38"/>
      <c r="HE40" s="39"/>
      <c r="HF40" s="1"/>
      <c r="HG40" s="38"/>
      <c r="HH40" s="39"/>
      <c r="HI40" s="1">
        <f t="shared" si="51"/>
        <v>0</v>
      </c>
      <c r="HJ40" s="38">
        <f t="shared" si="52"/>
        <v>0</v>
      </c>
      <c r="HK40" s="39">
        <f t="shared" si="53"/>
        <v>132</v>
      </c>
      <c r="HL40" s="1"/>
      <c r="HM40" s="38"/>
      <c r="HN40" s="39"/>
      <c r="HO40" s="1"/>
      <c r="HP40" s="38"/>
      <c r="HQ40" s="39"/>
      <c r="HR40" s="1">
        <f t="shared" si="54"/>
        <v>0</v>
      </c>
      <c r="HS40" s="38">
        <f t="shared" si="55"/>
        <v>0</v>
      </c>
      <c r="HT40" s="39">
        <f t="shared" si="56"/>
        <v>0</v>
      </c>
      <c r="HU40" s="1"/>
      <c r="HV40" s="38"/>
      <c r="HW40" s="39"/>
      <c r="HX40" s="1"/>
      <c r="HY40" s="38"/>
      <c r="HZ40" s="39"/>
      <c r="IA40" s="1">
        <f t="shared" si="57"/>
        <v>0</v>
      </c>
      <c r="IB40" s="38">
        <f t="shared" si="58"/>
        <v>0</v>
      </c>
      <c r="IC40" s="39">
        <f t="shared" si="59"/>
        <v>0</v>
      </c>
      <c r="ID40" s="1">
        <f t="shared" si="60"/>
        <v>0</v>
      </c>
      <c r="IE40" s="38">
        <f t="shared" si="61"/>
        <v>0</v>
      </c>
      <c r="IF40" s="39">
        <f t="shared" si="62"/>
        <v>132</v>
      </c>
      <c r="IG40" s="1"/>
      <c r="IH40" s="38"/>
      <c r="II40" s="39"/>
      <c r="IJ40" s="1"/>
      <c r="IK40" s="38"/>
      <c r="IL40" s="39"/>
      <c r="IM40" s="1"/>
      <c r="IN40" s="38"/>
      <c r="IO40" s="39"/>
      <c r="IP40" s="1"/>
      <c r="IQ40" s="38"/>
      <c r="IR40" s="39"/>
      <c r="IS40" s="1"/>
      <c r="IT40" s="38"/>
      <c r="IU40" s="39"/>
      <c r="IV40" s="1"/>
      <c r="IW40" s="38"/>
      <c r="IX40" s="39"/>
      <c r="IY40" s="1"/>
      <c r="IZ40" s="38"/>
      <c r="JA40" s="39"/>
      <c r="JB40" s="1"/>
      <c r="JC40" s="38"/>
      <c r="JD40" s="39"/>
      <c r="JE40" s="1"/>
      <c r="JF40" s="38"/>
      <c r="JG40" s="39"/>
      <c r="JH40" s="1">
        <f>IG40+IJ40+IM40+IP40+IS40+IV40+IY40+JB40+JE40</f>
        <v>0</v>
      </c>
      <c r="JI40" s="38">
        <f>IH40+IK40+IN40+IQ40+IT40+IW40+IZ40+JC40+JF40</f>
        <v>0</v>
      </c>
      <c r="JJ40" s="39">
        <f>II40+IL40+IO40+IR40+IU40+IX40+JA40+JD40+JG40</f>
        <v>0</v>
      </c>
      <c r="JK40" s="1"/>
      <c r="JL40" s="38"/>
      <c r="JM40" s="39"/>
      <c r="JN40" s="1"/>
      <c r="JO40" s="38"/>
      <c r="JP40" s="39"/>
      <c r="JQ40" s="1">
        <f t="shared" si="63"/>
        <v>0</v>
      </c>
      <c r="JR40" s="38">
        <f t="shared" si="64"/>
        <v>0</v>
      </c>
      <c r="JS40" s="39">
        <f t="shared" si="65"/>
        <v>0</v>
      </c>
      <c r="JT40" s="1"/>
      <c r="JU40" s="38"/>
      <c r="JV40" s="39"/>
      <c r="JW40" s="1"/>
      <c r="JX40" s="38"/>
      <c r="JY40" s="39"/>
      <c r="JZ40" s="1">
        <f t="shared" si="66"/>
        <v>0</v>
      </c>
      <c r="KA40" s="38">
        <f t="shared" si="67"/>
        <v>0</v>
      </c>
      <c r="KB40" s="39">
        <f t="shared" si="68"/>
        <v>0</v>
      </c>
      <c r="KC40" s="1"/>
      <c r="KD40" s="38"/>
      <c r="KE40" s="39"/>
      <c r="KF40" s="1"/>
      <c r="KG40" s="38"/>
      <c r="KH40" s="39"/>
      <c r="KI40" s="1">
        <f t="shared" si="69"/>
        <v>0</v>
      </c>
      <c r="KJ40" s="38">
        <f t="shared" si="70"/>
        <v>0</v>
      </c>
      <c r="KK40" s="39">
        <f t="shared" si="71"/>
        <v>0</v>
      </c>
      <c r="KL40" s="1"/>
      <c r="KM40" s="38"/>
      <c r="KN40" s="39"/>
      <c r="KO40" s="1"/>
      <c r="KP40" s="38"/>
      <c r="KQ40" s="39"/>
      <c r="KR40" s="1"/>
      <c r="KS40" s="38"/>
      <c r="KT40" s="39"/>
      <c r="KU40" s="1">
        <f t="shared" si="72"/>
        <v>0</v>
      </c>
      <c r="KV40" s="38">
        <f t="shared" si="73"/>
        <v>0</v>
      </c>
      <c r="KW40" s="39">
        <f t="shared" si="74"/>
        <v>0</v>
      </c>
      <c r="KX40" s="1"/>
      <c r="KY40" s="38"/>
      <c r="KZ40" s="39"/>
      <c r="LA40" s="1"/>
      <c r="LB40" s="38"/>
      <c r="LC40" s="39"/>
      <c r="LD40" s="1">
        <f t="shared" si="75"/>
        <v>0</v>
      </c>
      <c r="LE40" s="38">
        <f t="shared" si="76"/>
        <v>0</v>
      </c>
      <c r="LF40" s="39">
        <f t="shared" si="77"/>
        <v>0</v>
      </c>
      <c r="LG40" s="1"/>
      <c r="LH40" s="38"/>
      <c r="LI40" s="39"/>
      <c r="LJ40" s="1"/>
      <c r="LK40" s="38"/>
      <c r="LL40" s="39"/>
      <c r="LM40" s="1">
        <f t="shared" si="78"/>
        <v>0</v>
      </c>
      <c r="LN40" s="38">
        <f t="shared" si="79"/>
        <v>0</v>
      </c>
      <c r="LO40" s="39">
        <f t="shared" si="80"/>
        <v>0</v>
      </c>
      <c r="LP40" s="1"/>
      <c r="LQ40" s="38"/>
      <c r="LR40" s="39"/>
      <c r="LS40" s="1">
        <f t="shared" si="81"/>
        <v>0</v>
      </c>
      <c r="LT40" s="38">
        <f t="shared" si="82"/>
        <v>0</v>
      </c>
      <c r="LU40" s="39">
        <f t="shared" si="83"/>
        <v>0</v>
      </c>
      <c r="LV40" s="1"/>
      <c r="LW40" s="38"/>
      <c r="LX40" s="39"/>
      <c r="LY40" s="1"/>
      <c r="LZ40" s="38"/>
      <c r="MA40" s="39"/>
      <c r="MB40" s="1"/>
      <c r="MC40" s="38"/>
      <c r="MD40" s="39"/>
      <c r="ME40" s="1">
        <f t="shared" si="84"/>
        <v>0</v>
      </c>
      <c r="MF40" s="38">
        <f t="shared" si="85"/>
        <v>0</v>
      </c>
      <c r="MG40" s="39">
        <f t="shared" si="86"/>
        <v>0</v>
      </c>
      <c r="MH40" s="1"/>
      <c r="MI40" s="38"/>
      <c r="MJ40" s="39"/>
      <c r="MK40" s="1"/>
      <c r="ML40" s="38"/>
      <c r="MM40" s="39"/>
      <c r="MN40" s="1"/>
      <c r="MO40" s="38"/>
      <c r="MP40" s="39"/>
      <c r="MQ40" s="1"/>
      <c r="MR40" s="38"/>
      <c r="MS40" s="39"/>
      <c r="MT40" s="1"/>
      <c r="MU40" s="38"/>
      <c r="MV40" s="39"/>
      <c r="MW40" s="1"/>
      <c r="MX40" s="38"/>
      <c r="MY40" s="39"/>
      <c r="MZ40" s="1">
        <f t="shared" si="87"/>
        <v>0</v>
      </c>
      <c r="NA40" s="38">
        <f t="shared" si="88"/>
        <v>0</v>
      </c>
      <c r="NB40" s="39">
        <f t="shared" si="89"/>
        <v>0</v>
      </c>
      <c r="NC40" s="1"/>
      <c r="ND40" s="38"/>
      <c r="NE40" s="39"/>
      <c r="NF40" s="1">
        <f t="shared" si="90"/>
        <v>0</v>
      </c>
      <c r="NG40" s="38">
        <f t="shared" si="91"/>
        <v>0</v>
      </c>
      <c r="NH40" s="39">
        <f t="shared" si="92"/>
        <v>0</v>
      </c>
      <c r="NI40" s="1"/>
      <c r="NJ40" s="38"/>
      <c r="NK40" s="39"/>
      <c r="NL40" s="1">
        <v>1054847</v>
      </c>
      <c r="NM40" s="38">
        <v>1784610</v>
      </c>
      <c r="NN40" s="39">
        <f>1784609+1587+1</f>
        <v>1786197</v>
      </c>
      <c r="NO40" s="1">
        <v>17821</v>
      </c>
      <c r="NP40" s="38">
        <v>5651</v>
      </c>
      <c r="NQ40" s="39">
        <v>5650</v>
      </c>
      <c r="NR40" s="1"/>
      <c r="NS40" s="38"/>
      <c r="NT40" s="39"/>
      <c r="NU40" s="1"/>
      <c r="NV40" s="38"/>
      <c r="NW40" s="39"/>
      <c r="NX40" s="1"/>
      <c r="NY40" s="38"/>
      <c r="NZ40" s="39"/>
      <c r="OA40" s="1"/>
      <c r="OB40" s="38">
        <v>387583</v>
      </c>
      <c r="OC40" s="39">
        <v>387583</v>
      </c>
      <c r="OD40" s="1"/>
      <c r="OE40" s="38"/>
      <c r="OF40" s="39"/>
      <c r="OG40" s="1"/>
      <c r="OH40" s="38"/>
      <c r="OI40" s="39"/>
      <c r="OJ40" s="1">
        <f t="shared" si="93"/>
        <v>1072668</v>
      </c>
      <c r="OK40" s="38">
        <f t="shared" si="94"/>
        <v>2177844</v>
      </c>
      <c r="OL40" s="39">
        <f t="shared" si="95"/>
        <v>2179430</v>
      </c>
      <c r="OM40" s="1"/>
      <c r="ON40" s="38"/>
      <c r="OO40" s="39"/>
      <c r="OP40" s="1"/>
      <c r="OQ40" s="38"/>
      <c r="OR40" s="39"/>
      <c r="OS40" s="1"/>
      <c r="OT40" s="38"/>
      <c r="OU40" s="39"/>
      <c r="OV40" s="1"/>
      <c r="OW40" s="38"/>
      <c r="OX40" s="39"/>
      <c r="OY40" s="1">
        <f t="shared" si="96"/>
        <v>0</v>
      </c>
      <c r="OZ40" s="38">
        <f t="shared" si="97"/>
        <v>0</v>
      </c>
      <c r="PA40" s="39">
        <f t="shared" si="98"/>
        <v>0</v>
      </c>
      <c r="PB40" s="1">
        <f t="shared" si="99"/>
        <v>1072668</v>
      </c>
      <c r="PC40" s="38">
        <f t="shared" si="100"/>
        <v>2177844</v>
      </c>
      <c r="PD40" s="39">
        <f t="shared" si="101"/>
        <v>2179430</v>
      </c>
      <c r="PE40" s="1"/>
      <c r="PF40" s="38"/>
      <c r="PG40" s="39"/>
      <c r="PH40" s="1"/>
      <c r="PI40" s="38"/>
      <c r="PJ40" s="39"/>
      <c r="PK40" s="1"/>
      <c r="PL40" s="38"/>
      <c r="PM40" s="39"/>
      <c r="PN40" s="1"/>
      <c r="PO40" s="38"/>
      <c r="PP40" s="39"/>
      <c r="PQ40" s="1"/>
      <c r="PR40" s="38"/>
      <c r="PS40" s="39"/>
      <c r="PT40" s="1"/>
      <c r="PU40" s="38"/>
      <c r="PV40" s="39"/>
      <c r="PW40" s="1"/>
      <c r="PX40" s="38"/>
      <c r="PY40" s="39"/>
      <c r="PZ40" s="1"/>
      <c r="QA40" s="38"/>
      <c r="QB40" s="39"/>
      <c r="QC40" s="1">
        <f t="shared" si="102"/>
        <v>0</v>
      </c>
      <c r="QD40" s="38">
        <f t="shared" si="103"/>
        <v>0</v>
      </c>
      <c r="QE40" s="39">
        <f t="shared" si="104"/>
        <v>0</v>
      </c>
      <c r="QF40" s="1"/>
      <c r="QG40" s="38"/>
      <c r="QH40" s="39"/>
      <c r="QI40" s="1">
        <f t="shared" si="105"/>
        <v>0</v>
      </c>
      <c r="QJ40" s="38">
        <f t="shared" si="106"/>
        <v>0</v>
      </c>
      <c r="QK40" s="39">
        <f t="shared" si="107"/>
        <v>0</v>
      </c>
      <c r="QL40" s="1"/>
      <c r="QM40" s="38"/>
      <c r="QN40" s="39"/>
      <c r="QO40" s="1"/>
      <c r="QP40" s="38"/>
      <c r="QQ40" s="39"/>
      <c r="QR40" s="1"/>
      <c r="QS40" s="38"/>
      <c r="QT40" s="39"/>
      <c r="QU40" s="1"/>
      <c r="QV40" s="38"/>
      <c r="QW40" s="39"/>
      <c r="QX40" s="1">
        <f t="shared" si="108"/>
        <v>0</v>
      </c>
      <c r="QY40" s="38">
        <f t="shared" si="109"/>
        <v>0</v>
      </c>
      <c r="QZ40" s="39">
        <f t="shared" si="110"/>
        <v>0</v>
      </c>
      <c r="RA40" s="1">
        <f t="shared" si="111"/>
        <v>0</v>
      </c>
      <c r="RB40" s="38">
        <f t="shared" si="112"/>
        <v>0</v>
      </c>
      <c r="RC40" s="39">
        <f t="shared" si="113"/>
        <v>0</v>
      </c>
      <c r="RD40" s="1">
        <f>ID40+LS40+NF40+PB40+RA40</f>
        <v>1072668</v>
      </c>
      <c r="RE40" s="38">
        <f>IE40+LT40+NG40+PC40+RB40</f>
        <v>2177844</v>
      </c>
      <c r="RF40" s="39">
        <f>IF40+LU40+NH40+PD40+RC40</f>
        <v>2179562</v>
      </c>
      <c r="RG40" s="1">
        <f>AH40+CV40+RD40</f>
        <v>1238553</v>
      </c>
      <c r="RH40" s="38">
        <f>AI40+CW40+RE40</f>
        <v>2446874</v>
      </c>
      <c r="RI40" s="39">
        <f>AJ40+CX40+RF40</f>
        <v>2447052</v>
      </c>
      <c r="RJ40" s="40"/>
    </row>
    <row r="41" spans="1:478" s="43" customFormat="1" ht="16.5" thickBot="1" x14ac:dyDescent="0.3">
      <c r="A41" s="35">
        <v>30</v>
      </c>
      <c r="B41" s="36" t="s">
        <v>418</v>
      </c>
      <c r="C41" s="85" t="s">
        <v>417</v>
      </c>
      <c r="D41" s="1"/>
      <c r="E41" s="38"/>
      <c r="F41" s="39"/>
      <c r="G41" s="1"/>
      <c r="H41" s="38"/>
      <c r="I41" s="39"/>
      <c r="J41" s="1"/>
      <c r="K41" s="38"/>
      <c r="L41" s="39"/>
      <c r="M41" s="1"/>
      <c r="N41" s="38"/>
      <c r="O41" s="39"/>
      <c r="P41" s="1"/>
      <c r="Q41" s="38"/>
      <c r="R41" s="39"/>
      <c r="S41" s="1"/>
      <c r="T41" s="38"/>
      <c r="U41" s="39"/>
      <c r="V41" s="1"/>
      <c r="W41" s="38"/>
      <c r="X41" s="39"/>
      <c r="Y41" s="1"/>
      <c r="Z41" s="38"/>
      <c r="AA41" s="39"/>
      <c r="AB41" s="1">
        <f t="shared" si="29"/>
        <v>0</v>
      </c>
      <c r="AC41" s="38">
        <f t="shared" si="260"/>
        <v>0</v>
      </c>
      <c r="AD41" s="39">
        <f t="shared" si="261"/>
        <v>0</v>
      </c>
      <c r="AE41" s="1"/>
      <c r="AF41" s="38"/>
      <c r="AG41" s="39"/>
      <c r="AH41" s="1">
        <f t="shared" si="30"/>
        <v>0</v>
      </c>
      <c r="AI41" s="38">
        <f t="shared" si="31"/>
        <v>0</v>
      </c>
      <c r="AJ41" s="39">
        <f t="shared" si="32"/>
        <v>0</v>
      </c>
      <c r="AK41" s="1"/>
      <c r="AL41" s="38"/>
      <c r="AM41" s="39"/>
      <c r="AN41" s="1"/>
      <c r="AO41" s="38"/>
      <c r="AP41" s="39"/>
      <c r="AQ41" s="1"/>
      <c r="AR41" s="38"/>
      <c r="AS41" s="39"/>
      <c r="AT41" s="1"/>
      <c r="AU41" s="38"/>
      <c r="AV41" s="39"/>
      <c r="AW41" s="1"/>
      <c r="AX41" s="38"/>
      <c r="AY41" s="39"/>
      <c r="AZ41" s="1"/>
      <c r="BA41" s="38"/>
      <c r="BB41" s="39"/>
      <c r="BC41" s="1"/>
      <c r="BD41" s="38"/>
      <c r="BE41" s="39"/>
      <c r="BF41" s="1"/>
      <c r="BG41" s="38"/>
      <c r="BH41" s="39"/>
      <c r="BI41" s="1"/>
      <c r="BJ41" s="38"/>
      <c r="BK41" s="39"/>
      <c r="BL41" s="1"/>
      <c r="BM41" s="38"/>
      <c r="BN41" s="39"/>
      <c r="BO41" s="1"/>
      <c r="BP41" s="38"/>
      <c r="BQ41" s="39"/>
      <c r="BR41" s="1"/>
      <c r="BS41" s="38"/>
      <c r="BT41" s="39"/>
      <c r="BU41" s="1"/>
      <c r="BV41" s="38"/>
      <c r="BW41" s="39"/>
      <c r="BX41" s="1"/>
      <c r="BY41" s="38"/>
      <c r="BZ41" s="39"/>
      <c r="CA41" s="1"/>
      <c r="CB41" s="38"/>
      <c r="CC41" s="39"/>
      <c r="CD41" s="1"/>
      <c r="CE41" s="38"/>
      <c r="CF41" s="39"/>
      <c r="CG41" s="1"/>
      <c r="CH41" s="38"/>
      <c r="CI41" s="39"/>
      <c r="CJ41" s="1"/>
      <c r="CK41" s="38"/>
      <c r="CL41" s="39"/>
      <c r="CM41" s="1"/>
      <c r="CN41" s="38"/>
      <c r="CO41" s="39"/>
      <c r="CP41" s="1"/>
      <c r="CQ41" s="38"/>
      <c r="CR41" s="39"/>
      <c r="CS41" s="1"/>
      <c r="CT41" s="38"/>
      <c r="CU41" s="39"/>
      <c r="CV41" s="1">
        <f t="shared" si="33"/>
        <v>0</v>
      </c>
      <c r="CW41" s="38">
        <f t="shared" si="34"/>
        <v>0</v>
      </c>
      <c r="CX41" s="39">
        <f t="shared" si="35"/>
        <v>0</v>
      </c>
      <c r="CY41" s="1"/>
      <c r="CZ41" s="38"/>
      <c r="DA41" s="39"/>
      <c r="DB41" s="1"/>
      <c r="DC41" s="38"/>
      <c r="DD41" s="39"/>
      <c r="DE41" s="1"/>
      <c r="DF41" s="38"/>
      <c r="DG41" s="39"/>
      <c r="DH41" s="1"/>
      <c r="DI41" s="38"/>
      <c r="DJ41" s="39"/>
      <c r="DK41" s="1"/>
      <c r="DL41" s="38"/>
      <c r="DM41" s="39"/>
      <c r="DN41" s="1"/>
      <c r="DO41" s="38"/>
      <c r="DP41" s="39"/>
      <c r="DQ41" s="1"/>
      <c r="DR41" s="38"/>
      <c r="DS41" s="39"/>
      <c r="DT41" s="1">
        <f t="shared" si="36"/>
        <v>0</v>
      </c>
      <c r="DU41" s="38">
        <f t="shared" si="37"/>
        <v>0</v>
      </c>
      <c r="DV41" s="39">
        <f t="shared" si="38"/>
        <v>0</v>
      </c>
      <c r="DW41" s="1"/>
      <c r="DX41" s="38"/>
      <c r="DY41" s="39"/>
      <c r="DZ41" s="1"/>
      <c r="EA41" s="38"/>
      <c r="EB41" s="39"/>
      <c r="EC41" s="1"/>
      <c r="ED41" s="38"/>
      <c r="EE41" s="39"/>
      <c r="EF41" s="1"/>
      <c r="EG41" s="38"/>
      <c r="EH41" s="39"/>
      <c r="EI41" s="1"/>
      <c r="EJ41" s="38"/>
      <c r="EK41" s="39"/>
      <c r="EL41" s="1">
        <f t="shared" si="39"/>
        <v>0</v>
      </c>
      <c r="EM41" s="38">
        <f t="shared" si="40"/>
        <v>0</v>
      </c>
      <c r="EN41" s="39">
        <f t="shared" si="41"/>
        <v>0</v>
      </c>
      <c r="EO41" s="1"/>
      <c r="EP41" s="38"/>
      <c r="EQ41" s="39"/>
      <c r="ER41" s="1"/>
      <c r="ES41" s="38"/>
      <c r="ET41" s="39"/>
      <c r="EU41" s="1"/>
      <c r="EV41" s="38"/>
      <c r="EW41" s="39"/>
      <c r="EX41" s="1"/>
      <c r="EY41" s="38"/>
      <c r="EZ41" s="39"/>
      <c r="FA41" s="1"/>
      <c r="FB41" s="38"/>
      <c r="FC41" s="39"/>
      <c r="FD41" s="1">
        <f t="shared" si="42"/>
        <v>0</v>
      </c>
      <c r="FE41" s="38">
        <f t="shared" si="43"/>
        <v>0</v>
      </c>
      <c r="FF41" s="39">
        <f t="shared" si="44"/>
        <v>0</v>
      </c>
      <c r="FG41" s="1"/>
      <c r="FH41" s="38"/>
      <c r="FI41" s="39"/>
      <c r="FJ41" s="1"/>
      <c r="FK41" s="38"/>
      <c r="FL41" s="39"/>
      <c r="FM41" s="1"/>
      <c r="FN41" s="38"/>
      <c r="FO41" s="39"/>
      <c r="FP41" s="1">
        <f t="shared" si="45"/>
        <v>0</v>
      </c>
      <c r="FQ41" s="38">
        <f t="shared" si="46"/>
        <v>0</v>
      </c>
      <c r="FR41" s="39">
        <f t="shared" si="47"/>
        <v>0</v>
      </c>
      <c r="FS41" s="1"/>
      <c r="FT41" s="38"/>
      <c r="FU41" s="39"/>
      <c r="FV41" s="1"/>
      <c r="FW41" s="38"/>
      <c r="FX41" s="39"/>
      <c r="FY41" s="1"/>
      <c r="FZ41" s="38"/>
      <c r="GA41" s="39"/>
      <c r="GB41" s="1"/>
      <c r="GC41" s="38"/>
      <c r="GD41" s="39"/>
      <c r="GE41" s="1"/>
      <c r="GF41" s="38"/>
      <c r="GG41" s="39"/>
      <c r="GH41" s="1"/>
      <c r="GI41" s="38"/>
      <c r="GJ41" s="39"/>
      <c r="GK41" s="1">
        <f t="shared" si="48"/>
        <v>0</v>
      </c>
      <c r="GL41" s="38">
        <f t="shared" si="49"/>
        <v>0</v>
      </c>
      <c r="GM41" s="39">
        <f t="shared" si="50"/>
        <v>0</v>
      </c>
      <c r="GN41" s="1"/>
      <c r="GO41" s="38"/>
      <c r="GP41" s="39"/>
      <c r="GQ41" s="1"/>
      <c r="GR41" s="38"/>
      <c r="GS41" s="39"/>
      <c r="GT41" s="1"/>
      <c r="GU41" s="38"/>
      <c r="GV41" s="39"/>
      <c r="GW41" s="1"/>
      <c r="GX41" s="38"/>
      <c r="GY41" s="39"/>
      <c r="GZ41" s="1"/>
      <c r="HA41" s="38"/>
      <c r="HB41" s="39"/>
      <c r="HC41" s="1"/>
      <c r="HD41" s="38"/>
      <c r="HE41" s="39"/>
      <c r="HF41" s="1"/>
      <c r="HG41" s="38"/>
      <c r="HH41" s="39"/>
      <c r="HI41" s="1">
        <f t="shared" si="51"/>
        <v>0</v>
      </c>
      <c r="HJ41" s="38">
        <f t="shared" si="52"/>
        <v>0</v>
      </c>
      <c r="HK41" s="39">
        <f t="shared" si="53"/>
        <v>0</v>
      </c>
      <c r="HL41" s="1"/>
      <c r="HM41" s="38"/>
      <c r="HN41" s="39"/>
      <c r="HO41" s="1"/>
      <c r="HP41" s="38"/>
      <c r="HQ41" s="39"/>
      <c r="HR41" s="1">
        <f t="shared" si="54"/>
        <v>0</v>
      </c>
      <c r="HS41" s="38">
        <f t="shared" si="55"/>
        <v>0</v>
      </c>
      <c r="HT41" s="39">
        <f t="shared" si="56"/>
        <v>0</v>
      </c>
      <c r="HU41" s="1"/>
      <c r="HV41" s="38"/>
      <c r="HW41" s="39"/>
      <c r="HX41" s="1"/>
      <c r="HY41" s="38"/>
      <c r="HZ41" s="39"/>
      <c r="IA41" s="1">
        <f t="shared" si="57"/>
        <v>0</v>
      </c>
      <c r="IB41" s="38">
        <f t="shared" si="58"/>
        <v>0</v>
      </c>
      <c r="IC41" s="39">
        <f t="shared" si="59"/>
        <v>0</v>
      </c>
      <c r="ID41" s="1">
        <f t="shared" si="60"/>
        <v>0</v>
      </c>
      <c r="IE41" s="38">
        <f t="shared" si="61"/>
        <v>0</v>
      </c>
      <c r="IF41" s="39">
        <f t="shared" si="62"/>
        <v>0</v>
      </c>
      <c r="IG41" s="1"/>
      <c r="IH41" s="38"/>
      <c r="II41" s="39"/>
      <c r="IJ41" s="1"/>
      <c r="IK41" s="38"/>
      <c r="IL41" s="39"/>
      <c r="IM41" s="1"/>
      <c r="IN41" s="38"/>
      <c r="IO41" s="39"/>
      <c r="IP41" s="1"/>
      <c r="IQ41" s="38"/>
      <c r="IR41" s="39"/>
      <c r="IS41" s="1"/>
      <c r="IT41" s="38"/>
      <c r="IU41" s="39"/>
      <c r="IV41" s="1"/>
      <c r="IW41" s="38"/>
      <c r="IX41" s="39"/>
      <c r="IY41" s="1"/>
      <c r="IZ41" s="38"/>
      <c r="JA41" s="39"/>
      <c r="JB41" s="1"/>
      <c r="JC41" s="38"/>
      <c r="JD41" s="39"/>
      <c r="JE41" s="1"/>
      <c r="JF41" s="38"/>
      <c r="JG41" s="39"/>
      <c r="JH41" s="1">
        <f>IG41+IJ41+IM41+IP41+IS41+IV41+IY41+JB41+JE41</f>
        <v>0</v>
      </c>
      <c r="JI41" s="38">
        <f>IH41+IK41+IN41+IQ41+IT41+IW41+IZ41+JC41+JF41</f>
        <v>0</v>
      </c>
      <c r="JJ41" s="39">
        <f>II41+IL41+IO41+IR41+IU41+IX41+JA41+JD41+JG41</f>
        <v>0</v>
      </c>
      <c r="JK41" s="1"/>
      <c r="JL41" s="38"/>
      <c r="JM41" s="39"/>
      <c r="JN41" s="1"/>
      <c r="JO41" s="38"/>
      <c r="JP41" s="39"/>
      <c r="JQ41" s="1">
        <f t="shared" si="63"/>
        <v>0</v>
      </c>
      <c r="JR41" s="38">
        <f t="shared" si="64"/>
        <v>0</v>
      </c>
      <c r="JS41" s="39">
        <f t="shared" si="65"/>
        <v>0</v>
      </c>
      <c r="JT41" s="1"/>
      <c r="JU41" s="38"/>
      <c r="JV41" s="39"/>
      <c r="JW41" s="1"/>
      <c r="JX41" s="38"/>
      <c r="JY41" s="39"/>
      <c r="JZ41" s="1">
        <f t="shared" si="66"/>
        <v>0</v>
      </c>
      <c r="KA41" s="38">
        <f t="shared" si="67"/>
        <v>0</v>
      </c>
      <c r="KB41" s="39">
        <f t="shared" si="68"/>
        <v>0</v>
      </c>
      <c r="KC41" s="1"/>
      <c r="KD41" s="38"/>
      <c r="KE41" s="39"/>
      <c r="KF41" s="1"/>
      <c r="KG41" s="38"/>
      <c r="KH41" s="39"/>
      <c r="KI41" s="1">
        <f t="shared" si="69"/>
        <v>0</v>
      </c>
      <c r="KJ41" s="38">
        <f t="shared" si="70"/>
        <v>0</v>
      </c>
      <c r="KK41" s="39">
        <f t="shared" si="71"/>
        <v>0</v>
      </c>
      <c r="KL41" s="1"/>
      <c r="KM41" s="38"/>
      <c r="KN41" s="39"/>
      <c r="KO41" s="1"/>
      <c r="KP41" s="38"/>
      <c r="KQ41" s="39"/>
      <c r="KR41" s="1"/>
      <c r="KS41" s="38"/>
      <c r="KT41" s="39"/>
      <c r="KU41" s="1">
        <f t="shared" si="72"/>
        <v>0</v>
      </c>
      <c r="KV41" s="38">
        <f t="shared" si="73"/>
        <v>0</v>
      </c>
      <c r="KW41" s="39">
        <f t="shared" si="74"/>
        <v>0</v>
      </c>
      <c r="KX41" s="1"/>
      <c r="KY41" s="38"/>
      <c r="KZ41" s="39"/>
      <c r="LA41" s="1"/>
      <c r="LB41" s="38"/>
      <c r="LC41" s="39"/>
      <c r="LD41" s="1">
        <f t="shared" si="75"/>
        <v>0</v>
      </c>
      <c r="LE41" s="38">
        <f t="shared" si="76"/>
        <v>0</v>
      </c>
      <c r="LF41" s="39">
        <f t="shared" si="77"/>
        <v>0</v>
      </c>
      <c r="LG41" s="1"/>
      <c r="LH41" s="38"/>
      <c r="LI41" s="39"/>
      <c r="LJ41" s="1"/>
      <c r="LK41" s="38"/>
      <c r="LL41" s="39"/>
      <c r="LM41" s="1">
        <f t="shared" si="78"/>
        <v>0</v>
      </c>
      <c r="LN41" s="38">
        <f t="shared" si="79"/>
        <v>0</v>
      </c>
      <c r="LO41" s="39">
        <f t="shared" si="80"/>
        <v>0</v>
      </c>
      <c r="LP41" s="1"/>
      <c r="LQ41" s="38"/>
      <c r="LR41" s="39"/>
      <c r="LS41" s="1">
        <f t="shared" si="81"/>
        <v>0</v>
      </c>
      <c r="LT41" s="38">
        <f t="shared" si="82"/>
        <v>0</v>
      </c>
      <c r="LU41" s="39">
        <f t="shared" si="83"/>
        <v>0</v>
      </c>
      <c r="LV41" s="1"/>
      <c r="LW41" s="38"/>
      <c r="LX41" s="39"/>
      <c r="LY41" s="1"/>
      <c r="LZ41" s="38"/>
      <c r="MA41" s="39"/>
      <c r="MB41" s="1"/>
      <c r="MC41" s="38"/>
      <c r="MD41" s="39"/>
      <c r="ME41" s="1">
        <f t="shared" si="84"/>
        <v>0</v>
      </c>
      <c r="MF41" s="38">
        <f t="shared" si="85"/>
        <v>0</v>
      </c>
      <c r="MG41" s="39">
        <f t="shared" si="86"/>
        <v>0</v>
      </c>
      <c r="MH41" s="1"/>
      <c r="MI41" s="38"/>
      <c r="MJ41" s="39"/>
      <c r="MK41" s="1"/>
      <c r="ML41" s="38"/>
      <c r="MM41" s="39"/>
      <c r="MN41" s="1"/>
      <c r="MO41" s="38"/>
      <c r="MP41" s="39"/>
      <c r="MQ41" s="1"/>
      <c r="MR41" s="38"/>
      <c r="MS41" s="39"/>
      <c r="MT41" s="1"/>
      <c r="MU41" s="38"/>
      <c r="MV41" s="39"/>
      <c r="MW41" s="1"/>
      <c r="MX41" s="38"/>
      <c r="MY41" s="39"/>
      <c r="MZ41" s="1">
        <f t="shared" si="87"/>
        <v>0</v>
      </c>
      <c r="NA41" s="38">
        <f t="shared" si="88"/>
        <v>0</v>
      </c>
      <c r="NB41" s="39">
        <f t="shared" si="89"/>
        <v>0</v>
      </c>
      <c r="NC41" s="1"/>
      <c r="ND41" s="38"/>
      <c r="NE41" s="39"/>
      <c r="NF41" s="1">
        <f t="shared" si="90"/>
        <v>0</v>
      </c>
      <c r="NG41" s="38">
        <f t="shared" si="91"/>
        <v>0</v>
      </c>
      <c r="NH41" s="39">
        <f t="shared" si="92"/>
        <v>0</v>
      </c>
      <c r="NI41" s="1"/>
      <c r="NJ41" s="38"/>
      <c r="NK41" s="39"/>
      <c r="NL41" s="1"/>
      <c r="NM41" s="38">
        <v>488619</v>
      </c>
      <c r="NN41" s="39">
        <v>486411</v>
      </c>
      <c r="NO41" s="1"/>
      <c r="NP41" s="38"/>
      <c r="NQ41" s="39"/>
      <c r="NR41" s="1"/>
      <c r="NS41" s="38"/>
      <c r="NT41" s="39"/>
      <c r="NU41" s="1"/>
      <c r="NV41" s="38"/>
      <c r="NW41" s="39"/>
      <c r="NX41" s="1"/>
      <c r="NY41" s="38"/>
      <c r="NZ41" s="39"/>
      <c r="OA41" s="1"/>
      <c r="OB41" s="38"/>
      <c r="OC41" s="39"/>
      <c r="OD41" s="1"/>
      <c r="OE41" s="38"/>
      <c r="OF41" s="39"/>
      <c r="OG41" s="1"/>
      <c r="OH41" s="38"/>
      <c r="OI41" s="39"/>
      <c r="OJ41" s="1">
        <f t="shared" si="93"/>
        <v>0</v>
      </c>
      <c r="OK41" s="38">
        <f t="shared" si="94"/>
        <v>488619</v>
      </c>
      <c r="OL41" s="39">
        <f t="shared" si="95"/>
        <v>486411</v>
      </c>
      <c r="OM41" s="1"/>
      <c r="ON41" s="38"/>
      <c r="OO41" s="39"/>
      <c r="OP41" s="1"/>
      <c r="OQ41" s="38"/>
      <c r="OR41" s="39"/>
      <c r="OS41" s="1"/>
      <c r="OT41" s="38"/>
      <c r="OU41" s="39"/>
      <c r="OV41" s="1"/>
      <c r="OW41" s="38"/>
      <c r="OX41" s="39"/>
      <c r="OY41" s="1">
        <f t="shared" si="96"/>
        <v>0</v>
      </c>
      <c r="OZ41" s="38">
        <f t="shared" si="97"/>
        <v>0</v>
      </c>
      <c r="PA41" s="39">
        <f t="shared" si="98"/>
        <v>0</v>
      </c>
      <c r="PB41" s="1">
        <f t="shared" si="99"/>
        <v>0</v>
      </c>
      <c r="PC41" s="38">
        <f t="shared" si="100"/>
        <v>488619</v>
      </c>
      <c r="PD41" s="39">
        <f t="shared" si="101"/>
        <v>486411</v>
      </c>
      <c r="PE41" s="1"/>
      <c r="PF41" s="38"/>
      <c r="PG41" s="39"/>
      <c r="PH41" s="1"/>
      <c r="PI41" s="38"/>
      <c r="PJ41" s="39"/>
      <c r="PK41" s="1"/>
      <c r="PL41" s="38"/>
      <c r="PM41" s="39"/>
      <c r="PN41" s="1"/>
      <c r="PO41" s="38"/>
      <c r="PP41" s="39"/>
      <c r="PQ41" s="1"/>
      <c r="PR41" s="38"/>
      <c r="PS41" s="39"/>
      <c r="PT41" s="1"/>
      <c r="PU41" s="38"/>
      <c r="PV41" s="39"/>
      <c r="PW41" s="1"/>
      <c r="PX41" s="38"/>
      <c r="PY41" s="39"/>
      <c r="PZ41" s="1"/>
      <c r="QA41" s="38"/>
      <c r="QB41" s="39"/>
      <c r="QC41" s="1">
        <f t="shared" si="102"/>
        <v>0</v>
      </c>
      <c r="QD41" s="38">
        <f t="shared" si="103"/>
        <v>0</v>
      </c>
      <c r="QE41" s="39">
        <f t="shared" si="104"/>
        <v>0</v>
      </c>
      <c r="QF41" s="1"/>
      <c r="QG41" s="38"/>
      <c r="QH41" s="39"/>
      <c r="QI41" s="1">
        <f t="shared" si="105"/>
        <v>0</v>
      </c>
      <c r="QJ41" s="38">
        <f t="shared" si="106"/>
        <v>0</v>
      </c>
      <c r="QK41" s="39">
        <f t="shared" si="107"/>
        <v>0</v>
      </c>
      <c r="QL41" s="1"/>
      <c r="QM41" s="38"/>
      <c r="QN41" s="39"/>
      <c r="QO41" s="1"/>
      <c r="QP41" s="38"/>
      <c r="QQ41" s="39"/>
      <c r="QR41" s="1"/>
      <c r="QS41" s="38"/>
      <c r="QT41" s="39"/>
      <c r="QU41" s="1"/>
      <c r="QV41" s="38">
        <v>63936</v>
      </c>
      <c r="QW41" s="39">
        <v>63936</v>
      </c>
      <c r="QX41" s="1">
        <f t="shared" si="108"/>
        <v>0</v>
      </c>
      <c r="QY41" s="38">
        <f t="shared" si="109"/>
        <v>63936</v>
      </c>
      <c r="QZ41" s="39">
        <f t="shared" si="110"/>
        <v>63936</v>
      </c>
      <c r="RA41" s="1">
        <f t="shared" si="111"/>
        <v>0</v>
      </c>
      <c r="RB41" s="38">
        <f t="shared" si="112"/>
        <v>63936</v>
      </c>
      <c r="RC41" s="39">
        <f t="shared" si="113"/>
        <v>63936</v>
      </c>
      <c r="RD41" s="1">
        <f>ID41+LS41+NF41+PB41+RA41</f>
        <v>0</v>
      </c>
      <c r="RE41" s="38">
        <f>IE41+LT41+NG41+PC41+RB41</f>
        <v>552555</v>
      </c>
      <c r="RF41" s="39">
        <f>IF41+LU41+NH41+PD41+RC41</f>
        <v>550347</v>
      </c>
      <c r="RG41" s="1">
        <f>AH41+CV41+RD41</f>
        <v>0</v>
      </c>
      <c r="RH41" s="38">
        <f>AI41+CW41+RE41</f>
        <v>552555</v>
      </c>
      <c r="RI41" s="39">
        <f>AJ41+CX41+RF41</f>
        <v>550347</v>
      </c>
      <c r="RJ41" s="40"/>
    </row>
    <row r="42" spans="1:478" s="50" customFormat="1" x14ac:dyDescent="0.25">
      <c r="A42" s="44">
        <v>31</v>
      </c>
      <c r="B42" s="45" t="s">
        <v>315</v>
      </c>
      <c r="C42" s="86" t="s">
        <v>267</v>
      </c>
      <c r="D42" s="2"/>
      <c r="E42" s="47"/>
      <c r="F42" s="48"/>
      <c r="G42" s="2"/>
      <c r="H42" s="47"/>
      <c r="I42" s="48"/>
      <c r="J42" s="2"/>
      <c r="K42" s="47"/>
      <c r="L42" s="48"/>
      <c r="M42" s="2"/>
      <c r="N42" s="47"/>
      <c r="O42" s="48"/>
      <c r="P42" s="2"/>
      <c r="Q42" s="47"/>
      <c r="R42" s="48"/>
      <c r="S42" s="2"/>
      <c r="T42" s="47"/>
      <c r="U42" s="48"/>
      <c r="V42" s="2"/>
      <c r="W42" s="47"/>
      <c r="X42" s="48"/>
      <c r="Y42" s="2"/>
      <c r="Z42" s="47"/>
      <c r="AA42" s="48"/>
      <c r="AB42" s="2">
        <f t="shared" si="29"/>
        <v>0</v>
      </c>
      <c r="AC42" s="47">
        <f t="shared" si="260"/>
        <v>0</v>
      </c>
      <c r="AD42" s="48">
        <f t="shared" si="261"/>
        <v>0</v>
      </c>
      <c r="AE42" s="2"/>
      <c r="AF42" s="47"/>
      <c r="AG42" s="48"/>
      <c r="AH42" s="2">
        <f t="shared" si="30"/>
        <v>0</v>
      </c>
      <c r="AI42" s="47">
        <f t="shared" si="31"/>
        <v>0</v>
      </c>
      <c r="AJ42" s="48">
        <f t="shared" si="32"/>
        <v>0</v>
      </c>
      <c r="AK42" s="2"/>
      <c r="AL42" s="47"/>
      <c r="AM42" s="48"/>
      <c r="AN42" s="2"/>
      <c r="AO42" s="47"/>
      <c r="AP42" s="48"/>
      <c r="AQ42" s="2"/>
      <c r="AR42" s="47"/>
      <c r="AS42" s="48"/>
      <c r="AT42" s="2"/>
      <c r="AU42" s="47"/>
      <c r="AV42" s="48"/>
      <c r="AW42" s="2"/>
      <c r="AX42" s="47"/>
      <c r="AY42" s="48"/>
      <c r="AZ42" s="2"/>
      <c r="BA42" s="47"/>
      <c r="BB42" s="48"/>
      <c r="BC42" s="2"/>
      <c r="BD42" s="47"/>
      <c r="BE42" s="48"/>
      <c r="BF42" s="2"/>
      <c r="BG42" s="47"/>
      <c r="BH42" s="48"/>
      <c r="BI42" s="2"/>
      <c r="BJ42" s="47"/>
      <c r="BK42" s="48"/>
      <c r="BL42" s="2"/>
      <c r="BM42" s="47"/>
      <c r="BN42" s="48"/>
      <c r="BO42" s="2"/>
      <c r="BP42" s="47"/>
      <c r="BQ42" s="48"/>
      <c r="BR42" s="2"/>
      <c r="BS42" s="47"/>
      <c r="BT42" s="48"/>
      <c r="BU42" s="2"/>
      <c r="BV42" s="47"/>
      <c r="BW42" s="48"/>
      <c r="BX42" s="2"/>
      <c r="BY42" s="47"/>
      <c r="BZ42" s="48"/>
      <c r="CA42" s="2"/>
      <c r="CB42" s="47"/>
      <c r="CC42" s="48"/>
      <c r="CD42" s="2"/>
      <c r="CE42" s="47"/>
      <c r="CF42" s="48"/>
      <c r="CG42" s="2"/>
      <c r="CH42" s="47"/>
      <c r="CI42" s="48"/>
      <c r="CJ42" s="2"/>
      <c r="CK42" s="47"/>
      <c r="CL42" s="48"/>
      <c r="CM42" s="2"/>
      <c r="CN42" s="47"/>
      <c r="CO42" s="48"/>
      <c r="CP42" s="2"/>
      <c r="CQ42" s="47"/>
      <c r="CR42" s="48"/>
      <c r="CS42" s="2"/>
      <c r="CT42" s="47"/>
      <c r="CU42" s="48"/>
      <c r="CV42" s="2">
        <f t="shared" si="33"/>
        <v>0</v>
      </c>
      <c r="CW42" s="47">
        <f t="shared" si="34"/>
        <v>0</v>
      </c>
      <c r="CX42" s="48">
        <f t="shared" si="35"/>
        <v>0</v>
      </c>
      <c r="CY42" s="2"/>
      <c r="CZ42" s="47"/>
      <c r="DA42" s="48"/>
      <c r="DB42" s="2"/>
      <c r="DC42" s="47"/>
      <c r="DD42" s="48"/>
      <c r="DE42" s="2"/>
      <c r="DF42" s="47"/>
      <c r="DG42" s="48"/>
      <c r="DH42" s="2"/>
      <c r="DI42" s="47"/>
      <c r="DJ42" s="48"/>
      <c r="DK42" s="2"/>
      <c r="DL42" s="47"/>
      <c r="DM42" s="48"/>
      <c r="DN42" s="2"/>
      <c r="DO42" s="47"/>
      <c r="DP42" s="48"/>
      <c r="DQ42" s="2"/>
      <c r="DR42" s="47"/>
      <c r="DS42" s="48"/>
      <c r="DT42" s="2">
        <f t="shared" si="36"/>
        <v>0</v>
      </c>
      <c r="DU42" s="47">
        <f t="shared" si="37"/>
        <v>0</v>
      </c>
      <c r="DV42" s="48">
        <f t="shared" si="38"/>
        <v>0</v>
      </c>
      <c r="DW42" s="2"/>
      <c r="DX42" s="47"/>
      <c r="DY42" s="48"/>
      <c r="DZ42" s="2"/>
      <c r="EA42" s="47"/>
      <c r="EB42" s="48"/>
      <c r="EC42" s="2"/>
      <c r="ED42" s="47"/>
      <c r="EE42" s="48"/>
      <c r="EF42" s="2"/>
      <c r="EG42" s="47"/>
      <c r="EH42" s="48"/>
      <c r="EI42" s="2"/>
      <c r="EJ42" s="47"/>
      <c r="EK42" s="48"/>
      <c r="EL42" s="2">
        <f t="shared" si="39"/>
        <v>0</v>
      </c>
      <c r="EM42" s="47">
        <f t="shared" si="40"/>
        <v>0</v>
      </c>
      <c r="EN42" s="48">
        <f t="shared" si="41"/>
        <v>0</v>
      </c>
      <c r="EO42" s="2"/>
      <c r="EP42" s="47"/>
      <c r="EQ42" s="48"/>
      <c r="ER42" s="2"/>
      <c r="ES42" s="47"/>
      <c r="ET42" s="48"/>
      <c r="EU42" s="2"/>
      <c r="EV42" s="47"/>
      <c r="EW42" s="48"/>
      <c r="EX42" s="2"/>
      <c r="EY42" s="47"/>
      <c r="EZ42" s="48"/>
      <c r="FA42" s="2"/>
      <c r="FB42" s="47"/>
      <c r="FC42" s="48"/>
      <c r="FD42" s="2">
        <f t="shared" si="42"/>
        <v>0</v>
      </c>
      <c r="FE42" s="47">
        <f t="shared" si="43"/>
        <v>0</v>
      </c>
      <c r="FF42" s="48">
        <f t="shared" si="44"/>
        <v>0</v>
      </c>
      <c r="FG42" s="2"/>
      <c r="FH42" s="47"/>
      <c r="FI42" s="48"/>
      <c r="FJ42" s="2"/>
      <c r="FK42" s="47"/>
      <c r="FL42" s="48"/>
      <c r="FM42" s="2"/>
      <c r="FN42" s="47"/>
      <c r="FO42" s="48"/>
      <c r="FP42" s="2">
        <f t="shared" si="45"/>
        <v>0</v>
      </c>
      <c r="FQ42" s="47">
        <f t="shared" si="46"/>
        <v>0</v>
      </c>
      <c r="FR42" s="48">
        <f t="shared" si="47"/>
        <v>0</v>
      </c>
      <c r="FS42" s="2"/>
      <c r="FT42" s="47"/>
      <c r="FU42" s="48"/>
      <c r="FV42" s="2"/>
      <c r="FW42" s="47"/>
      <c r="FX42" s="48"/>
      <c r="FY42" s="2"/>
      <c r="FZ42" s="47"/>
      <c r="GA42" s="48"/>
      <c r="GB42" s="2"/>
      <c r="GC42" s="47"/>
      <c r="GD42" s="48"/>
      <c r="GE42" s="2"/>
      <c r="GF42" s="47"/>
      <c r="GG42" s="48"/>
      <c r="GH42" s="2"/>
      <c r="GI42" s="47"/>
      <c r="GJ42" s="48"/>
      <c r="GK42" s="2">
        <f t="shared" si="48"/>
        <v>0</v>
      </c>
      <c r="GL42" s="47">
        <f t="shared" si="49"/>
        <v>0</v>
      </c>
      <c r="GM42" s="48">
        <f t="shared" si="50"/>
        <v>0</v>
      </c>
      <c r="GN42" s="2"/>
      <c r="GO42" s="47"/>
      <c r="GP42" s="48"/>
      <c r="GQ42" s="2"/>
      <c r="GR42" s="47"/>
      <c r="GS42" s="48"/>
      <c r="GT42" s="2"/>
      <c r="GU42" s="47"/>
      <c r="GV42" s="48"/>
      <c r="GW42" s="2"/>
      <c r="GX42" s="47"/>
      <c r="GY42" s="48"/>
      <c r="GZ42" s="2"/>
      <c r="HA42" s="47"/>
      <c r="HB42" s="48"/>
      <c r="HC42" s="2"/>
      <c r="HD42" s="47"/>
      <c r="HE42" s="48"/>
      <c r="HF42" s="2"/>
      <c r="HG42" s="47"/>
      <c r="HH42" s="48"/>
      <c r="HI42" s="2">
        <f t="shared" si="51"/>
        <v>0</v>
      </c>
      <c r="HJ42" s="47">
        <f t="shared" si="52"/>
        <v>0</v>
      </c>
      <c r="HK42" s="48">
        <f t="shared" si="53"/>
        <v>0</v>
      </c>
      <c r="HL42" s="2"/>
      <c r="HM42" s="47"/>
      <c r="HN42" s="48"/>
      <c r="HO42" s="2"/>
      <c r="HP42" s="47"/>
      <c r="HQ42" s="48"/>
      <c r="HR42" s="2">
        <f t="shared" si="54"/>
        <v>0</v>
      </c>
      <c r="HS42" s="47">
        <f t="shared" si="55"/>
        <v>0</v>
      </c>
      <c r="HT42" s="48">
        <f t="shared" si="56"/>
        <v>0</v>
      </c>
      <c r="HU42" s="2"/>
      <c r="HV42" s="47"/>
      <c r="HW42" s="48"/>
      <c r="HX42" s="2"/>
      <c r="HY42" s="47"/>
      <c r="HZ42" s="48"/>
      <c r="IA42" s="2">
        <f t="shared" si="57"/>
        <v>0</v>
      </c>
      <c r="IB42" s="47">
        <f t="shared" si="58"/>
        <v>0</v>
      </c>
      <c r="IC42" s="48">
        <f t="shared" si="59"/>
        <v>0</v>
      </c>
      <c r="ID42" s="2">
        <f t="shared" si="60"/>
        <v>0</v>
      </c>
      <c r="IE42" s="47">
        <f t="shared" si="61"/>
        <v>0</v>
      </c>
      <c r="IF42" s="48">
        <f t="shared" si="62"/>
        <v>0</v>
      </c>
      <c r="IG42" s="2"/>
      <c r="IH42" s="47"/>
      <c r="II42" s="48"/>
      <c r="IJ42" s="2"/>
      <c r="IK42" s="47"/>
      <c r="IL42" s="48"/>
      <c r="IM42" s="2"/>
      <c r="IN42" s="47"/>
      <c r="IO42" s="48"/>
      <c r="IP42" s="2"/>
      <c r="IQ42" s="47"/>
      <c r="IR42" s="48"/>
      <c r="IS42" s="2"/>
      <c r="IT42" s="47"/>
      <c r="IU42" s="48"/>
      <c r="IV42" s="2"/>
      <c r="IW42" s="47"/>
      <c r="IX42" s="48"/>
      <c r="IY42" s="2"/>
      <c r="IZ42" s="47"/>
      <c r="JA42" s="48"/>
      <c r="JB42" s="2"/>
      <c r="JC42" s="47"/>
      <c r="JD42" s="48"/>
      <c r="JE42" s="2"/>
      <c r="JF42" s="47"/>
      <c r="JG42" s="48"/>
      <c r="JH42" s="2">
        <f>IG42+IJ42+IM42+IP42+IS42+IV42+IY42+JB42+JE42</f>
        <v>0</v>
      </c>
      <c r="JI42" s="47">
        <f>IH42+IK42+IN42+IQ42+IT42+IW42+IZ42+JC42+JF42</f>
        <v>0</v>
      </c>
      <c r="JJ42" s="48">
        <f>II42+IL42+IO42+IR42+IU42+IX42+JA42+JD42+JG42</f>
        <v>0</v>
      </c>
      <c r="JK42" s="2"/>
      <c r="JL42" s="47"/>
      <c r="JM42" s="48"/>
      <c r="JN42" s="2"/>
      <c r="JO42" s="47"/>
      <c r="JP42" s="48"/>
      <c r="JQ42" s="2">
        <f t="shared" si="63"/>
        <v>0</v>
      </c>
      <c r="JR42" s="47">
        <f t="shared" si="64"/>
        <v>0</v>
      </c>
      <c r="JS42" s="48">
        <f t="shared" si="65"/>
        <v>0</v>
      </c>
      <c r="JT42" s="2"/>
      <c r="JU42" s="47"/>
      <c r="JV42" s="48"/>
      <c r="JW42" s="2"/>
      <c r="JX42" s="47"/>
      <c r="JY42" s="48"/>
      <c r="JZ42" s="2">
        <f t="shared" si="66"/>
        <v>0</v>
      </c>
      <c r="KA42" s="47">
        <f t="shared" si="67"/>
        <v>0</v>
      </c>
      <c r="KB42" s="48">
        <f t="shared" si="68"/>
        <v>0</v>
      </c>
      <c r="KC42" s="2"/>
      <c r="KD42" s="47"/>
      <c r="KE42" s="48"/>
      <c r="KF42" s="2"/>
      <c r="KG42" s="47"/>
      <c r="KH42" s="48"/>
      <c r="KI42" s="2">
        <f t="shared" si="69"/>
        <v>0</v>
      </c>
      <c r="KJ42" s="47">
        <f t="shared" si="70"/>
        <v>0</v>
      </c>
      <c r="KK42" s="48">
        <f t="shared" si="71"/>
        <v>0</v>
      </c>
      <c r="KL42" s="2"/>
      <c r="KM42" s="47"/>
      <c r="KN42" s="48"/>
      <c r="KO42" s="2"/>
      <c r="KP42" s="47"/>
      <c r="KQ42" s="48"/>
      <c r="KR42" s="2"/>
      <c r="KS42" s="47"/>
      <c r="KT42" s="48"/>
      <c r="KU42" s="2">
        <f t="shared" si="72"/>
        <v>0</v>
      </c>
      <c r="KV42" s="47">
        <f t="shared" si="73"/>
        <v>0</v>
      </c>
      <c r="KW42" s="48">
        <f t="shared" si="74"/>
        <v>0</v>
      </c>
      <c r="KX42" s="2"/>
      <c r="KY42" s="47"/>
      <c r="KZ42" s="48"/>
      <c r="LA42" s="2"/>
      <c r="LB42" s="47"/>
      <c r="LC42" s="48"/>
      <c r="LD42" s="2">
        <f t="shared" si="75"/>
        <v>0</v>
      </c>
      <c r="LE42" s="47">
        <f t="shared" si="76"/>
        <v>0</v>
      </c>
      <c r="LF42" s="48">
        <f t="shared" si="77"/>
        <v>0</v>
      </c>
      <c r="LG42" s="2"/>
      <c r="LH42" s="47"/>
      <c r="LI42" s="48"/>
      <c r="LJ42" s="2"/>
      <c r="LK42" s="47"/>
      <c r="LL42" s="48"/>
      <c r="LM42" s="2">
        <f t="shared" si="78"/>
        <v>0</v>
      </c>
      <c r="LN42" s="47">
        <f t="shared" si="79"/>
        <v>0</v>
      </c>
      <c r="LO42" s="48">
        <f t="shared" si="80"/>
        <v>0</v>
      </c>
      <c r="LP42" s="2"/>
      <c r="LQ42" s="47"/>
      <c r="LR42" s="48"/>
      <c r="LS42" s="2">
        <f t="shared" si="81"/>
        <v>0</v>
      </c>
      <c r="LT42" s="47">
        <f t="shared" si="82"/>
        <v>0</v>
      </c>
      <c r="LU42" s="48">
        <f t="shared" si="83"/>
        <v>0</v>
      </c>
      <c r="LV42" s="2"/>
      <c r="LW42" s="47"/>
      <c r="LX42" s="48"/>
      <c r="LY42" s="2"/>
      <c r="LZ42" s="47"/>
      <c r="MA42" s="48"/>
      <c r="MB42" s="2"/>
      <c r="MC42" s="47"/>
      <c r="MD42" s="48"/>
      <c r="ME42" s="2">
        <f t="shared" si="84"/>
        <v>0</v>
      </c>
      <c r="MF42" s="47">
        <f t="shared" si="85"/>
        <v>0</v>
      </c>
      <c r="MG42" s="48">
        <f t="shared" si="86"/>
        <v>0</v>
      </c>
      <c r="MH42" s="2"/>
      <c r="MI42" s="47"/>
      <c r="MJ42" s="48"/>
      <c r="MK42" s="2"/>
      <c r="ML42" s="47"/>
      <c r="MM42" s="48"/>
      <c r="MN42" s="2"/>
      <c r="MO42" s="47"/>
      <c r="MP42" s="48"/>
      <c r="MQ42" s="2"/>
      <c r="MR42" s="47"/>
      <c r="MS42" s="48"/>
      <c r="MT42" s="2"/>
      <c r="MU42" s="47"/>
      <c r="MV42" s="48"/>
      <c r="MW42" s="2"/>
      <c r="MX42" s="47"/>
      <c r="MY42" s="48"/>
      <c r="MZ42" s="2">
        <f t="shared" si="87"/>
        <v>0</v>
      </c>
      <c r="NA42" s="47">
        <f t="shared" si="88"/>
        <v>0</v>
      </c>
      <c r="NB42" s="48">
        <f t="shared" si="89"/>
        <v>0</v>
      </c>
      <c r="NC42" s="2"/>
      <c r="ND42" s="47"/>
      <c r="NE42" s="48"/>
      <c r="NF42" s="2">
        <f t="shared" si="90"/>
        <v>0</v>
      </c>
      <c r="NG42" s="47">
        <f t="shared" si="91"/>
        <v>0</v>
      </c>
      <c r="NH42" s="48">
        <f t="shared" si="92"/>
        <v>0</v>
      </c>
      <c r="NI42" s="2"/>
      <c r="NJ42" s="47"/>
      <c r="NK42" s="48"/>
      <c r="NL42" s="2"/>
      <c r="NM42" s="47"/>
      <c r="NN42" s="48"/>
      <c r="NO42" s="2"/>
      <c r="NP42" s="47"/>
      <c r="NQ42" s="48"/>
      <c r="NR42" s="2"/>
      <c r="NS42" s="47"/>
      <c r="NT42" s="48"/>
      <c r="NU42" s="2"/>
      <c r="NV42" s="47"/>
      <c r="NW42" s="48"/>
      <c r="NX42" s="2"/>
      <c r="NY42" s="47"/>
      <c r="NZ42" s="48"/>
      <c r="OA42" s="2"/>
      <c r="OB42" s="47"/>
      <c r="OC42" s="48"/>
      <c r="OD42" s="2"/>
      <c r="OE42" s="47"/>
      <c r="OF42" s="48"/>
      <c r="OG42" s="2"/>
      <c r="OH42" s="47"/>
      <c r="OI42" s="48"/>
      <c r="OJ42" s="2">
        <f t="shared" si="93"/>
        <v>0</v>
      </c>
      <c r="OK42" s="47">
        <f t="shared" si="94"/>
        <v>0</v>
      </c>
      <c r="OL42" s="48">
        <f t="shared" si="95"/>
        <v>0</v>
      </c>
      <c r="OM42" s="2"/>
      <c r="ON42" s="47"/>
      <c r="OO42" s="48"/>
      <c r="OP42" s="2">
        <v>1210000</v>
      </c>
      <c r="OQ42" s="47">
        <v>1495000</v>
      </c>
      <c r="OR42" s="48">
        <f>1496625-20071</f>
        <v>1476554</v>
      </c>
      <c r="OS42" s="2"/>
      <c r="OT42" s="47"/>
      <c r="OU42" s="48"/>
      <c r="OV42" s="2"/>
      <c r="OW42" s="47"/>
      <c r="OX42" s="48"/>
      <c r="OY42" s="2">
        <f t="shared" si="96"/>
        <v>1210000</v>
      </c>
      <c r="OZ42" s="47">
        <f t="shared" si="97"/>
        <v>1495000</v>
      </c>
      <c r="PA42" s="48">
        <f t="shared" si="98"/>
        <v>1476554</v>
      </c>
      <c r="PB42" s="2">
        <f t="shared" si="99"/>
        <v>1210000</v>
      </c>
      <c r="PC42" s="47">
        <f t="shared" si="100"/>
        <v>1495000</v>
      </c>
      <c r="PD42" s="48">
        <f t="shared" si="101"/>
        <v>1476554</v>
      </c>
      <c r="PE42" s="2"/>
      <c r="PF42" s="47"/>
      <c r="PG42" s="48"/>
      <c r="PH42" s="2"/>
      <c r="PI42" s="47"/>
      <c r="PJ42" s="48"/>
      <c r="PK42" s="2"/>
      <c r="PL42" s="47"/>
      <c r="PM42" s="48"/>
      <c r="PN42" s="2"/>
      <c r="PO42" s="47"/>
      <c r="PP42" s="48"/>
      <c r="PQ42" s="2"/>
      <c r="PR42" s="47"/>
      <c r="PS42" s="48"/>
      <c r="PT42" s="2"/>
      <c r="PU42" s="47"/>
      <c r="PV42" s="48"/>
      <c r="PW42" s="2"/>
      <c r="PX42" s="47"/>
      <c r="PY42" s="48"/>
      <c r="PZ42" s="2"/>
      <c r="QA42" s="47"/>
      <c r="QB42" s="48"/>
      <c r="QC42" s="2">
        <f t="shared" si="102"/>
        <v>0</v>
      </c>
      <c r="QD42" s="47">
        <f t="shared" si="103"/>
        <v>0</v>
      </c>
      <c r="QE42" s="48">
        <f t="shared" si="104"/>
        <v>0</v>
      </c>
      <c r="QF42" s="2"/>
      <c r="QG42" s="47"/>
      <c r="QH42" s="48"/>
      <c r="QI42" s="2">
        <f t="shared" si="105"/>
        <v>0</v>
      </c>
      <c r="QJ42" s="47">
        <f t="shared" si="106"/>
        <v>0</v>
      </c>
      <c r="QK42" s="48">
        <f t="shared" si="107"/>
        <v>0</v>
      </c>
      <c r="QL42" s="2"/>
      <c r="QM42" s="47"/>
      <c r="QN42" s="48"/>
      <c r="QO42" s="2"/>
      <c r="QP42" s="47"/>
      <c r="QQ42" s="48"/>
      <c r="QR42" s="2"/>
      <c r="QS42" s="47"/>
      <c r="QT42" s="48"/>
      <c r="QU42" s="2"/>
      <c r="QV42" s="47"/>
      <c r="QW42" s="48"/>
      <c r="QX42" s="2">
        <f t="shared" si="108"/>
        <v>0</v>
      </c>
      <c r="QY42" s="47">
        <f t="shared" si="109"/>
        <v>0</v>
      </c>
      <c r="QZ42" s="48">
        <f t="shared" si="110"/>
        <v>0</v>
      </c>
      <c r="RA42" s="2">
        <f t="shared" si="111"/>
        <v>0</v>
      </c>
      <c r="RB42" s="47">
        <f t="shared" si="112"/>
        <v>0</v>
      </c>
      <c r="RC42" s="48">
        <f t="shared" si="113"/>
        <v>0</v>
      </c>
      <c r="RD42" s="2">
        <f>ID42+LS42+NF42+PB42+RA42</f>
        <v>1210000</v>
      </c>
      <c r="RE42" s="47">
        <f>IE42+LT42+NG42+PC42+RB42</f>
        <v>1495000</v>
      </c>
      <c r="RF42" s="48">
        <f>IF42+LU42+NH42+PD42+RC42</f>
        <v>1476554</v>
      </c>
      <c r="RG42" s="2">
        <f>AH42+CV42+RD42</f>
        <v>1210000</v>
      </c>
      <c r="RH42" s="47">
        <f>AI42+CW42+RE42</f>
        <v>1495000</v>
      </c>
      <c r="RI42" s="48">
        <f>AJ42+CX42+RF42</f>
        <v>1476554</v>
      </c>
      <c r="RJ42" s="49"/>
    </row>
    <row r="43" spans="1:478" s="66" customFormat="1" x14ac:dyDescent="0.25">
      <c r="A43" s="51">
        <v>32</v>
      </c>
      <c r="B43" s="52" t="s">
        <v>316</v>
      </c>
      <c r="C43" s="87" t="s">
        <v>268</v>
      </c>
      <c r="D43" s="3"/>
      <c r="E43" s="54"/>
      <c r="F43" s="55"/>
      <c r="G43" s="3"/>
      <c r="H43" s="54"/>
      <c r="I43" s="55"/>
      <c r="J43" s="3"/>
      <c r="K43" s="54"/>
      <c r="L43" s="55"/>
      <c r="M43" s="3"/>
      <c r="N43" s="54"/>
      <c r="O43" s="55"/>
      <c r="P43" s="3"/>
      <c r="Q43" s="54"/>
      <c r="R43" s="55"/>
      <c r="S43" s="3"/>
      <c r="T43" s="54"/>
      <c r="U43" s="55"/>
      <c r="V43" s="3"/>
      <c r="W43" s="54"/>
      <c r="X43" s="55"/>
      <c r="Y43" s="3"/>
      <c r="Z43" s="54"/>
      <c r="AA43" s="55"/>
      <c r="AB43" s="3">
        <f t="shared" si="29"/>
        <v>0</v>
      </c>
      <c r="AC43" s="54">
        <f t="shared" si="260"/>
        <v>0</v>
      </c>
      <c r="AD43" s="55">
        <f t="shared" si="261"/>
        <v>0</v>
      </c>
      <c r="AE43" s="3"/>
      <c r="AF43" s="54"/>
      <c r="AG43" s="55"/>
      <c r="AH43" s="3">
        <f t="shared" si="30"/>
        <v>0</v>
      </c>
      <c r="AI43" s="54">
        <f t="shared" si="31"/>
        <v>0</v>
      </c>
      <c r="AJ43" s="55">
        <f t="shared" si="32"/>
        <v>0</v>
      </c>
      <c r="AK43" s="3"/>
      <c r="AL43" s="54"/>
      <c r="AM43" s="55"/>
      <c r="AN43" s="3"/>
      <c r="AO43" s="54"/>
      <c r="AP43" s="55"/>
      <c r="AQ43" s="3"/>
      <c r="AR43" s="54"/>
      <c r="AS43" s="55"/>
      <c r="AT43" s="3"/>
      <c r="AU43" s="54"/>
      <c r="AV43" s="55"/>
      <c r="AW43" s="3"/>
      <c r="AX43" s="54"/>
      <c r="AY43" s="55"/>
      <c r="AZ43" s="3"/>
      <c r="BA43" s="54"/>
      <c r="BB43" s="55"/>
      <c r="BC43" s="3"/>
      <c r="BD43" s="54"/>
      <c r="BE43" s="55"/>
      <c r="BF43" s="3"/>
      <c r="BG43" s="54"/>
      <c r="BH43" s="55"/>
      <c r="BI43" s="3"/>
      <c r="BJ43" s="54"/>
      <c r="BK43" s="55"/>
      <c r="BL43" s="3"/>
      <c r="BM43" s="54"/>
      <c r="BN43" s="55"/>
      <c r="BO43" s="3"/>
      <c r="BP43" s="54"/>
      <c r="BQ43" s="55"/>
      <c r="BR43" s="3"/>
      <c r="BS43" s="54"/>
      <c r="BT43" s="55"/>
      <c r="BU43" s="3"/>
      <c r="BV43" s="54"/>
      <c r="BW43" s="55"/>
      <c r="BX43" s="3"/>
      <c r="BY43" s="54"/>
      <c r="BZ43" s="55"/>
      <c r="CA43" s="3"/>
      <c r="CB43" s="54"/>
      <c r="CC43" s="55"/>
      <c r="CD43" s="3"/>
      <c r="CE43" s="54"/>
      <c r="CF43" s="55"/>
      <c r="CG43" s="3"/>
      <c r="CH43" s="54"/>
      <c r="CI43" s="55"/>
      <c r="CJ43" s="3"/>
      <c r="CK43" s="54"/>
      <c r="CL43" s="55"/>
      <c r="CM43" s="3"/>
      <c r="CN43" s="54"/>
      <c r="CO43" s="55"/>
      <c r="CP43" s="3"/>
      <c r="CQ43" s="54"/>
      <c r="CR43" s="55"/>
      <c r="CS43" s="3"/>
      <c r="CT43" s="54"/>
      <c r="CU43" s="55"/>
      <c r="CV43" s="3">
        <f t="shared" si="33"/>
        <v>0</v>
      </c>
      <c r="CW43" s="54">
        <f t="shared" si="34"/>
        <v>0</v>
      </c>
      <c r="CX43" s="55">
        <f t="shared" si="35"/>
        <v>0</v>
      </c>
      <c r="CY43" s="3"/>
      <c r="CZ43" s="54"/>
      <c r="DA43" s="55"/>
      <c r="DB43" s="3"/>
      <c r="DC43" s="54"/>
      <c r="DD43" s="55"/>
      <c r="DE43" s="3"/>
      <c r="DF43" s="54"/>
      <c r="DG43" s="55"/>
      <c r="DH43" s="3"/>
      <c r="DI43" s="54"/>
      <c r="DJ43" s="55"/>
      <c r="DK43" s="3"/>
      <c r="DL43" s="54"/>
      <c r="DM43" s="55"/>
      <c r="DN43" s="3"/>
      <c r="DO43" s="54"/>
      <c r="DP43" s="55"/>
      <c r="DQ43" s="3"/>
      <c r="DR43" s="54"/>
      <c r="DS43" s="55"/>
      <c r="DT43" s="3">
        <f t="shared" si="36"/>
        <v>0</v>
      </c>
      <c r="DU43" s="54">
        <f t="shared" si="37"/>
        <v>0</v>
      </c>
      <c r="DV43" s="55">
        <f t="shared" si="38"/>
        <v>0</v>
      </c>
      <c r="DW43" s="3"/>
      <c r="DX43" s="54"/>
      <c r="DY43" s="55"/>
      <c r="DZ43" s="3"/>
      <c r="EA43" s="54"/>
      <c r="EB43" s="55"/>
      <c r="EC43" s="3"/>
      <c r="ED43" s="54"/>
      <c r="EE43" s="55"/>
      <c r="EF43" s="3"/>
      <c r="EG43" s="54"/>
      <c r="EH43" s="55"/>
      <c r="EI43" s="3"/>
      <c r="EJ43" s="54"/>
      <c r="EK43" s="55"/>
      <c r="EL43" s="3">
        <f t="shared" si="39"/>
        <v>0</v>
      </c>
      <c r="EM43" s="54">
        <f t="shared" si="40"/>
        <v>0</v>
      </c>
      <c r="EN43" s="55">
        <f t="shared" si="41"/>
        <v>0</v>
      </c>
      <c r="EO43" s="3"/>
      <c r="EP43" s="54"/>
      <c r="EQ43" s="55"/>
      <c r="ER43" s="3"/>
      <c r="ES43" s="54"/>
      <c r="ET43" s="55"/>
      <c r="EU43" s="3"/>
      <c r="EV43" s="54"/>
      <c r="EW43" s="55"/>
      <c r="EX43" s="3"/>
      <c r="EY43" s="54"/>
      <c r="EZ43" s="55"/>
      <c r="FA43" s="3"/>
      <c r="FB43" s="54"/>
      <c r="FC43" s="55"/>
      <c r="FD43" s="3">
        <f t="shared" si="42"/>
        <v>0</v>
      </c>
      <c r="FE43" s="54">
        <f t="shared" si="43"/>
        <v>0</v>
      </c>
      <c r="FF43" s="55">
        <f t="shared" si="44"/>
        <v>0</v>
      </c>
      <c r="FG43" s="3"/>
      <c r="FH43" s="54"/>
      <c r="FI43" s="55"/>
      <c r="FJ43" s="3"/>
      <c r="FK43" s="54"/>
      <c r="FL43" s="55"/>
      <c r="FM43" s="3"/>
      <c r="FN43" s="54"/>
      <c r="FO43" s="55"/>
      <c r="FP43" s="3">
        <f t="shared" si="45"/>
        <v>0</v>
      </c>
      <c r="FQ43" s="54">
        <f t="shared" si="46"/>
        <v>0</v>
      </c>
      <c r="FR43" s="55">
        <f t="shared" si="47"/>
        <v>0</v>
      </c>
      <c r="FS43" s="3"/>
      <c r="FT43" s="54"/>
      <c r="FU43" s="55"/>
      <c r="FV43" s="3"/>
      <c r="FW43" s="54"/>
      <c r="FX43" s="55"/>
      <c r="FY43" s="3"/>
      <c r="FZ43" s="54"/>
      <c r="GA43" s="55"/>
      <c r="GB43" s="3"/>
      <c r="GC43" s="54"/>
      <c r="GD43" s="55"/>
      <c r="GE43" s="3"/>
      <c r="GF43" s="54"/>
      <c r="GG43" s="55"/>
      <c r="GH43" s="3"/>
      <c r="GI43" s="54"/>
      <c r="GJ43" s="55"/>
      <c r="GK43" s="3">
        <f t="shared" si="48"/>
        <v>0</v>
      </c>
      <c r="GL43" s="54">
        <f t="shared" si="49"/>
        <v>0</v>
      </c>
      <c r="GM43" s="55">
        <f t="shared" si="50"/>
        <v>0</v>
      </c>
      <c r="GN43" s="3"/>
      <c r="GO43" s="54"/>
      <c r="GP43" s="55"/>
      <c r="GQ43" s="3"/>
      <c r="GR43" s="54"/>
      <c r="GS43" s="55"/>
      <c r="GT43" s="3"/>
      <c r="GU43" s="54"/>
      <c r="GV43" s="55"/>
      <c r="GW43" s="3"/>
      <c r="GX43" s="54"/>
      <c r="GY43" s="55"/>
      <c r="GZ43" s="3"/>
      <c r="HA43" s="54"/>
      <c r="HB43" s="55"/>
      <c r="HC43" s="3"/>
      <c r="HD43" s="54"/>
      <c r="HE43" s="55"/>
      <c r="HF43" s="3"/>
      <c r="HG43" s="54"/>
      <c r="HH43" s="55"/>
      <c r="HI43" s="3">
        <f t="shared" si="51"/>
        <v>0</v>
      </c>
      <c r="HJ43" s="54">
        <f t="shared" si="52"/>
        <v>0</v>
      </c>
      <c r="HK43" s="55">
        <f t="shared" si="53"/>
        <v>0</v>
      </c>
      <c r="HL43" s="3"/>
      <c r="HM43" s="54"/>
      <c r="HN43" s="55"/>
      <c r="HO43" s="3"/>
      <c r="HP43" s="54"/>
      <c r="HQ43" s="55"/>
      <c r="HR43" s="3">
        <f t="shared" si="54"/>
        <v>0</v>
      </c>
      <c r="HS43" s="54">
        <f t="shared" si="55"/>
        <v>0</v>
      </c>
      <c r="HT43" s="55">
        <f t="shared" si="56"/>
        <v>0</v>
      </c>
      <c r="HU43" s="3"/>
      <c r="HV43" s="54"/>
      <c r="HW43" s="55"/>
      <c r="HX43" s="3"/>
      <c r="HY43" s="54"/>
      <c r="HZ43" s="55"/>
      <c r="IA43" s="3">
        <f t="shared" si="57"/>
        <v>0</v>
      </c>
      <c r="IB43" s="54">
        <f t="shared" si="58"/>
        <v>0</v>
      </c>
      <c r="IC43" s="55">
        <f t="shared" si="59"/>
        <v>0</v>
      </c>
      <c r="ID43" s="3">
        <f t="shared" si="60"/>
        <v>0</v>
      </c>
      <c r="IE43" s="54">
        <f t="shared" si="61"/>
        <v>0</v>
      </c>
      <c r="IF43" s="55">
        <f t="shared" si="62"/>
        <v>0</v>
      </c>
      <c r="IG43" s="3"/>
      <c r="IH43" s="54"/>
      <c r="II43" s="55"/>
      <c r="IJ43" s="3"/>
      <c r="IK43" s="54"/>
      <c r="IL43" s="55"/>
      <c r="IM43" s="3"/>
      <c r="IN43" s="54"/>
      <c r="IO43" s="55"/>
      <c r="IP43" s="3"/>
      <c r="IQ43" s="54"/>
      <c r="IR43" s="55"/>
      <c r="IS43" s="3"/>
      <c r="IT43" s="54"/>
      <c r="IU43" s="55"/>
      <c r="IV43" s="3"/>
      <c r="IW43" s="54"/>
      <c r="IX43" s="55"/>
      <c r="IY43" s="3"/>
      <c r="IZ43" s="54"/>
      <c r="JA43" s="55"/>
      <c r="JB43" s="3"/>
      <c r="JC43" s="54"/>
      <c r="JD43" s="55"/>
      <c r="JE43" s="3"/>
      <c r="JF43" s="54"/>
      <c r="JG43" s="55"/>
      <c r="JH43" s="3">
        <f>IG43+IJ43+IM43+IP43+IS43+IV43+IY43+JB43+JE43</f>
        <v>0</v>
      </c>
      <c r="JI43" s="54">
        <f>IH43+IK43+IN43+IQ43+IT43+IW43+IZ43+JC43+JF43</f>
        <v>0</v>
      </c>
      <c r="JJ43" s="55">
        <f>II43+IL43+IO43+IR43+IU43+IX43+JA43+JD43+JG43</f>
        <v>0</v>
      </c>
      <c r="JK43" s="3"/>
      <c r="JL43" s="54"/>
      <c r="JM43" s="55"/>
      <c r="JN43" s="3"/>
      <c r="JO43" s="54"/>
      <c r="JP43" s="55"/>
      <c r="JQ43" s="3">
        <f t="shared" si="63"/>
        <v>0</v>
      </c>
      <c r="JR43" s="54">
        <f t="shared" si="64"/>
        <v>0</v>
      </c>
      <c r="JS43" s="55">
        <f t="shared" si="65"/>
        <v>0</v>
      </c>
      <c r="JT43" s="3"/>
      <c r="JU43" s="54"/>
      <c r="JV43" s="55"/>
      <c r="JW43" s="3"/>
      <c r="JX43" s="54"/>
      <c r="JY43" s="55"/>
      <c r="JZ43" s="3">
        <f t="shared" si="66"/>
        <v>0</v>
      </c>
      <c r="KA43" s="54">
        <f t="shared" si="67"/>
        <v>0</v>
      </c>
      <c r="KB43" s="55">
        <f t="shared" si="68"/>
        <v>0</v>
      </c>
      <c r="KC43" s="3"/>
      <c r="KD43" s="54"/>
      <c r="KE43" s="55"/>
      <c r="KF43" s="3"/>
      <c r="KG43" s="54"/>
      <c r="KH43" s="55"/>
      <c r="KI43" s="3">
        <f t="shared" si="69"/>
        <v>0</v>
      </c>
      <c r="KJ43" s="54">
        <f t="shared" si="70"/>
        <v>0</v>
      </c>
      <c r="KK43" s="55">
        <f t="shared" si="71"/>
        <v>0</v>
      </c>
      <c r="KL43" s="3"/>
      <c r="KM43" s="54"/>
      <c r="KN43" s="55"/>
      <c r="KO43" s="3"/>
      <c r="KP43" s="54"/>
      <c r="KQ43" s="55"/>
      <c r="KR43" s="3"/>
      <c r="KS43" s="54"/>
      <c r="KT43" s="55"/>
      <c r="KU43" s="3">
        <f t="shared" si="72"/>
        <v>0</v>
      </c>
      <c r="KV43" s="54">
        <f t="shared" si="73"/>
        <v>0</v>
      </c>
      <c r="KW43" s="55">
        <f t="shared" si="74"/>
        <v>0</v>
      </c>
      <c r="KX43" s="3"/>
      <c r="KY43" s="54"/>
      <c r="KZ43" s="55"/>
      <c r="LA43" s="3"/>
      <c r="LB43" s="54"/>
      <c r="LC43" s="55"/>
      <c r="LD43" s="3">
        <f t="shared" si="75"/>
        <v>0</v>
      </c>
      <c r="LE43" s="54">
        <f t="shared" si="76"/>
        <v>0</v>
      </c>
      <c r="LF43" s="55">
        <f t="shared" si="77"/>
        <v>0</v>
      </c>
      <c r="LG43" s="3"/>
      <c r="LH43" s="54"/>
      <c r="LI43" s="55"/>
      <c r="LJ43" s="3"/>
      <c r="LK43" s="54"/>
      <c r="LL43" s="55"/>
      <c r="LM43" s="3">
        <f t="shared" si="78"/>
        <v>0</v>
      </c>
      <c r="LN43" s="54">
        <f t="shared" si="79"/>
        <v>0</v>
      </c>
      <c r="LO43" s="55">
        <f t="shared" si="80"/>
        <v>0</v>
      </c>
      <c r="LP43" s="3"/>
      <c r="LQ43" s="54"/>
      <c r="LR43" s="55"/>
      <c r="LS43" s="3">
        <f t="shared" si="81"/>
        <v>0</v>
      </c>
      <c r="LT43" s="54">
        <f t="shared" si="82"/>
        <v>0</v>
      </c>
      <c r="LU43" s="55">
        <f t="shared" si="83"/>
        <v>0</v>
      </c>
      <c r="LV43" s="3"/>
      <c r="LW43" s="54"/>
      <c r="LX43" s="55"/>
      <c r="LY43" s="3"/>
      <c r="LZ43" s="54"/>
      <c r="MA43" s="55"/>
      <c r="MB43" s="3"/>
      <c r="MC43" s="54"/>
      <c r="MD43" s="55"/>
      <c r="ME43" s="3">
        <f t="shared" si="84"/>
        <v>0</v>
      </c>
      <c r="MF43" s="54">
        <f t="shared" si="85"/>
        <v>0</v>
      </c>
      <c r="MG43" s="55">
        <f t="shared" si="86"/>
        <v>0</v>
      </c>
      <c r="MH43" s="3"/>
      <c r="MI43" s="54"/>
      <c r="MJ43" s="55"/>
      <c r="MK43" s="3"/>
      <c r="ML43" s="54"/>
      <c r="MM43" s="55"/>
      <c r="MN43" s="3"/>
      <c r="MO43" s="54"/>
      <c r="MP43" s="55"/>
      <c r="MQ43" s="3"/>
      <c r="MR43" s="54"/>
      <c r="MS43" s="55"/>
      <c r="MT43" s="3"/>
      <c r="MU43" s="54"/>
      <c r="MV43" s="55"/>
      <c r="MW43" s="3"/>
      <c r="MX43" s="54"/>
      <c r="MY43" s="55"/>
      <c r="MZ43" s="3">
        <f t="shared" si="87"/>
        <v>0</v>
      </c>
      <c r="NA43" s="54">
        <f t="shared" si="88"/>
        <v>0</v>
      </c>
      <c r="NB43" s="55">
        <f t="shared" si="89"/>
        <v>0</v>
      </c>
      <c r="NC43" s="3"/>
      <c r="ND43" s="54"/>
      <c r="NE43" s="55"/>
      <c r="NF43" s="3">
        <f t="shared" si="90"/>
        <v>0</v>
      </c>
      <c r="NG43" s="54">
        <f t="shared" si="91"/>
        <v>0</v>
      </c>
      <c r="NH43" s="55">
        <f t="shared" si="92"/>
        <v>0</v>
      </c>
      <c r="NI43" s="3"/>
      <c r="NJ43" s="54"/>
      <c r="NK43" s="55"/>
      <c r="NL43" s="3"/>
      <c r="NM43" s="54"/>
      <c r="NN43" s="55"/>
      <c r="NO43" s="3"/>
      <c r="NP43" s="54"/>
      <c r="NQ43" s="55"/>
      <c r="NR43" s="3"/>
      <c r="NS43" s="54"/>
      <c r="NT43" s="55"/>
      <c r="NU43" s="3"/>
      <c r="NV43" s="54"/>
      <c r="NW43" s="55"/>
      <c r="NX43" s="3"/>
      <c r="NY43" s="54"/>
      <c r="NZ43" s="55"/>
      <c r="OA43" s="3"/>
      <c r="OB43" s="54"/>
      <c r="OC43" s="55"/>
      <c r="OD43" s="3"/>
      <c r="OE43" s="54"/>
      <c r="OF43" s="55"/>
      <c r="OG43" s="3"/>
      <c r="OH43" s="54"/>
      <c r="OI43" s="55"/>
      <c r="OJ43" s="3">
        <f t="shared" si="93"/>
        <v>0</v>
      </c>
      <c r="OK43" s="54">
        <f t="shared" si="94"/>
        <v>0</v>
      </c>
      <c r="OL43" s="55">
        <f t="shared" si="95"/>
        <v>0</v>
      </c>
      <c r="OM43" s="3"/>
      <c r="ON43" s="54"/>
      <c r="OO43" s="55"/>
      <c r="OP43" s="3">
        <v>3179458</v>
      </c>
      <c r="OQ43" s="54">
        <v>3299458</v>
      </c>
      <c r="OR43" s="55">
        <f>3254552+20848</f>
        <v>3275400</v>
      </c>
      <c r="OS43" s="3"/>
      <c r="OT43" s="54"/>
      <c r="OU43" s="55"/>
      <c r="OV43" s="3"/>
      <c r="OW43" s="54"/>
      <c r="OX43" s="55"/>
      <c r="OY43" s="3">
        <f t="shared" si="96"/>
        <v>3179458</v>
      </c>
      <c r="OZ43" s="54">
        <f t="shared" si="97"/>
        <v>3299458</v>
      </c>
      <c r="PA43" s="55">
        <f t="shared" si="98"/>
        <v>3275400</v>
      </c>
      <c r="PB43" s="3">
        <f t="shared" si="99"/>
        <v>3179458</v>
      </c>
      <c r="PC43" s="54">
        <f t="shared" si="100"/>
        <v>3299458</v>
      </c>
      <c r="PD43" s="55">
        <f t="shared" si="101"/>
        <v>3275400</v>
      </c>
      <c r="PE43" s="3"/>
      <c r="PF43" s="54"/>
      <c r="PG43" s="55"/>
      <c r="PH43" s="3"/>
      <c r="PI43" s="54"/>
      <c r="PJ43" s="55"/>
      <c r="PK43" s="3"/>
      <c r="PL43" s="54"/>
      <c r="PM43" s="55"/>
      <c r="PN43" s="3"/>
      <c r="PO43" s="54"/>
      <c r="PP43" s="55"/>
      <c r="PQ43" s="3"/>
      <c r="PR43" s="54"/>
      <c r="PS43" s="55"/>
      <c r="PT43" s="3"/>
      <c r="PU43" s="54"/>
      <c r="PV43" s="55"/>
      <c r="PW43" s="3"/>
      <c r="PX43" s="54"/>
      <c r="PY43" s="55"/>
      <c r="PZ43" s="3"/>
      <c r="QA43" s="54"/>
      <c r="QB43" s="55"/>
      <c r="QC43" s="3">
        <f t="shared" si="102"/>
        <v>0</v>
      </c>
      <c r="QD43" s="54">
        <f t="shared" si="103"/>
        <v>0</v>
      </c>
      <c r="QE43" s="55">
        <f t="shared" si="104"/>
        <v>0</v>
      </c>
      <c r="QF43" s="3"/>
      <c r="QG43" s="54"/>
      <c r="QH43" s="55"/>
      <c r="QI43" s="3">
        <f t="shared" si="105"/>
        <v>0</v>
      </c>
      <c r="QJ43" s="54">
        <f t="shared" si="106"/>
        <v>0</v>
      </c>
      <c r="QK43" s="55">
        <f t="shared" si="107"/>
        <v>0</v>
      </c>
      <c r="QL43" s="3"/>
      <c r="QM43" s="54"/>
      <c r="QN43" s="55"/>
      <c r="QO43" s="3"/>
      <c r="QP43" s="54"/>
      <c r="QQ43" s="55"/>
      <c r="QR43" s="3"/>
      <c r="QS43" s="54"/>
      <c r="QT43" s="55"/>
      <c r="QU43" s="3"/>
      <c r="QV43" s="54"/>
      <c r="QW43" s="55"/>
      <c r="QX43" s="3">
        <f t="shared" si="108"/>
        <v>0</v>
      </c>
      <c r="QY43" s="54">
        <f t="shared" si="109"/>
        <v>0</v>
      </c>
      <c r="QZ43" s="55">
        <f t="shared" si="110"/>
        <v>0</v>
      </c>
      <c r="RA43" s="3">
        <f t="shared" si="111"/>
        <v>0</v>
      </c>
      <c r="RB43" s="54">
        <f t="shared" si="112"/>
        <v>0</v>
      </c>
      <c r="RC43" s="55">
        <f t="shared" si="113"/>
        <v>0</v>
      </c>
      <c r="RD43" s="3">
        <f>ID43+LS43+NF43+PB43+RA43</f>
        <v>3179458</v>
      </c>
      <c r="RE43" s="54">
        <f>IE43+LT43+NG43+PC43+RB43</f>
        <v>3299458</v>
      </c>
      <c r="RF43" s="55">
        <f>IF43+LU43+NH43+PD43+RC43</f>
        <v>3275400</v>
      </c>
      <c r="RG43" s="3">
        <f>AH43+CV43+RD43</f>
        <v>3179458</v>
      </c>
      <c r="RH43" s="54">
        <f>AI43+CW43+RE43</f>
        <v>3299458</v>
      </c>
      <c r="RI43" s="55">
        <f>AJ43+CX43+RF43</f>
        <v>3275400</v>
      </c>
    </row>
    <row r="44" spans="1:478" s="66" customFormat="1" x14ac:dyDescent="0.25">
      <c r="A44" s="51">
        <v>33</v>
      </c>
      <c r="B44" s="52" t="s">
        <v>317</v>
      </c>
      <c r="C44" s="87" t="s">
        <v>269</v>
      </c>
      <c r="D44" s="3"/>
      <c r="E44" s="54"/>
      <c r="F44" s="55"/>
      <c r="G44" s="3"/>
      <c r="H44" s="54"/>
      <c r="I44" s="55"/>
      <c r="J44" s="3"/>
      <c r="K44" s="54"/>
      <c r="L44" s="55"/>
      <c r="M44" s="3"/>
      <c r="N44" s="54"/>
      <c r="O44" s="55"/>
      <c r="P44" s="3"/>
      <c r="Q44" s="54"/>
      <c r="R44" s="55"/>
      <c r="S44" s="3"/>
      <c r="T44" s="54"/>
      <c r="U44" s="55"/>
      <c r="V44" s="3"/>
      <c r="W44" s="54"/>
      <c r="X44" s="55"/>
      <c r="Y44" s="3"/>
      <c r="Z44" s="54"/>
      <c r="AA44" s="55"/>
      <c r="AB44" s="3">
        <f t="shared" si="29"/>
        <v>0</v>
      </c>
      <c r="AC44" s="54">
        <f t="shared" si="260"/>
        <v>0</v>
      </c>
      <c r="AD44" s="55">
        <f t="shared" si="261"/>
        <v>0</v>
      </c>
      <c r="AE44" s="3"/>
      <c r="AF44" s="54"/>
      <c r="AG44" s="55"/>
      <c r="AH44" s="3">
        <f t="shared" si="30"/>
        <v>0</v>
      </c>
      <c r="AI44" s="54">
        <f t="shared" si="31"/>
        <v>0</v>
      </c>
      <c r="AJ44" s="55">
        <f t="shared" si="32"/>
        <v>0</v>
      </c>
      <c r="AK44" s="3"/>
      <c r="AL44" s="54"/>
      <c r="AM44" s="55"/>
      <c r="AN44" s="3"/>
      <c r="AO44" s="54"/>
      <c r="AP44" s="55"/>
      <c r="AQ44" s="3"/>
      <c r="AR44" s="54"/>
      <c r="AS44" s="55"/>
      <c r="AT44" s="3"/>
      <c r="AU44" s="54"/>
      <c r="AV44" s="55"/>
      <c r="AW44" s="3"/>
      <c r="AX44" s="54"/>
      <c r="AY44" s="55"/>
      <c r="AZ44" s="3"/>
      <c r="BA44" s="54"/>
      <c r="BB44" s="55"/>
      <c r="BC44" s="3"/>
      <c r="BD44" s="54"/>
      <c r="BE44" s="55"/>
      <c r="BF44" s="3"/>
      <c r="BG44" s="54"/>
      <c r="BH44" s="55"/>
      <c r="BI44" s="3"/>
      <c r="BJ44" s="54"/>
      <c r="BK44" s="55"/>
      <c r="BL44" s="3"/>
      <c r="BM44" s="54"/>
      <c r="BN44" s="55"/>
      <c r="BO44" s="3"/>
      <c r="BP44" s="54"/>
      <c r="BQ44" s="55"/>
      <c r="BR44" s="3"/>
      <c r="BS44" s="54"/>
      <c r="BT44" s="55"/>
      <c r="BU44" s="3"/>
      <c r="BV44" s="54"/>
      <c r="BW44" s="55"/>
      <c r="BX44" s="3"/>
      <c r="BY44" s="54"/>
      <c r="BZ44" s="55"/>
      <c r="CA44" s="3"/>
      <c r="CB44" s="54"/>
      <c r="CC44" s="55"/>
      <c r="CD44" s="3"/>
      <c r="CE44" s="54"/>
      <c r="CF44" s="55"/>
      <c r="CG44" s="3"/>
      <c r="CH44" s="54"/>
      <c r="CI44" s="55"/>
      <c r="CJ44" s="3"/>
      <c r="CK44" s="54"/>
      <c r="CL44" s="55"/>
      <c r="CM44" s="3"/>
      <c r="CN44" s="54"/>
      <c r="CO44" s="55"/>
      <c r="CP44" s="3"/>
      <c r="CQ44" s="54"/>
      <c r="CR44" s="55"/>
      <c r="CS44" s="3"/>
      <c r="CT44" s="54"/>
      <c r="CU44" s="55"/>
      <c r="CV44" s="3">
        <f t="shared" si="33"/>
        <v>0</v>
      </c>
      <c r="CW44" s="54">
        <f t="shared" si="34"/>
        <v>0</v>
      </c>
      <c r="CX44" s="55">
        <f t="shared" si="35"/>
        <v>0</v>
      </c>
      <c r="CY44" s="3"/>
      <c r="CZ44" s="54"/>
      <c r="DA44" s="55"/>
      <c r="DB44" s="3"/>
      <c r="DC44" s="54"/>
      <c r="DD44" s="55"/>
      <c r="DE44" s="3"/>
      <c r="DF44" s="54"/>
      <c r="DG44" s="55"/>
      <c r="DH44" s="3"/>
      <c r="DI44" s="54"/>
      <c r="DJ44" s="55"/>
      <c r="DK44" s="3"/>
      <c r="DL44" s="54"/>
      <c r="DM44" s="55"/>
      <c r="DN44" s="3"/>
      <c r="DO44" s="54"/>
      <c r="DP44" s="55"/>
      <c r="DQ44" s="3"/>
      <c r="DR44" s="54"/>
      <c r="DS44" s="55"/>
      <c r="DT44" s="3">
        <f t="shared" si="36"/>
        <v>0</v>
      </c>
      <c r="DU44" s="54">
        <f t="shared" si="37"/>
        <v>0</v>
      </c>
      <c r="DV44" s="55">
        <f t="shared" si="38"/>
        <v>0</v>
      </c>
      <c r="DW44" s="3"/>
      <c r="DX44" s="54"/>
      <c r="DY44" s="55"/>
      <c r="DZ44" s="3"/>
      <c r="EA44" s="54"/>
      <c r="EB44" s="55"/>
      <c r="EC44" s="3"/>
      <c r="ED44" s="54"/>
      <c r="EE44" s="55"/>
      <c r="EF44" s="3"/>
      <c r="EG44" s="54"/>
      <c r="EH44" s="55"/>
      <c r="EI44" s="3"/>
      <c r="EJ44" s="54"/>
      <c r="EK44" s="55"/>
      <c r="EL44" s="3">
        <f t="shared" si="39"/>
        <v>0</v>
      </c>
      <c r="EM44" s="54">
        <f t="shared" si="40"/>
        <v>0</v>
      </c>
      <c r="EN44" s="55">
        <f t="shared" si="41"/>
        <v>0</v>
      </c>
      <c r="EO44" s="3"/>
      <c r="EP44" s="54"/>
      <c r="EQ44" s="55"/>
      <c r="ER44" s="3"/>
      <c r="ES44" s="54"/>
      <c r="ET44" s="55"/>
      <c r="EU44" s="3"/>
      <c r="EV44" s="54"/>
      <c r="EW44" s="55"/>
      <c r="EX44" s="3"/>
      <c r="EY44" s="54"/>
      <c r="EZ44" s="55"/>
      <c r="FA44" s="3"/>
      <c r="FB44" s="54"/>
      <c r="FC44" s="55"/>
      <c r="FD44" s="3">
        <f t="shared" si="42"/>
        <v>0</v>
      </c>
      <c r="FE44" s="54">
        <f t="shared" si="43"/>
        <v>0</v>
      </c>
      <c r="FF44" s="55">
        <f t="shared" si="44"/>
        <v>0</v>
      </c>
      <c r="FG44" s="3"/>
      <c r="FH44" s="54"/>
      <c r="FI44" s="55"/>
      <c r="FJ44" s="3"/>
      <c r="FK44" s="54"/>
      <c r="FL44" s="55"/>
      <c r="FM44" s="3"/>
      <c r="FN44" s="54"/>
      <c r="FO44" s="55"/>
      <c r="FP44" s="3">
        <f t="shared" si="45"/>
        <v>0</v>
      </c>
      <c r="FQ44" s="54">
        <f t="shared" si="46"/>
        <v>0</v>
      </c>
      <c r="FR44" s="55">
        <f t="shared" si="47"/>
        <v>0</v>
      </c>
      <c r="FS44" s="3"/>
      <c r="FT44" s="54"/>
      <c r="FU44" s="55"/>
      <c r="FV44" s="3"/>
      <c r="FW44" s="54"/>
      <c r="FX44" s="55"/>
      <c r="FY44" s="3"/>
      <c r="FZ44" s="54"/>
      <c r="GA44" s="55"/>
      <c r="GB44" s="3"/>
      <c r="GC44" s="54"/>
      <c r="GD44" s="55"/>
      <c r="GE44" s="3"/>
      <c r="GF44" s="54"/>
      <c r="GG44" s="55"/>
      <c r="GH44" s="3"/>
      <c r="GI44" s="54"/>
      <c r="GJ44" s="55"/>
      <c r="GK44" s="3">
        <f t="shared" si="48"/>
        <v>0</v>
      </c>
      <c r="GL44" s="54">
        <f t="shared" si="49"/>
        <v>0</v>
      </c>
      <c r="GM44" s="55">
        <f t="shared" si="50"/>
        <v>0</v>
      </c>
      <c r="GN44" s="3"/>
      <c r="GO44" s="54"/>
      <c r="GP44" s="55"/>
      <c r="GQ44" s="3"/>
      <c r="GR44" s="54"/>
      <c r="GS44" s="55"/>
      <c r="GT44" s="3"/>
      <c r="GU44" s="54"/>
      <c r="GV44" s="55"/>
      <c r="GW44" s="3"/>
      <c r="GX44" s="54"/>
      <c r="GY44" s="55"/>
      <c r="GZ44" s="3"/>
      <c r="HA44" s="54"/>
      <c r="HB44" s="55"/>
      <c r="HC44" s="3"/>
      <c r="HD44" s="54"/>
      <c r="HE44" s="55"/>
      <c r="HF44" s="3"/>
      <c r="HG44" s="54"/>
      <c r="HH44" s="55"/>
      <c r="HI44" s="3">
        <f t="shared" si="51"/>
        <v>0</v>
      </c>
      <c r="HJ44" s="54">
        <f t="shared" si="52"/>
        <v>0</v>
      </c>
      <c r="HK44" s="55">
        <f t="shared" si="53"/>
        <v>0</v>
      </c>
      <c r="HL44" s="3"/>
      <c r="HM44" s="54"/>
      <c r="HN44" s="55"/>
      <c r="HO44" s="3"/>
      <c r="HP44" s="54"/>
      <c r="HQ44" s="55"/>
      <c r="HR44" s="3">
        <f t="shared" si="54"/>
        <v>0</v>
      </c>
      <c r="HS44" s="54">
        <f t="shared" si="55"/>
        <v>0</v>
      </c>
      <c r="HT44" s="55">
        <f t="shared" si="56"/>
        <v>0</v>
      </c>
      <c r="HU44" s="3"/>
      <c r="HV44" s="54"/>
      <c r="HW44" s="55"/>
      <c r="HX44" s="3"/>
      <c r="HY44" s="54"/>
      <c r="HZ44" s="55"/>
      <c r="IA44" s="3">
        <f t="shared" si="57"/>
        <v>0</v>
      </c>
      <c r="IB44" s="54">
        <f t="shared" si="58"/>
        <v>0</v>
      </c>
      <c r="IC44" s="55">
        <f t="shared" si="59"/>
        <v>0</v>
      </c>
      <c r="ID44" s="3">
        <f t="shared" si="60"/>
        <v>0</v>
      </c>
      <c r="IE44" s="54">
        <f t="shared" si="61"/>
        <v>0</v>
      </c>
      <c r="IF44" s="55">
        <f t="shared" si="62"/>
        <v>0</v>
      </c>
      <c r="IG44" s="3"/>
      <c r="IH44" s="54"/>
      <c r="II44" s="55"/>
      <c r="IJ44" s="3"/>
      <c r="IK44" s="54"/>
      <c r="IL44" s="55"/>
      <c r="IM44" s="3"/>
      <c r="IN44" s="54"/>
      <c r="IO44" s="55"/>
      <c r="IP44" s="3"/>
      <c r="IQ44" s="54"/>
      <c r="IR44" s="55"/>
      <c r="IS44" s="3"/>
      <c r="IT44" s="54"/>
      <c r="IU44" s="55"/>
      <c r="IV44" s="3"/>
      <c r="IW44" s="54"/>
      <c r="IX44" s="55"/>
      <c r="IY44" s="3"/>
      <c r="IZ44" s="54"/>
      <c r="JA44" s="55"/>
      <c r="JB44" s="3"/>
      <c r="JC44" s="54"/>
      <c r="JD44" s="55"/>
      <c r="JE44" s="3"/>
      <c r="JF44" s="54"/>
      <c r="JG44" s="55"/>
      <c r="JH44" s="3">
        <f>IG44+IJ44+IM44+IP44+IS44+IV44+IY44+JB44+JE44</f>
        <v>0</v>
      </c>
      <c r="JI44" s="54">
        <f>IH44+IK44+IN44+IQ44+IT44+IW44+IZ44+JC44+JF44</f>
        <v>0</v>
      </c>
      <c r="JJ44" s="55">
        <f>II44+IL44+IO44+IR44+IU44+IX44+JA44+JD44+JG44</f>
        <v>0</v>
      </c>
      <c r="JK44" s="3"/>
      <c r="JL44" s="54"/>
      <c r="JM44" s="55"/>
      <c r="JN44" s="3"/>
      <c r="JO44" s="54"/>
      <c r="JP44" s="55"/>
      <c r="JQ44" s="3">
        <f t="shared" si="63"/>
        <v>0</v>
      </c>
      <c r="JR44" s="54">
        <f t="shared" si="64"/>
        <v>0</v>
      </c>
      <c r="JS44" s="55">
        <f t="shared" si="65"/>
        <v>0</v>
      </c>
      <c r="JT44" s="3"/>
      <c r="JU44" s="54"/>
      <c r="JV44" s="55"/>
      <c r="JW44" s="3"/>
      <c r="JX44" s="54"/>
      <c r="JY44" s="55"/>
      <c r="JZ44" s="3">
        <f t="shared" si="66"/>
        <v>0</v>
      </c>
      <c r="KA44" s="54">
        <f t="shared" si="67"/>
        <v>0</v>
      </c>
      <c r="KB44" s="55">
        <f t="shared" si="68"/>
        <v>0</v>
      </c>
      <c r="KC44" s="3"/>
      <c r="KD44" s="54"/>
      <c r="KE44" s="55"/>
      <c r="KF44" s="3"/>
      <c r="KG44" s="54"/>
      <c r="KH44" s="55"/>
      <c r="KI44" s="3">
        <f t="shared" si="69"/>
        <v>0</v>
      </c>
      <c r="KJ44" s="54">
        <f t="shared" si="70"/>
        <v>0</v>
      </c>
      <c r="KK44" s="55">
        <f t="shared" si="71"/>
        <v>0</v>
      </c>
      <c r="KL44" s="3"/>
      <c r="KM44" s="54"/>
      <c r="KN44" s="55"/>
      <c r="KO44" s="3"/>
      <c r="KP44" s="54"/>
      <c r="KQ44" s="55"/>
      <c r="KR44" s="3"/>
      <c r="KS44" s="54"/>
      <c r="KT44" s="55"/>
      <c r="KU44" s="3">
        <f t="shared" si="72"/>
        <v>0</v>
      </c>
      <c r="KV44" s="54">
        <f t="shared" si="73"/>
        <v>0</v>
      </c>
      <c r="KW44" s="55">
        <f t="shared" si="74"/>
        <v>0</v>
      </c>
      <c r="KX44" s="3"/>
      <c r="KY44" s="54"/>
      <c r="KZ44" s="55"/>
      <c r="LA44" s="3"/>
      <c r="LB44" s="54"/>
      <c r="LC44" s="55"/>
      <c r="LD44" s="3">
        <f t="shared" si="75"/>
        <v>0</v>
      </c>
      <c r="LE44" s="54">
        <f t="shared" si="76"/>
        <v>0</v>
      </c>
      <c r="LF44" s="55">
        <f t="shared" si="77"/>
        <v>0</v>
      </c>
      <c r="LG44" s="3"/>
      <c r="LH44" s="54"/>
      <c r="LI44" s="55"/>
      <c r="LJ44" s="3"/>
      <c r="LK44" s="54"/>
      <c r="LL44" s="55"/>
      <c r="LM44" s="3">
        <f t="shared" si="78"/>
        <v>0</v>
      </c>
      <c r="LN44" s="54">
        <f t="shared" si="79"/>
        <v>0</v>
      </c>
      <c r="LO44" s="55">
        <f t="shared" si="80"/>
        <v>0</v>
      </c>
      <c r="LP44" s="3"/>
      <c r="LQ44" s="54"/>
      <c r="LR44" s="55"/>
      <c r="LS44" s="3">
        <f t="shared" si="81"/>
        <v>0</v>
      </c>
      <c r="LT44" s="54">
        <f t="shared" si="82"/>
        <v>0</v>
      </c>
      <c r="LU44" s="55">
        <f t="shared" si="83"/>
        <v>0</v>
      </c>
      <c r="LV44" s="3"/>
      <c r="LW44" s="54"/>
      <c r="LX44" s="55"/>
      <c r="LY44" s="3"/>
      <c r="LZ44" s="54"/>
      <c r="MA44" s="55"/>
      <c r="MB44" s="3"/>
      <c r="MC44" s="54"/>
      <c r="MD44" s="55"/>
      <c r="ME44" s="3">
        <f t="shared" si="84"/>
        <v>0</v>
      </c>
      <c r="MF44" s="54">
        <f t="shared" si="85"/>
        <v>0</v>
      </c>
      <c r="MG44" s="55">
        <f t="shared" si="86"/>
        <v>0</v>
      </c>
      <c r="MH44" s="3"/>
      <c r="MI44" s="54"/>
      <c r="MJ44" s="55"/>
      <c r="MK44" s="3"/>
      <c r="ML44" s="54"/>
      <c r="MM44" s="55"/>
      <c r="MN44" s="3"/>
      <c r="MO44" s="54"/>
      <c r="MP44" s="55"/>
      <c r="MQ44" s="3"/>
      <c r="MR44" s="54"/>
      <c r="MS44" s="55"/>
      <c r="MT44" s="3"/>
      <c r="MU44" s="54"/>
      <c r="MV44" s="55"/>
      <c r="MW44" s="3"/>
      <c r="MX44" s="54"/>
      <c r="MY44" s="55"/>
      <c r="MZ44" s="3">
        <f t="shared" si="87"/>
        <v>0</v>
      </c>
      <c r="NA44" s="54">
        <f t="shared" si="88"/>
        <v>0</v>
      </c>
      <c r="NB44" s="55">
        <f t="shared" si="89"/>
        <v>0</v>
      </c>
      <c r="NC44" s="3"/>
      <c r="ND44" s="54"/>
      <c r="NE44" s="55"/>
      <c r="NF44" s="3">
        <f t="shared" si="90"/>
        <v>0</v>
      </c>
      <c r="NG44" s="54">
        <f t="shared" si="91"/>
        <v>0</v>
      </c>
      <c r="NH44" s="55">
        <f t="shared" si="92"/>
        <v>0</v>
      </c>
      <c r="NI44" s="3"/>
      <c r="NJ44" s="54"/>
      <c r="NK44" s="55"/>
      <c r="NL44" s="3"/>
      <c r="NM44" s="54"/>
      <c r="NN44" s="55"/>
      <c r="NO44" s="3"/>
      <c r="NP44" s="54"/>
      <c r="NQ44" s="55"/>
      <c r="NR44" s="3"/>
      <c r="NS44" s="54"/>
      <c r="NT44" s="55"/>
      <c r="NU44" s="3"/>
      <c r="NV44" s="54"/>
      <c r="NW44" s="55"/>
      <c r="NX44" s="3"/>
      <c r="NY44" s="54"/>
      <c r="NZ44" s="55"/>
      <c r="OA44" s="3"/>
      <c r="OB44" s="54"/>
      <c r="OC44" s="55"/>
      <c r="OD44" s="3"/>
      <c r="OE44" s="54"/>
      <c r="OF44" s="55"/>
      <c r="OG44" s="3"/>
      <c r="OH44" s="54"/>
      <c r="OI44" s="55"/>
      <c r="OJ44" s="3">
        <f t="shared" si="93"/>
        <v>0</v>
      </c>
      <c r="OK44" s="54">
        <f t="shared" si="94"/>
        <v>0</v>
      </c>
      <c r="OL44" s="55">
        <f t="shared" si="95"/>
        <v>0</v>
      </c>
      <c r="OM44" s="3">
        <v>100000</v>
      </c>
      <c r="ON44" s="54">
        <v>100000</v>
      </c>
      <c r="OO44" s="55">
        <f>106705+208+4693</f>
        <v>111606</v>
      </c>
      <c r="OP44" s="3"/>
      <c r="OQ44" s="54"/>
      <c r="OR44" s="55"/>
      <c r="OS44" s="3"/>
      <c r="OT44" s="54"/>
      <c r="OU44" s="55"/>
      <c r="OV44" s="3"/>
      <c r="OW44" s="54"/>
      <c r="OX44" s="55"/>
      <c r="OY44" s="3">
        <f t="shared" si="96"/>
        <v>100000</v>
      </c>
      <c r="OZ44" s="54">
        <f t="shared" si="97"/>
        <v>100000</v>
      </c>
      <c r="PA44" s="55">
        <f t="shared" si="98"/>
        <v>111606</v>
      </c>
      <c r="PB44" s="3">
        <f t="shared" si="99"/>
        <v>100000</v>
      </c>
      <c r="PC44" s="54">
        <f t="shared" si="100"/>
        <v>100000</v>
      </c>
      <c r="PD44" s="55">
        <f t="shared" si="101"/>
        <v>111606</v>
      </c>
      <c r="PE44" s="3"/>
      <c r="PF44" s="54"/>
      <c r="PG44" s="55"/>
      <c r="PH44" s="3"/>
      <c r="PI44" s="54"/>
      <c r="PJ44" s="55"/>
      <c r="PK44" s="3"/>
      <c r="PL44" s="54"/>
      <c r="PM44" s="55"/>
      <c r="PN44" s="3"/>
      <c r="PO44" s="54"/>
      <c r="PP44" s="55"/>
      <c r="PQ44" s="3"/>
      <c r="PR44" s="54"/>
      <c r="PS44" s="55"/>
      <c r="PT44" s="3"/>
      <c r="PU44" s="54"/>
      <c r="PV44" s="55"/>
      <c r="PW44" s="3"/>
      <c r="PX44" s="54"/>
      <c r="PY44" s="55"/>
      <c r="PZ44" s="3"/>
      <c r="QA44" s="54"/>
      <c r="QB44" s="55"/>
      <c r="QC44" s="3">
        <f t="shared" si="102"/>
        <v>0</v>
      </c>
      <c r="QD44" s="54">
        <f t="shared" si="103"/>
        <v>0</v>
      </c>
      <c r="QE44" s="55">
        <f t="shared" si="104"/>
        <v>0</v>
      </c>
      <c r="QF44" s="3"/>
      <c r="QG44" s="54"/>
      <c r="QH44" s="55"/>
      <c r="QI44" s="3">
        <f t="shared" si="105"/>
        <v>0</v>
      </c>
      <c r="QJ44" s="54">
        <f t="shared" si="106"/>
        <v>0</v>
      </c>
      <c r="QK44" s="55">
        <f t="shared" si="107"/>
        <v>0</v>
      </c>
      <c r="QL44" s="3"/>
      <c r="QM44" s="54"/>
      <c r="QN44" s="55"/>
      <c r="QO44" s="3"/>
      <c r="QP44" s="54"/>
      <c r="QQ44" s="55"/>
      <c r="QR44" s="3"/>
      <c r="QS44" s="54"/>
      <c r="QT44" s="55"/>
      <c r="QU44" s="3"/>
      <c r="QV44" s="54"/>
      <c r="QW44" s="55"/>
      <c r="QX44" s="3">
        <f t="shared" si="108"/>
        <v>0</v>
      </c>
      <c r="QY44" s="54">
        <f t="shared" si="109"/>
        <v>0</v>
      </c>
      <c r="QZ44" s="55">
        <f t="shared" si="110"/>
        <v>0</v>
      </c>
      <c r="RA44" s="3">
        <f t="shared" si="111"/>
        <v>0</v>
      </c>
      <c r="RB44" s="54">
        <f t="shared" si="112"/>
        <v>0</v>
      </c>
      <c r="RC44" s="55">
        <f t="shared" si="113"/>
        <v>0</v>
      </c>
      <c r="RD44" s="3">
        <f>ID44+LS44+NF44+PB44+RA44</f>
        <v>100000</v>
      </c>
      <c r="RE44" s="54">
        <f>IE44+LT44+NG44+PC44+RB44</f>
        <v>100000</v>
      </c>
      <c r="RF44" s="55">
        <f>IF44+LU44+NH44+PD44+RC44</f>
        <v>111606</v>
      </c>
      <c r="RG44" s="3">
        <f>AH44+CV44+RD44</f>
        <v>100000</v>
      </c>
      <c r="RH44" s="54">
        <f>AI44+CW44+RE44</f>
        <v>100000</v>
      </c>
      <c r="RI44" s="55">
        <f>AJ44+CX44+RF44</f>
        <v>111606</v>
      </c>
    </row>
    <row r="45" spans="1:478" s="88" customFormat="1" x14ac:dyDescent="0.25">
      <c r="A45" s="51">
        <v>34</v>
      </c>
      <c r="B45" s="52" t="s">
        <v>318</v>
      </c>
      <c r="C45" s="87" t="s">
        <v>270</v>
      </c>
      <c r="D45" s="3"/>
      <c r="E45" s="54"/>
      <c r="F45" s="55"/>
      <c r="G45" s="3"/>
      <c r="H45" s="54"/>
      <c r="I45" s="55"/>
      <c r="J45" s="3"/>
      <c r="K45" s="54"/>
      <c r="L45" s="55"/>
      <c r="M45" s="3"/>
      <c r="N45" s="54"/>
      <c r="O45" s="55"/>
      <c r="P45" s="3"/>
      <c r="Q45" s="54"/>
      <c r="R45" s="55"/>
      <c r="S45" s="3"/>
      <c r="T45" s="54"/>
      <c r="U45" s="55"/>
      <c r="V45" s="3"/>
      <c r="W45" s="54"/>
      <c r="X45" s="55"/>
      <c r="Y45" s="3"/>
      <c r="Z45" s="54"/>
      <c r="AA45" s="55"/>
      <c r="AB45" s="3">
        <f t="shared" si="29"/>
        <v>0</v>
      </c>
      <c r="AC45" s="54">
        <f t="shared" si="260"/>
        <v>0</v>
      </c>
      <c r="AD45" s="55">
        <f t="shared" si="261"/>
        <v>0</v>
      </c>
      <c r="AE45" s="3"/>
      <c r="AF45" s="54"/>
      <c r="AG45" s="55"/>
      <c r="AH45" s="3">
        <f t="shared" si="30"/>
        <v>0</v>
      </c>
      <c r="AI45" s="54">
        <f t="shared" si="31"/>
        <v>0</v>
      </c>
      <c r="AJ45" s="55">
        <f t="shared" si="32"/>
        <v>0</v>
      </c>
      <c r="AK45" s="3"/>
      <c r="AL45" s="54"/>
      <c r="AM45" s="55"/>
      <c r="AN45" s="3"/>
      <c r="AO45" s="54"/>
      <c r="AP45" s="55"/>
      <c r="AQ45" s="3"/>
      <c r="AR45" s="54"/>
      <c r="AS45" s="55"/>
      <c r="AT45" s="3"/>
      <c r="AU45" s="54"/>
      <c r="AV45" s="55"/>
      <c r="AW45" s="3"/>
      <c r="AX45" s="54"/>
      <c r="AY45" s="55"/>
      <c r="AZ45" s="3"/>
      <c r="BA45" s="54"/>
      <c r="BB45" s="55"/>
      <c r="BC45" s="3"/>
      <c r="BD45" s="54"/>
      <c r="BE45" s="55"/>
      <c r="BF45" s="3"/>
      <c r="BG45" s="54"/>
      <c r="BH45" s="55"/>
      <c r="BI45" s="3"/>
      <c r="BJ45" s="54"/>
      <c r="BK45" s="55"/>
      <c r="BL45" s="3"/>
      <c r="BM45" s="54"/>
      <c r="BN45" s="55"/>
      <c r="BO45" s="3"/>
      <c r="BP45" s="54"/>
      <c r="BQ45" s="55"/>
      <c r="BR45" s="3"/>
      <c r="BS45" s="54"/>
      <c r="BT45" s="55"/>
      <c r="BU45" s="3"/>
      <c r="BV45" s="54"/>
      <c r="BW45" s="55"/>
      <c r="BX45" s="3"/>
      <c r="BY45" s="54"/>
      <c r="BZ45" s="55"/>
      <c r="CA45" s="3"/>
      <c r="CB45" s="54"/>
      <c r="CC45" s="55"/>
      <c r="CD45" s="3"/>
      <c r="CE45" s="54"/>
      <c r="CF45" s="55"/>
      <c r="CG45" s="3"/>
      <c r="CH45" s="54"/>
      <c r="CI45" s="55"/>
      <c r="CJ45" s="3"/>
      <c r="CK45" s="54"/>
      <c r="CL45" s="55"/>
      <c r="CM45" s="3"/>
      <c r="CN45" s="54"/>
      <c r="CO45" s="55"/>
      <c r="CP45" s="3"/>
      <c r="CQ45" s="54"/>
      <c r="CR45" s="55"/>
      <c r="CS45" s="3"/>
      <c r="CT45" s="54"/>
      <c r="CU45" s="55"/>
      <c r="CV45" s="3">
        <f t="shared" si="33"/>
        <v>0</v>
      </c>
      <c r="CW45" s="54">
        <f t="shared" si="34"/>
        <v>0</v>
      </c>
      <c r="CX45" s="55">
        <f t="shared" si="35"/>
        <v>0</v>
      </c>
      <c r="CY45" s="3"/>
      <c r="CZ45" s="54"/>
      <c r="DA45" s="55"/>
      <c r="DB45" s="3"/>
      <c r="DC45" s="54"/>
      <c r="DD45" s="55"/>
      <c r="DE45" s="3"/>
      <c r="DF45" s="54"/>
      <c r="DG45" s="55"/>
      <c r="DH45" s="3"/>
      <c r="DI45" s="54"/>
      <c r="DJ45" s="55"/>
      <c r="DK45" s="3"/>
      <c r="DL45" s="54"/>
      <c r="DM45" s="55"/>
      <c r="DN45" s="3"/>
      <c r="DO45" s="54"/>
      <c r="DP45" s="55"/>
      <c r="DQ45" s="3"/>
      <c r="DR45" s="54"/>
      <c r="DS45" s="55"/>
      <c r="DT45" s="3">
        <f t="shared" si="36"/>
        <v>0</v>
      </c>
      <c r="DU45" s="54">
        <f t="shared" si="37"/>
        <v>0</v>
      </c>
      <c r="DV45" s="55">
        <f t="shared" si="38"/>
        <v>0</v>
      </c>
      <c r="DW45" s="3"/>
      <c r="DX45" s="54"/>
      <c r="DY45" s="55"/>
      <c r="DZ45" s="3"/>
      <c r="EA45" s="54"/>
      <c r="EB45" s="55"/>
      <c r="EC45" s="3"/>
      <c r="ED45" s="54"/>
      <c r="EE45" s="55"/>
      <c r="EF45" s="3"/>
      <c r="EG45" s="54"/>
      <c r="EH45" s="55"/>
      <c r="EI45" s="3"/>
      <c r="EJ45" s="54"/>
      <c r="EK45" s="55"/>
      <c r="EL45" s="3">
        <f t="shared" si="39"/>
        <v>0</v>
      </c>
      <c r="EM45" s="54">
        <f t="shared" si="40"/>
        <v>0</v>
      </c>
      <c r="EN45" s="55">
        <f t="shared" si="41"/>
        <v>0</v>
      </c>
      <c r="EO45" s="3"/>
      <c r="EP45" s="54"/>
      <c r="EQ45" s="55"/>
      <c r="ER45" s="3"/>
      <c r="ES45" s="54"/>
      <c r="ET45" s="55"/>
      <c r="EU45" s="3"/>
      <c r="EV45" s="54"/>
      <c r="EW45" s="55"/>
      <c r="EX45" s="3"/>
      <c r="EY45" s="54"/>
      <c r="EZ45" s="55"/>
      <c r="FA45" s="3"/>
      <c r="FB45" s="54"/>
      <c r="FC45" s="55"/>
      <c r="FD45" s="3">
        <f t="shared" si="42"/>
        <v>0</v>
      </c>
      <c r="FE45" s="54">
        <f t="shared" si="43"/>
        <v>0</v>
      </c>
      <c r="FF45" s="55">
        <f t="shared" si="44"/>
        <v>0</v>
      </c>
      <c r="FG45" s="3"/>
      <c r="FH45" s="54"/>
      <c r="FI45" s="55"/>
      <c r="FJ45" s="3"/>
      <c r="FK45" s="54"/>
      <c r="FL45" s="55"/>
      <c r="FM45" s="3"/>
      <c r="FN45" s="54"/>
      <c r="FO45" s="55"/>
      <c r="FP45" s="3">
        <f t="shared" si="45"/>
        <v>0</v>
      </c>
      <c r="FQ45" s="54">
        <f t="shared" si="46"/>
        <v>0</v>
      </c>
      <c r="FR45" s="55">
        <f t="shared" si="47"/>
        <v>0</v>
      </c>
      <c r="FS45" s="3"/>
      <c r="FT45" s="54"/>
      <c r="FU45" s="55"/>
      <c r="FV45" s="3"/>
      <c r="FW45" s="54"/>
      <c r="FX45" s="55"/>
      <c r="FY45" s="3"/>
      <c r="FZ45" s="54"/>
      <c r="GA45" s="55"/>
      <c r="GB45" s="3"/>
      <c r="GC45" s="54"/>
      <c r="GD45" s="55"/>
      <c r="GE45" s="3"/>
      <c r="GF45" s="54"/>
      <c r="GG45" s="55"/>
      <c r="GH45" s="3"/>
      <c r="GI45" s="54"/>
      <c r="GJ45" s="55"/>
      <c r="GK45" s="3">
        <f t="shared" si="48"/>
        <v>0</v>
      </c>
      <c r="GL45" s="54">
        <f t="shared" si="49"/>
        <v>0</v>
      </c>
      <c r="GM45" s="55">
        <f t="shared" si="50"/>
        <v>0</v>
      </c>
      <c r="GN45" s="3"/>
      <c r="GO45" s="54"/>
      <c r="GP45" s="55"/>
      <c r="GQ45" s="3"/>
      <c r="GR45" s="54"/>
      <c r="GS45" s="55"/>
      <c r="GT45" s="3"/>
      <c r="GU45" s="54"/>
      <c r="GV45" s="55"/>
      <c r="GW45" s="3"/>
      <c r="GX45" s="54"/>
      <c r="GY45" s="55"/>
      <c r="GZ45" s="3"/>
      <c r="HA45" s="54"/>
      <c r="HB45" s="55"/>
      <c r="HC45" s="3"/>
      <c r="HD45" s="54"/>
      <c r="HE45" s="55"/>
      <c r="HF45" s="3"/>
      <c r="HG45" s="54"/>
      <c r="HH45" s="55"/>
      <c r="HI45" s="3">
        <f t="shared" si="51"/>
        <v>0</v>
      </c>
      <c r="HJ45" s="54">
        <f t="shared" si="52"/>
        <v>0</v>
      </c>
      <c r="HK45" s="55">
        <f t="shared" si="53"/>
        <v>0</v>
      </c>
      <c r="HL45" s="3"/>
      <c r="HM45" s="54"/>
      <c r="HN45" s="55"/>
      <c r="HO45" s="3"/>
      <c r="HP45" s="54"/>
      <c r="HQ45" s="55"/>
      <c r="HR45" s="3">
        <f t="shared" si="54"/>
        <v>0</v>
      </c>
      <c r="HS45" s="54">
        <f t="shared" si="55"/>
        <v>0</v>
      </c>
      <c r="HT45" s="55">
        <f t="shared" si="56"/>
        <v>0</v>
      </c>
      <c r="HU45" s="3"/>
      <c r="HV45" s="54"/>
      <c r="HW45" s="55"/>
      <c r="HX45" s="3"/>
      <c r="HY45" s="54"/>
      <c r="HZ45" s="55"/>
      <c r="IA45" s="3">
        <f t="shared" si="57"/>
        <v>0</v>
      </c>
      <c r="IB45" s="54">
        <f t="shared" si="58"/>
        <v>0</v>
      </c>
      <c r="IC45" s="55">
        <f t="shared" si="59"/>
        <v>0</v>
      </c>
      <c r="ID45" s="3">
        <f t="shared" si="60"/>
        <v>0</v>
      </c>
      <c r="IE45" s="54">
        <f t="shared" si="61"/>
        <v>0</v>
      </c>
      <c r="IF45" s="55">
        <f t="shared" si="62"/>
        <v>0</v>
      </c>
      <c r="IG45" s="3"/>
      <c r="IH45" s="54"/>
      <c r="II45" s="55"/>
      <c r="IJ45" s="3"/>
      <c r="IK45" s="54"/>
      <c r="IL45" s="55"/>
      <c r="IM45" s="3"/>
      <c r="IN45" s="54"/>
      <c r="IO45" s="55"/>
      <c r="IP45" s="3"/>
      <c r="IQ45" s="54"/>
      <c r="IR45" s="55"/>
      <c r="IS45" s="3"/>
      <c r="IT45" s="54"/>
      <c r="IU45" s="55"/>
      <c r="IV45" s="3"/>
      <c r="IW45" s="54"/>
      <c r="IX45" s="55"/>
      <c r="IY45" s="3"/>
      <c r="IZ45" s="54"/>
      <c r="JA45" s="55"/>
      <c r="JB45" s="3"/>
      <c r="JC45" s="54"/>
      <c r="JD45" s="55"/>
      <c r="JE45" s="3"/>
      <c r="JF45" s="54"/>
      <c r="JG45" s="55"/>
      <c r="JH45" s="3">
        <f>IG45+IJ45+IM45+IP45+IS45+IV45+IY45+JB45+JE45</f>
        <v>0</v>
      </c>
      <c r="JI45" s="54">
        <f>IH45+IK45+IN45+IQ45+IT45+IW45+IZ45+JC45+JF45</f>
        <v>0</v>
      </c>
      <c r="JJ45" s="55">
        <f>II45+IL45+IO45+IR45+IU45+IX45+JA45+JD45+JG45</f>
        <v>0</v>
      </c>
      <c r="JK45" s="3"/>
      <c r="JL45" s="54"/>
      <c r="JM45" s="55"/>
      <c r="JN45" s="3"/>
      <c r="JO45" s="54"/>
      <c r="JP45" s="55"/>
      <c r="JQ45" s="3">
        <f t="shared" si="63"/>
        <v>0</v>
      </c>
      <c r="JR45" s="54">
        <f t="shared" si="64"/>
        <v>0</v>
      </c>
      <c r="JS45" s="55">
        <f t="shared" si="65"/>
        <v>0</v>
      </c>
      <c r="JT45" s="3"/>
      <c r="JU45" s="54"/>
      <c r="JV45" s="55"/>
      <c r="JW45" s="3"/>
      <c r="JX45" s="54"/>
      <c r="JY45" s="55"/>
      <c r="JZ45" s="3">
        <f t="shared" si="66"/>
        <v>0</v>
      </c>
      <c r="KA45" s="54">
        <f t="shared" si="67"/>
        <v>0</v>
      </c>
      <c r="KB45" s="55">
        <f t="shared" si="68"/>
        <v>0</v>
      </c>
      <c r="KC45" s="3"/>
      <c r="KD45" s="54"/>
      <c r="KE45" s="55"/>
      <c r="KF45" s="3"/>
      <c r="KG45" s="54"/>
      <c r="KH45" s="55"/>
      <c r="KI45" s="3">
        <f t="shared" si="69"/>
        <v>0</v>
      </c>
      <c r="KJ45" s="54">
        <f t="shared" si="70"/>
        <v>0</v>
      </c>
      <c r="KK45" s="55">
        <f t="shared" si="71"/>
        <v>0</v>
      </c>
      <c r="KL45" s="3"/>
      <c r="KM45" s="54"/>
      <c r="KN45" s="55"/>
      <c r="KO45" s="3"/>
      <c r="KP45" s="54"/>
      <c r="KQ45" s="55"/>
      <c r="KR45" s="3"/>
      <c r="KS45" s="54"/>
      <c r="KT45" s="55"/>
      <c r="KU45" s="3">
        <f t="shared" si="72"/>
        <v>0</v>
      </c>
      <c r="KV45" s="54">
        <f t="shared" si="73"/>
        <v>0</v>
      </c>
      <c r="KW45" s="55">
        <f t="shared" si="74"/>
        <v>0</v>
      </c>
      <c r="KX45" s="3"/>
      <c r="KY45" s="54"/>
      <c r="KZ45" s="55"/>
      <c r="LA45" s="3"/>
      <c r="LB45" s="54"/>
      <c r="LC45" s="55"/>
      <c r="LD45" s="3">
        <f t="shared" si="75"/>
        <v>0</v>
      </c>
      <c r="LE45" s="54">
        <f t="shared" si="76"/>
        <v>0</v>
      </c>
      <c r="LF45" s="55">
        <f t="shared" si="77"/>
        <v>0</v>
      </c>
      <c r="LG45" s="3"/>
      <c r="LH45" s="54"/>
      <c r="LI45" s="55"/>
      <c r="LJ45" s="3"/>
      <c r="LK45" s="54"/>
      <c r="LL45" s="55"/>
      <c r="LM45" s="3">
        <f t="shared" si="78"/>
        <v>0</v>
      </c>
      <c r="LN45" s="54">
        <f t="shared" si="79"/>
        <v>0</v>
      </c>
      <c r="LO45" s="55">
        <f t="shared" si="80"/>
        <v>0</v>
      </c>
      <c r="LP45" s="3"/>
      <c r="LQ45" s="54"/>
      <c r="LR45" s="55"/>
      <c r="LS45" s="3">
        <f t="shared" si="81"/>
        <v>0</v>
      </c>
      <c r="LT45" s="54">
        <f t="shared" si="82"/>
        <v>0</v>
      </c>
      <c r="LU45" s="55">
        <f t="shared" si="83"/>
        <v>0</v>
      </c>
      <c r="LV45" s="3"/>
      <c r="LW45" s="54"/>
      <c r="LX45" s="55"/>
      <c r="LY45" s="3"/>
      <c r="LZ45" s="54"/>
      <c r="MA45" s="55"/>
      <c r="MB45" s="3"/>
      <c r="MC45" s="54"/>
      <c r="MD45" s="55"/>
      <c r="ME45" s="3">
        <f t="shared" si="84"/>
        <v>0</v>
      </c>
      <c r="MF45" s="54">
        <f t="shared" si="85"/>
        <v>0</v>
      </c>
      <c r="MG45" s="55">
        <f t="shared" si="86"/>
        <v>0</v>
      </c>
      <c r="MH45" s="3"/>
      <c r="MI45" s="54"/>
      <c r="MJ45" s="55"/>
      <c r="MK45" s="3"/>
      <c r="ML45" s="54"/>
      <c r="MM45" s="55"/>
      <c r="MN45" s="3"/>
      <c r="MO45" s="54"/>
      <c r="MP45" s="55"/>
      <c r="MQ45" s="3"/>
      <c r="MR45" s="54"/>
      <c r="MS45" s="55"/>
      <c r="MT45" s="3"/>
      <c r="MU45" s="54"/>
      <c r="MV45" s="55"/>
      <c r="MW45" s="3"/>
      <c r="MX45" s="54"/>
      <c r="MY45" s="55"/>
      <c r="MZ45" s="3">
        <f t="shared" si="87"/>
        <v>0</v>
      </c>
      <c r="NA45" s="54">
        <f t="shared" si="88"/>
        <v>0</v>
      </c>
      <c r="NB45" s="55">
        <f t="shared" si="89"/>
        <v>0</v>
      </c>
      <c r="NC45" s="3"/>
      <c r="ND45" s="54"/>
      <c r="NE45" s="55"/>
      <c r="NF45" s="3">
        <f t="shared" si="90"/>
        <v>0</v>
      </c>
      <c r="NG45" s="54">
        <f t="shared" si="91"/>
        <v>0</v>
      </c>
      <c r="NH45" s="55">
        <f t="shared" si="92"/>
        <v>0</v>
      </c>
      <c r="NI45" s="3"/>
      <c r="NJ45" s="54"/>
      <c r="NK45" s="55"/>
      <c r="NL45" s="3"/>
      <c r="NM45" s="54"/>
      <c r="NN45" s="55"/>
      <c r="NO45" s="3"/>
      <c r="NP45" s="54"/>
      <c r="NQ45" s="55"/>
      <c r="NR45" s="3"/>
      <c r="NS45" s="54"/>
      <c r="NT45" s="55"/>
      <c r="NU45" s="3"/>
      <c r="NV45" s="54"/>
      <c r="NW45" s="55"/>
      <c r="NX45" s="3"/>
      <c r="NY45" s="54"/>
      <c r="NZ45" s="55"/>
      <c r="OA45" s="3"/>
      <c r="OB45" s="54"/>
      <c r="OC45" s="55"/>
      <c r="OD45" s="3"/>
      <c r="OE45" s="54"/>
      <c r="OF45" s="55"/>
      <c r="OG45" s="3"/>
      <c r="OH45" s="54"/>
      <c r="OI45" s="55"/>
      <c r="OJ45" s="3">
        <f t="shared" si="93"/>
        <v>0</v>
      </c>
      <c r="OK45" s="54">
        <f t="shared" si="94"/>
        <v>0</v>
      </c>
      <c r="OL45" s="55">
        <f t="shared" si="95"/>
        <v>0</v>
      </c>
      <c r="OM45" s="3"/>
      <c r="ON45" s="54"/>
      <c r="OO45" s="55"/>
      <c r="OP45" s="3">
        <v>350000</v>
      </c>
      <c r="OQ45" s="54">
        <v>470000</v>
      </c>
      <c r="OR45" s="55">
        <f>479104-4853</f>
        <v>474251</v>
      </c>
      <c r="OS45" s="3"/>
      <c r="OT45" s="54"/>
      <c r="OU45" s="55"/>
      <c r="OV45" s="3"/>
      <c r="OW45" s="54"/>
      <c r="OX45" s="55"/>
      <c r="OY45" s="3">
        <f t="shared" si="96"/>
        <v>350000</v>
      </c>
      <c r="OZ45" s="54">
        <f t="shared" si="97"/>
        <v>470000</v>
      </c>
      <c r="PA45" s="55">
        <f t="shared" si="98"/>
        <v>474251</v>
      </c>
      <c r="PB45" s="3">
        <f t="shared" si="99"/>
        <v>350000</v>
      </c>
      <c r="PC45" s="54">
        <f t="shared" si="100"/>
        <v>470000</v>
      </c>
      <c r="PD45" s="55">
        <f t="shared" si="101"/>
        <v>474251</v>
      </c>
      <c r="PE45" s="3"/>
      <c r="PF45" s="54"/>
      <c r="PG45" s="55"/>
      <c r="PH45" s="3"/>
      <c r="PI45" s="54"/>
      <c r="PJ45" s="55"/>
      <c r="PK45" s="3"/>
      <c r="PL45" s="54"/>
      <c r="PM45" s="55"/>
      <c r="PN45" s="3"/>
      <c r="PO45" s="54"/>
      <c r="PP45" s="55"/>
      <c r="PQ45" s="3"/>
      <c r="PR45" s="54"/>
      <c r="PS45" s="55"/>
      <c r="PT45" s="3"/>
      <c r="PU45" s="54"/>
      <c r="PV45" s="55"/>
      <c r="PW45" s="3"/>
      <c r="PX45" s="54"/>
      <c r="PY45" s="55"/>
      <c r="PZ45" s="3"/>
      <c r="QA45" s="54"/>
      <c r="QB45" s="55"/>
      <c r="QC45" s="3">
        <f t="shared" si="102"/>
        <v>0</v>
      </c>
      <c r="QD45" s="54">
        <f t="shared" si="103"/>
        <v>0</v>
      </c>
      <c r="QE45" s="55">
        <f t="shared" si="104"/>
        <v>0</v>
      </c>
      <c r="QF45" s="3"/>
      <c r="QG45" s="54"/>
      <c r="QH45" s="55"/>
      <c r="QI45" s="3">
        <f t="shared" si="105"/>
        <v>0</v>
      </c>
      <c r="QJ45" s="54">
        <f t="shared" si="106"/>
        <v>0</v>
      </c>
      <c r="QK45" s="55">
        <f t="shared" si="107"/>
        <v>0</v>
      </c>
      <c r="QL45" s="3"/>
      <c r="QM45" s="54"/>
      <c r="QN45" s="55"/>
      <c r="QO45" s="3"/>
      <c r="QP45" s="54"/>
      <c r="QQ45" s="55"/>
      <c r="QR45" s="3"/>
      <c r="QS45" s="54"/>
      <c r="QT45" s="55"/>
      <c r="QU45" s="3"/>
      <c r="QV45" s="54"/>
      <c r="QW45" s="55"/>
      <c r="QX45" s="3">
        <f t="shared" si="108"/>
        <v>0</v>
      </c>
      <c r="QY45" s="54">
        <f t="shared" si="109"/>
        <v>0</v>
      </c>
      <c r="QZ45" s="55">
        <f t="shared" si="110"/>
        <v>0</v>
      </c>
      <c r="RA45" s="3">
        <f t="shared" si="111"/>
        <v>0</v>
      </c>
      <c r="RB45" s="54">
        <f t="shared" si="112"/>
        <v>0</v>
      </c>
      <c r="RC45" s="55">
        <f t="shared" si="113"/>
        <v>0</v>
      </c>
      <c r="RD45" s="3">
        <f>ID45+LS45+NF45+PB45+RA45</f>
        <v>350000</v>
      </c>
      <c r="RE45" s="54">
        <f>IE45+LT45+NG45+PC45+RB45</f>
        <v>470000</v>
      </c>
      <c r="RF45" s="55">
        <f>IF45+LU45+NH45+PD45+RC45</f>
        <v>474251</v>
      </c>
      <c r="RG45" s="3">
        <f>AH45+CV45+RD45</f>
        <v>350000</v>
      </c>
      <c r="RH45" s="54">
        <f>AI45+CW45+RE45</f>
        <v>470000</v>
      </c>
      <c r="RI45" s="55">
        <f>AJ45+CX45+RF45</f>
        <v>474251</v>
      </c>
    </row>
    <row r="46" spans="1:478" s="66" customFormat="1" x14ac:dyDescent="0.25">
      <c r="A46" s="51">
        <v>35</v>
      </c>
      <c r="B46" s="52" t="s">
        <v>319</v>
      </c>
      <c r="C46" s="87" t="s">
        <v>432</v>
      </c>
      <c r="D46" s="3">
        <f>SUM(D43:D45)</f>
        <v>0</v>
      </c>
      <c r="E46" s="54">
        <f t="shared" ref="E46:G46" si="519">SUM(E43:E45)</f>
        <v>0</v>
      </c>
      <c r="F46" s="89">
        <f t="shared" si="519"/>
        <v>0</v>
      </c>
      <c r="G46" s="3">
        <f t="shared" si="519"/>
        <v>0</v>
      </c>
      <c r="H46" s="54">
        <f t="shared" ref="H46:J46" si="520">SUM(H43:H45)</f>
        <v>0</v>
      </c>
      <c r="I46" s="89">
        <f t="shared" si="520"/>
        <v>0</v>
      </c>
      <c r="J46" s="3">
        <f t="shared" si="520"/>
        <v>0</v>
      </c>
      <c r="K46" s="54">
        <f t="shared" ref="K46:BV46" si="521">SUM(K43:K45)</f>
        <v>0</v>
      </c>
      <c r="L46" s="89">
        <f t="shared" si="521"/>
        <v>0</v>
      </c>
      <c r="M46" s="3">
        <f t="shared" si="521"/>
        <v>0</v>
      </c>
      <c r="N46" s="54">
        <f t="shared" si="521"/>
        <v>0</v>
      </c>
      <c r="O46" s="89">
        <f t="shared" si="521"/>
        <v>0</v>
      </c>
      <c r="P46" s="3">
        <f t="shared" si="521"/>
        <v>0</v>
      </c>
      <c r="Q46" s="54">
        <f t="shared" si="521"/>
        <v>0</v>
      </c>
      <c r="R46" s="89">
        <f t="shared" si="521"/>
        <v>0</v>
      </c>
      <c r="S46" s="3">
        <f t="shared" si="521"/>
        <v>0</v>
      </c>
      <c r="T46" s="54">
        <f t="shared" si="521"/>
        <v>0</v>
      </c>
      <c r="U46" s="89">
        <f t="shared" si="521"/>
        <v>0</v>
      </c>
      <c r="V46" s="3">
        <f t="shared" si="521"/>
        <v>0</v>
      </c>
      <c r="W46" s="54">
        <f t="shared" si="521"/>
        <v>0</v>
      </c>
      <c r="X46" s="89">
        <f t="shared" si="521"/>
        <v>0</v>
      </c>
      <c r="Y46" s="3">
        <f t="shared" si="521"/>
        <v>0</v>
      </c>
      <c r="Z46" s="54">
        <f t="shared" si="521"/>
        <v>0</v>
      </c>
      <c r="AA46" s="89">
        <f t="shared" si="521"/>
        <v>0</v>
      </c>
      <c r="AB46" s="3">
        <f t="shared" si="29"/>
        <v>0</v>
      </c>
      <c r="AC46" s="54">
        <f t="shared" si="260"/>
        <v>0</v>
      </c>
      <c r="AD46" s="89">
        <f t="shared" si="261"/>
        <v>0</v>
      </c>
      <c r="AE46" s="3">
        <f t="shared" ref="AE46" si="522">SUM(AE43:AE45)</f>
        <v>0</v>
      </c>
      <c r="AF46" s="54">
        <f t="shared" si="521"/>
        <v>0</v>
      </c>
      <c r="AG46" s="89">
        <f t="shared" si="521"/>
        <v>0</v>
      </c>
      <c r="AH46" s="3">
        <f t="shared" si="30"/>
        <v>0</v>
      </c>
      <c r="AI46" s="54">
        <f t="shared" si="31"/>
        <v>0</v>
      </c>
      <c r="AJ46" s="89">
        <f t="shared" si="32"/>
        <v>0</v>
      </c>
      <c r="AK46" s="3">
        <f t="shared" ref="AK46" si="523">SUM(AK43:AK45)</f>
        <v>0</v>
      </c>
      <c r="AL46" s="54">
        <f t="shared" si="521"/>
        <v>0</v>
      </c>
      <c r="AM46" s="89">
        <f t="shared" si="521"/>
        <v>0</v>
      </c>
      <c r="AN46" s="3">
        <f t="shared" si="521"/>
        <v>0</v>
      </c>
      <c r="AO46" s="54">
        <f t="shared" si="521"/>
        <v>0</v>
      </c>
      <c r="AP46" s="89">
        <f t="shared" si="521"/>
        <v>0</v>
      </c>
      <c r="AQ46" s="3">
        <f t="shared" si="521"/>
        <v>0</v>
      </c>
      <c r="AR46" s="54">
        <f t="shared" si="521"/>
        <v>0</v>
      </c>
      <c r="AS46" s="89">
        <f t="shared" si="521"/>
        <v>0</v>
      </c>
      <c r="AT46" s="3">
        <f t="shared" si="521"/>
        <v>0</v>
      </c>
      <c r="AU46" s="54">
        <f t="shared" si="521"/>
        <v>0</v>
      </c>
      <c r="AV46" s="89">
        <f t="shared" si="521"/>
        <v>0</v>
      </c>
      <c r="AW46" s="3">
        <f t="shared" si="521"/>
        <v>0</v>
      </c>
      <c r="AX46" s="54">
        <f t="shared" si="521"/>
        <v>0</v>
      </c>
      <c r="AY46" s="89">
        <f t="shared" si="521"/>
        <v>0</v>
      </c>
      <c r="AZ46" s="3">
        <f t="shared" si="521"/>
        <v>0</v>
      </c>
      <c r="BA46" s="54">
        <f t="shared" si="521"/>
        <v>0</v>
      </c>
      <c r="BB46" s="89">
        <f t="shared" si="521"/>
        <v>0</v>
      </c>
      <c r="BC46" s="3">
        <f t="shared" si="521"/>
        <v>0</v>
      </c>
      <c r="BD46" s="54">
        <f t="shared" si="521"/>
        <v>0</v>
      </c>
      <c r="BE46" s="89">
        <f t="shared" si="521"/>
        <v>0</v>
      </c>
      <c r="BF46" s="3">
        <f t="shared" si="521"/>
        <v>0</v>
      </c>
      <c r="BG46" s="54">
        <f t="shared" si="521"/>
        <v>0</v>
      </c>
      <c r="BH46" s="89">
        <f t="shared" si="521"/>
        <v>0</v>
      </c>
      <c r="BI46" s="3">
        <f t="shared" si="521"/>
        <v>0</v>
      </c>
      <c r="BJ46" s="54">
        <f t="shared" si="521"/>
        <v>0</v>
      </c>
      <c r="BK46" s="89">
        <f t="shared" si="521"/>
        <v>0</v>
      </c>
      <c r="BL46" s="3">
        <f t="shared" si="521"/>
        <v>0</v>
      </c>
      <c r="BM46" s="54">
        <f t="shared" si="521"/>
        <v>0</v>
      </c>
      <c r="BN46" s="89">
        <f t="shared" si="521"/>
        <v>0</v>
      </c>
      <c r="BO46" s="3">
        <f t="shared" si="521"/>
        <v>0</v>
      </c>
      <c r="BP46" s="54">
        <f t="shared" si="521"/>
        <v>0</v>
      </c>
      <c r="BQ46" s="89">
        <f t="shared" si="521"/>
        <v>0</v>
      </c>
      <c r="BR46" s="3">
        <f t="shared" si="521"/>
        <v>0</v>
      </c>
      <c r="BS46" s="54">
        <f t="shared" si="521"/>
        <v>0</v>
      </c>
      <c r="BT46" s="89">
        <f t="shared" si="521"/>
        <v>0</v>
      </c>
      <c r="BU46" s="3">
        <f t="shared" si="521"/>
        <v>0</v>
      </c>
      <c r="BV46" s="54">
        <f t="shared" si="521"/>
        <v>0</v>
      </c>
      <c r="BW46" s="89">
        <f t="shared" ref="BW46:EH46" si="524">SUM(BW43:BW45)</f>
        <v>0</v>
      </c>
      <c r="BX46" s="3">
        <f t="shared" si="524"/>
        <v>0</v>
      </c>
      <c r="BY46" s="54">
        <f t="shared" si="524"/>
        <v>0</v>
      </c>
      <c r="BZ46" s="89">
        <f t="shared" si="524"/>
        <v>0</v>
      </c>
      <c r="CA46" s="3">
        <f t="shared" si="524"/>
        <v>0</v>
      </c>
      <c r="CB46" s="54">
        <f t="shared" si="524"/>
        <v>0</v>
      </c>
      <c r="CC46" s="89">
        <f t="shared" si="524"/>
        <v>0</v>
      </c>
      <c r="CD46" s="3">
        <f t="shared" si="524"/>
        <v>0</v>
      </c>
      <c r="CE46" s="54">
        <f t="shared" si="524"/>
        <v>0</v>
      </c>
      <c r="CF46" s="89">
        <f t="shared" si="524"/>
        <v>0</v>
      </c>
      <c r="CG46" s="3">
        <f t="shared" si="524"/>
        <v>0</v>
      </c>
      <c r="CH46" s="54">
        <f t="shared" si="524"/>
        <v>0</v>
      </c>
      <c r="CI46" s="89">
        <f t="shared" si="524"/>
        <v>0</v>
      </c>
      <c r="CJ46" s="3">
        <f t="shared" si="524"/>
        <v>0</v>
      </c>
      <c r="CK46" s="54">
        <f t="shared" si="524"/>
        <v>0</v>
      </c>
      <c r="CL46" s="89">
        <f t="shared" si="524"/>
        <v>0</v>
      </c>
      <c r="CM46" s="3">
        <f t="shared" si="524"/>
        <v>0</v>
      </c>
      <c r="CN46" s="54">
        <f t="shared" si="524"/>
        <v>0</v>
      </c>
      <c r="CO46" s="89">
        <f t="shared" si="524"/>
        <v>0</v>
      </c>
      <c r="CP46" s="3">
        <f t="shared" si="524"/>
        <v>0</v>
      </c>
      <c r="CQ46" s="54">
        <f t="shared" si="524"/>
        <v>0</v>
      </c>
      <c r="CR46" s="89">
        <f t="shared" si="524"/>
        <v>0</v>
      </c>
      <c r="CS46" s="3">
        <f t="shared" si="524"/>
        <v>0</v>
      </c>
      <c r="CT46" s="54">
        <f t="shared" si="524"/>
        <v>0</v>
      </c>
      <c r="CU46" s="89">
        <f t="shared" si="524"/>
        <v>0</v>
      </c>
      <c r="CV46" s="3">
        <f t="shared" si="33"/>
        <v>0</v>
      </c>
      <c r="CW46" s="54">
        <f t="shared" si="34"/>
        <v>0</v>
      </c>
      <c r="CX46" s="89">
        <f t="shared" si="35"/>
        <v>0</v>
      </c>
      <c r="CY46" s="3">
        <f t="shared" ref="CY46" si="525">SUM(CY43:CY45)</f>
        <v>0</v>
      </c>
      <c r="CZ46" s="54">
        <f t="shared" si="524"/>
        <v>0</v>
      </c>
      <c r="DA46" s="89">
        <f t="shared" si="524"/>
        <v>0</v>
      </c>
      <c r="DB46" s="3">
        <f t="shared" si="524"/>
        <v>0</v>
      </c>
      <c r="DC46" s="54">
        <f t="shared" si="524"/>
        <v>0</v>
      </c>
      <c r="DD46" s="89">
        <f t="shared" si="524"/>
        <v>0</v>
      </c>
      <c r="DE46" s="3">
        <f t="shared" si="524"/>
        <v>0</v>
      </c>
      <c r="DF46" s="54">
        <f t="shared" si="524"/>
        <v>0</v>
      </c>
      <c r="DG46" s="89">
        <f t="shared" si="524"/>
        <v>0</v>
      </c>
      <c r="DH46" s="3">
        <f t="shared" si="524"/>
        <v>0</v>
      </c>
      <c r="DI46" s="54">
        <f t="shared" si="524"/>
        <v>0</v>
      </c>
      <c r="DJ46" s="89">
        <f t="shared" si="524"/>
        <v>0</v>
      </c>
      <c r="DK46" s="3">
        <f t="shared" si="524"/>
        <v>0</v>
      </c>
      <c r="DL46" s="54">
        <f t="shared" si="524"/>
        <v>0</v>
      </c>
      <c r="DM46" s="89">
        <f t="shared" si="524"/>
        <v>0</v>
      </c>
      <c r="DN46" s="3">
        <f t="shared" si="524"/>
        <v>0</v>
      </c>
      <c r="DO46" s="54">
        <f t="shared" si="524"/>
        <v>0</v>
      </c>
      <c r="DP46" s="89">
        <f t="shared" si="524"/>
        <v>0</v>
      </c>
      <c r="DQ46" s="3">
        <f t="shared" si="524"/>
        <v>0</v>
      </c>
      <c r="DR46" s="54">
        <f t="shared" si="524"/>
        <v>0</v>
      </c>
      <c r="DS46" s="89">
        <f t="shared" si="524"/>
        <v>0</v>
      </c>
      <c r="DT46" s="3">
        <f t="shared" si="36"/>
        <v>0</v>
      </c>
      <c r="DU46" s="54">
        <f t="shared" si="37"/>
        <v>0</v>
      </c>
      <c r="DV46" s="89">
        <f t="shared" si="38"/>
        <v>0</v>
      </c>
      <c r="DW46" s="3">
        <f t="shared" ref="DW46" si="526">SUM(DW43:DW45)</f>
        <v>0</v>
      </c>
      <c r="DX46" s="54">
        <f t="shared" si="524"/>
        <v>0</v>
      </c>
      <c r="DY46" s="89">
        <f t="shared" si="524"/>
        <v>0</v>
      </c>
      <c r="DZ46" s="3">
        <f t="shared" si="524"/>
        <v>0</v>
      </c>
      <c r="EA46" s="54">
        <f t="shared" si="524"/>
        <v>0</v>
      </c>
      <c r="EB46" s="89">
        <f t="shared" si="524"/>
        <v>0</v>
      </c>
      <c r="EC46" s="3">
        <f t="shared" si="524"/>
        <v>0</v>
      </c>
      <c r="ED46" s="54">
        <f t="shared" si="524"/>
        <v>0</v>
      </c>
      <c r="EE46" s="89">
        <f t="shared" si="524"/>
        <v>0</v>
      </c>
      <c r="EF46" s="3">
        <f t="shared" si="524"/>
        <v>0</v>
      </c>
      <c r="EG46" s="54">
        <f t="shared" si="524"/>
        <v>0</v>
      </c>
      <c r="EH46" s="89">
        <f t="shared" si="524"/>
        <v>0</v>
      </c>
      <c r="EI46" s="3">
        <f t="shared" ref="EI46" si="527">SUM(EI43:EI45)</f>
        <v>0</v>
      </c>
      <c r="EJ46" s="54">
        <f t="shared" ref="EJ46:GT46" si="528">SUM(EJ43:EJ45)</f>
        <v>0</v>
      </c>
      <c r="EK46" s="89">
        <f t="shared" si="528"/>
        <v>0</v>
      </c>
      <c r="EL46" s="3">
        <f t="shared" si="39"/>
        <v>0</v>
      </c>
      <c r="EM46" s="54">
        <f t="shared" si="40"/>
        <v>0</v>
      </c>
      <c r="EN46" s="89">
        <f t="shared" si="41"/>
        <v>0</v>
      </c>
      <c r="EO46" s="3">
        <f t="shared" ref="EO46" si="529">SUM(EO43:EO45)</f>
        <v>0</v>
      </c>
      <c r="EP46" s="54">
        <f t="shared" si="528"/>
        <v>0</v>
      </c>
      <c r="EQ46" s="89">
        <f t="shared" si="528"/>
        <v>0</v>
      </c>
      <c r="ER46" s="3">
        <f t="shared" si="528"/>
        <v>0</v>
      </c>
      <c r="ES46" s="54">
        <f t="shared" si="528"/>
        <v>0</v>
      </c>
      <c r="ET46" s="89">
        <f t="shared" si="528"/>
        <v>0</v>
      </c>
      <c r="EU46" s="3">
        <f t="shared" si="528"/>
        <v>0</v>
      </c>
      <c r="EV46" s="54">
        <f t="shared" si="528"/>
        <v>0</v>
      </c>
      <c r="EW46" s="89">
        <f t="shared" si="528"/>
        <v>0</v>
      </c>
      <c r="EX46" s="3">
        <f t="shared" si="528"/>
        <v>0</v>
      </c>
      <c r="EY46" s="54">
        <f t="shared" si="528"/>
        <v>0</v>
      </c>
      <c r="EZ46" s="89">
        <f t="shared" si="528"/>
        <v>0</v>
      </c>
      <c r="FA46" s="3">
        <f t="shared" si="528"/>
        <v>0</v>
      </c>
      <c r="FB46" s="54">
        <f t="shared" si="528"/>
        <v>0</v>
      </c>
      <c r="FC46" s="89">
        <f t="shared" si="528"/>
        <v>0</v>
      </c>
      <c r="FD46" s="3">
        <f t="shared" si="42"/>
        <v>0</v>
      </c>
      <c r="FE46" s="54">
        <f t="shared" si="43"/>
        <v>0</v>
      </c>
      <c r="FF46" s="89">
        <f t="shared" si="44"/>
        <v>0</v>
      </c>
      <c r="FG46" s="3">
        <f t="shared" ref="FG46" si="530">SUM(FG43:FG45)</f>
        <v>0</v>
      </c>
      <c r="FH46" s="54">
        <f t="shared" si="528"/>
        <v>0</v>
      </c>
      <c r="FI46" s="89">
        <f t="shared" si="528"/>
        <v>0</v>
      </c>
      <c r="FJ46" s="3">
        <f t="shared" si="528"/>
        <v>0</v>
      </c>
      <c r="FK46" s="54">
        <f t="shared" si="528"/>
        <v>0</v>
      </c>
      <c r="FL46" s="89">
        <f t="shared" si="528"/>
        <v>0</v>
      </c>
      <c r="FM46" s="3">
        <f t="shared" si="528"/>
        <v>0</v>
      </c>
      <c r="FN46" s="54">
        <f t="shared" si="528"/>
        <v>0</v>
      </c>
      <c r="FO46" s="89">
        <f t="shared" si="528"/>
        <v>0</v>
      </c>
      <c r="FP46" s="3">
        <f t="shared" si="45"/>
        <v>0</v>
      </c>
      <c r="FQ46" s="54">
        <f t="shared" si="46"/>
        <v>0</v>
      </c>
      <c r="FR46" s="89">
        <f t="shared" si="47"/>
        <v>0</v>
      </c>
      <c r="FS46" s="3">
        <f t="shared" ref="FS46" si="531">SUM(FS43:FS45)</f>
        <v>0</v>
      </c>
      <c r="FT46" s="54">
        <f t="shared" si="528"/>
        <v>0</v>
      </c>
      <c r="FU46" s="89">
        <f t="shared" si="528"/>
        <v>0</v>
      </c>
      <c r="FV46" s="3">
        <f t="shared" si="528"/>
        <v>0</v>
      </c>
      <c r="FW46" s="54">
        <f t="shared" si="528"/>
        <v>0</v>
      </c>
      <c r="FX46" s="89">
        <f t="shared" si="528"/>
        <v>0</v>
      </c>
      <c r="FY46" s="3">
        <f t="shared" si="528"/>
        <v>0</v>
      </c>
      <c r="FZ46" s="54">
        <f t="shared" si="528"/>
        <v>0</v>
      </c>
      <c r="GA46" s="89">
        <f t="shared" si="528"/>
        <v>0</v>
      </c>
      <c r="GB46" s="3">
        <f t="shared" si="528"/>
        <v>0</v>
      </c>
      <c r="GC46" s="54">
        <f t="shared" si="528"/>
        <v>0</v>
      </c>
      <c r="GD46" s="89">
        <f t="shared" si="528"/>
        <v>0</v>
      </c>
      <c r="GE46" s="3">
        <f t="shared" si="528"/>
        <v>0</v>
      </c>
      <c r="GF46" s="54">
        <f t="shared" si="528"/>
        <v>0</v>
      </c>
      <c r="GG46" s="89">
        <f t="shared" si="528"/>
        <v>0</v>
      </c>
      <c r="GH46" s="3">
        <f t="shared" si="528"/>
        <v>0</v>
      </c>
      <c r="GI46" s="54">
        <f t="shared" si="528"/>
        <v>0</v>
      </c>
      <c r="GJ46" s="89">
        <f t="shared" si="528"/>
        <v>0</v>
      </c>
      <c r="GK46" s="3">
        <f t="shared" si="48"/>
        <v>0</v>
      </c>
      <c r="GL46" s="54">
        <f t="shared" si="49"/>
        <v>0</v>
      </c>
      <c r="GM46" s="89">
        <f t="shared" si="50"/>
        <v>0</v>
      </c>
      <c r="GN46" s="3">
        <f t="shared" ref="GN46" si="532">SUM(GN43:GN45)</f>
        <v>0</v>
      </c>
      <c r="GO46" s="54">
        <f t="shared" si="528"/>
        <v>0</v>
      </c>
      <c r="GP46" s="89">
        <f t="shared" si="528"/>
        <v>0</v>
      </c>
      <c r="GQ46" s="3">
        <f t="shared" si="528"/>
        <v>0</v>
      </c>
      <c r="GR46" s="54">
        <f t="shared" si="528"/>
        <v>0</v>
      </c>
      <c r="GS46" s="89">
        <f t="shared" si="528"/>
        <v>0</v>
      </c>
      <c r="GT46" s="3">
        <f t="shared" si="528"/>
        <v>0</v>
      </c>
      <c r="GU46" s="54">
        <f t="shared" ref="GU46:GZ46" si="533">SUM(GU43:GU45)</f>
        <v>0</v>
      </c>
      <c r="GV46" s="89">
        <f t="shared" si="533"/>
        <v>0</v>
      </c>
      <c r="GW46" s="3">
        <f t="shared" si="533"/>
        <v>0</v>
      </c>
      <c r="GX46" s="54">
        <f t="shared" si="533"/>
        <v>0</v>
      </c>
      <c r="GY46" s="89">
        <f t="shared" si="533"/>
        <v>0</v>
      </c>
      <c r="GZ46" s="3">
        <f t="shared" si="533"/>
        <v>0</v>
      </c>
      <c r="HA46" s="54">
        <f t="shared" ref="HA46:JG46" si="534">SUM(HA43:HA45)</f>
        <v>0</v>
      </c>
      <c r="HB46" s="89">
        <f t="shared" si="534"/>
        <v>0</v>
      </c>
      <c r="HC46" s="3">
        <f t="shared" si="534"/>
        <v>0</v>
      </c>
      <c r="HD46" s="54">
        <f t="shared" si="534"/>
        <v>0</v>
      </c>
      <c r="HE46" s="89">
        <f t="shared" si="534"/>
        <v>0</v>
      </c>
      <c r="HF46" s="3">
        <f t="shared" si="534"/>
        <v>0</v>
      </c>
      <c r="HG46" s="54">
        <f t="shared" si="534"/>
        <v>0</v>
      </c>
      <c r="HH46" s="89">
        <f t="shared" si="534"/>
        <v>0</v>
      </c>
      <c r="HI46" s="3">
        <f t="shared" si="51"/>
        <v>0</v>
      </c>
      <c r="HJ46" s="54">
        <f t="shared" si="52"/>
        <v>0</v>
      </c>
      <c r="HK46" s="89">
        <f t="shared" si="53"/>
        <v>0</v>
      </c>
      <c r="HL46" s="3">
        <f t="shared" ref="HL46" si="535">SUM(HL43:HL45)</f>
        <v>0</v>
      </c>
      <c r="HM46" s="54">
        <f t="shared" si="534"/>
        <v>0</v>
      </c>
      <c r="HN46" s="89">
        <f t="shared" si="534"/>
        <v>0</v>
      </c>
      <c r="HO46" s="3">
        <f t="shared" si="534"/>
        <v>0</v>
      </c>
      <c r="HP46" s="54">
        <f t="shared" si="534"/>
        <v>0</v>
      </c>
      <c r="HQ46" s="89">
        <f t="shared" si="534"/>
        <v>0</v>
      </c>
      <c r="HR46" s="3">
        <f t="shared" si="54"/>
        <v>0</v>
      </c>
      <c r="HS46" s="54">
        <f t="shared" si="55"/>
        <v>0</v>
      </c>
      <c r="HT46" s="89">
        <f t="shared" si="56"/>
        <v>0</v>
      </c>
      <c r="HU46" s="3">
        <f t="shared" ref="HU46" si="536">SUM(HU43:HU45)</f>
        <v>0</v>
      </c>
      <c r="HV46" s="54">
        <f t="shared" si="534"/>
        <v>0</v>
      </c>
      <c r="HW46" s="89">
        <f t="shared" si="534"/>
        <v>0</v>
      </c>
      <c r="HX46" s="3">
        <f t="shared" si="534"/>
        <v>0</v>
      </c>
      <c r="HY46" s="54">
        <f t="shared" si="534"/>
        <v>0</v>
      </c>
      <c r="HZ46" s="89">
        <f t="shared" si="534"/>
        <v>0</v>
      </c>
      <c r="IA46" s="3">
        <f t="shared" si="57"/>
        <v>0</v>
      </c>
      <c r="IB46" s="54">
        <f t="shared" si="58"/>
        <v>0</v>
      </c>
      <c r="IC46" s="89">
        <f t="shared" si="59"/>
        <v>0</v>
      </c>
      <c r="ID46" s="3">
        <f t="shared" si="60"/>
        <v>0</v>
      </c>
      <c r="IE46" s="54">
        <f t="shared" si="61"/>
        <v>0</v>
      </c>
      <c r="IF46" s="89">
        <f t="shared" si="62"/>
        <v>0</v>
      </c>
      <c r="IG46" s="3">
        <f t="shared" si="534"/>
        <v>0</v>
      </c>
      <c r="IH46" s="54">
        <f t="shared" si="534"/>
        <v>0</v>
      </c>
      <c r="II46" s="89">
        <f t="shared" si="534"/>
        <v>0</v>
      </c>
      <c r="IJ46" s="3">
        <f t="shared" si="534"/>
        <v>0</v>
      </c>
      <c r="IK46" s="54">
        <f t="shared" si="534"/>
        <v>0</v>
      </c>
      <c r="IL46" s="89">
        <f t="shared" si="534"/>
        <v>0</v>
      </c>
      <c r="IM46" s="3">
        <f t="shared" si="534"/>
        <v>0</v>
      </c>
      <c r="IN46" s="54">
        <f t="shared" si="534"/>
        <v>0</v>
      </c>
      <c r="IO46" s="89">
        <f t="shared" si="534"/>
        <v>0</v>
      </c>
      <c r="IP46" s="3">
        <f t="shared" si="534"/>
        <v>0</v>
      </c>
      <c r="IQ46" s="54">
        <f t="shared" si="534"/>
        <v>0</v>
      </c>
      <c r="IR46" s="89">
        <f t="shared" si="534"/>
        <v>0</v>
      </c>
      <c r="IS46" s="3">
        <f t="shared" si="534"/>
        <v>0</v>
      </c>
      <c r="IT46" s="54">
        <f t="shared" si="534"/>
        <v>0</v>
      </c>
      <c r="IU46" s="89">
        <f t="shared" si="534"/>
        <v>0</v>
      </c>
      <c r="IV46" s="3">
        <f t="shared" si="534"/>
        <v>0</v>
      </c>
      <c r="IW46" s="54">
        <f t="shared" si="534"/>
        <v>0</v>
      </c>
      <c r="IX46" s="89">
        <f t="shared" si="534"/>
        <v>0</v>
      </c>
      <c r="IY46" s="3">
        <f t="shared" si="534"/>
        <v>0</v>
      </c>
      <c r="IZ46" s="54">
        <f t="shared" si="534"/>
        <v>0</v>
      </c>
      <c r="JA46" s="89">
        <f t="shared" si="534"/>
        <v>0</v>
      </c>
      <c r="JB46" s="3">
        <f t="shared" si="534"/>
        <v>0</v>
      </c>
      <c r="JC46" s="54">
        <f t="shared" si="534"/>
        <v>0</v>
      </c>
      <c r="JD46" s="89">
        <f t="shared" si="534"/>
        <v>0</v>
      </c>
      <c r="JE46" s="3">
        <f t="shared" si="534"/>
        <v>0</v>
      </c>
      <c r="JF46" s="54">
        <f t="shared" si="534"/>
        <v>0</v>
      </c>
      <c r="JG46" s="89">
        <f t="shared" si="534"/>
        <v>0</v>
      </c>
      <c r="JH46" s="3">
        <f>IG46+IJ46+IM46+IP46+IS46+IV46+IY46+JB46+JE46</f>
        <v>0</v>
      </c>
      <c r="JI46" s="54">
        <f>IH46+IK46+IN46+IQ46+IT46+IW46+IZ46+JC46+JF46</f>
        <v>0</v>
      </c>
      <c r="JJ46" s="89">
        <f>II46+IL46+IO46+IR46+IU46+IX46+JA46+JD46+JG46</f>
        <v>0</v>
      </c>
      <c r="JK46" s="3">
        <f t="shared" ref="JK46" si="537">SUM(JK43:JK45)</f>
        <v>0</v>
      </c>
      <c r="JL46" s="54">
        <f t="shared" ref="JL46:LW46" si="538">SUM(JL43:JL45)</f>
        <v>0</v>
      </c>
      <c r="JM46" s="89">
        <f t="shared" si="538"/>
        <v>0</v>
      </c>
      <c r="JN46" s="3">
        <f t="shared" si="538"/>
        <v>0</v>
      </c>
      <c r="JO46" s="54">
        <f t="shared" si="538"/>
        <v>0</v>
      </c>
      <c r="JP46" s="89">
        <f t="shared" si="538"/>
        <v>0</v>
      </c>
      <c r="JQ46" s="3">
        <f t="shared" si="63"/>
        <v>0</v>
      </c>
      <c r="JR46" s="54">
        <f t="shared" si="64"/>
        <v>0</v>
      </c>
      <c r="JS46" s="89">
        <f t="shared" si="65"/>
        <v>0</v>
      </c>
      <c r="JT46" s="3">
        <f t="shared" ref="JT46" si="539">SUM(JT43:JT45)</f>
        <v>0</v>
      </c>
      <c r="JU46" s="54">
        <f t="shared" si="538"/>
        <v>0</v>
      </c>
      <c r="JV46" s="89">
        <f t="shared" si="538"/>
        <v>0</v>
      </c>
      <c r="JW46" s="3">
        <f t="shared" si="538"/>
        <v>0</v>
      </c>
      <c r="JX46" s="54">
        <f t="shared" si="538"/>
        <v>0</v>
      </c>
      <c r="JY46" s="89">
        <f t="shared" si="538"/>
        <v>0</v>
      </c>
      <c r="JZ46" s="3">
        <f t="shared" si="66"/>
        <v>0</v>
      </c>
      <c r="KA46" s="54">
        <f t="shared" si="67"/>
        <v>0</v>
      </c>
      <c r="KB46" s="89">
        <f t="shared" si="68"/>
        <v>0</v>
      </c>
      <c r="KC46" s="3">
        <f t="shared" ref="KC46" si="540">SUM(KC43:KC45)</f>
        <v>0</v>
      </c>
      <c r="KD46" s="54">
        <f t="shared" si="538"/>
        <v>0</v>
      </c>
      <c r="KE46" s="89">
        <f t="shared" si="538"/>
        <v>0</v>
      </c>
      <c r="KF46" s="3">
        <f t="shared" si="538"/>
        <v>0</v>
      </c>
      <c r="KG46" s="54">
        <f t="shared" si="538"/>
        <v>0</v>
      </c>
      <c r="KH46" s="89">
        <f t="shared" si="538"/>
        <v>0</v>
      </c>
      <c r="KI46" s="3">
        <f t="shared" si="69"/>
        <v>0</v>
      </c>
      <c r="KJ46" s="54">
        <f t="shared" si="70"/>
        <v>0</v>
      </c>
      <c r="KK46" s="89">
        <f t="shared" si="71"/>
        <v>0</v>
      </c>
      <c r="KL46" s="3">
        <f t="shared" ref="KL46" si="541">SUM(KL43:KL45)</f>
        <v>0</v>
      </c>
      <c r="KM46" s="54">
        <f t="shared" si="538"/>
        <v>0</v>
      </c>
      <c r="KN46" s="89">
        <f t="shared" si="538"/>
        <v>0</v>
      </c>
      <c r="KO46" s="3">
        <f t="shared" si="538"/>
        <v>0</v>
      </c>
      <c r="KP46" s="54">
        <f t="shared" si="538"/>
        <v>0</v>
      </c>
      <c r="KQ46" s="89">
        <f t="shared" si="538"/>
        <v>0</v>
      </c>
      <c r="KR46" s="3">
        <f t="shared" si="538"/>
        <v>0</v>
      </c>
      <c r="KS46" s="54">
        <f t="shared" si="538"/>
        <v>0</v>
      </c>
      <c r="KT46" s="89">
        <f t="shared" si="538"/>
        <v>0</v>
      </c>
      <c r="KU46" s="3">
        <f t="shared" si="72"/>
        <v>0</v>
      </c>
      <c r="KV46" s="54">
        <f t="shared" si="73"/>
        <v>0</v>
      </c>
      <c r="KW46" s="89">
        <f t="shared" si="74"/>
        <v>0</v>
      </c>
      <c r="KX46" s="3">
        <f t="shared" ref="KX46" si="542">SUM(KX43:KX45)</f>
        <v>0</v>
      </c>
      <c r="KY46" s="54">
        <f t="shared" si="538"/>
        <v>0</v>
      </c>
      <c r="KZ46" s="89">
        <f t="shared" si="538"/>
        <v>0</v>
      </c>
      <c r="LA46" s="3">
        <f t="shared" si="538"/>
        <v>0</v>
      </c>
      <c r="LB46" s="54">
        <f t="shared" si="538"/>
        <v>0</v>
      </c>
      <c r="LC46" s="89">
        <f t="shared" si="538"/>
        <v>0</v>
      </c>
      <c r="LD46" s="3">
        <f t="shared" si="75"/>
        <v>0</v>
      </c>
      <c r="LE46" s="54">
        <f t="shared" si="76"/>
        <v>0</v>
      </c>
      <c r="LF46" s="89">
        <f t="shared" si="77"/>
        <v>0</v>
      </c>
      <c r="LG46" s="3">
        <f t="shared" si="538"/>
        <v>0</v>
      </c>
      <c r="LH46" s="54">
        <f t="shared" si="538"/>
        <v>0</v>
      </c>
      <c r="LI46" s="89">
        <f t="shared" si="538"/>
        <v>0</v>
      </c>
      <c r="LJ46" s="3">
        <f t="shared" si="538"/>
        <v>0</v>
      </c>
      <c r="LK46" s="54">
        <f t="shared" si="538"/>
        <v>0</v>
      </c>
      <c r="LL46" s="89">
        <f t="shared" si="538"/>
        <v>0</v>
      </c>
      <c r="LM46" s="3">
        <f t="shared" si="78"/>
        <v>0</v>
      </c>
      <c r="LN46" s="54">
        <f t="shared" si="79"/>
        <v>0</v>
      </c>
      <c r="LO46" s="89">
        <f t="shared" si="80"/>
        <v>0</v>
      </c>
      <c r="LP46" s="3">
        <f t="shared" ref="LP46" si="543">SUM(LP43:LP45)</f>
        <v>0</v>
      </c>
      <c r="LQ46" s="54">
        <f t="shared" si="538"/>
        <v>0</v>
      </c>
      <c r="LR46" s="89">
        <f t="shared" si="538"/>
        <v>0</v>
      </c>
      <c r="LS46" s="3">
        <f t="shared" si="81"/>
        <v>0</v>
      </c>
      <c r="LT46" s="54">
        <f t="shared" si="82"/>
        <v>0</v>
      </c>
      <c r="LU46" s="89">
        <f t="shared" si="83"/>
        <v>0</v>
      </c>
      <c r="LV46" s="3">
        <f t="shared" ref="LV46" si="544">SUM(LV43:LV45)</f>
        <v>0</v>
      </c>
      <c r="LW46" s="54">
        <f t="shared" si="538"/>
        <v>0</v>
      </c>
      <c r="LX46" s="89">
        <f t="shared" ref="LX46:OI46" si="545">SUM(LX43:LX45)</f>
        <v>0</v>
      </c>
      <c r="LY46" s="3">
        <f t="shared" si="545"/>
        <v>0</v>
      </c>
      <c r="LZ46" s="54">
        <f t="shared" si="545"/>
        <v>0</v>
      </c>
      <c r="MA46" s="89">
        <f t="shared" si="545"/>
        <v>0</v>
      </c>
      <c r="MB46" s="3">
        <f t="shared" si="545"/>
        <v>0</v>
      </c>
      <c r="MC46" s="54">
        <f t="shared" si="545"/>
        <v>0</v>
      </c>
      <c r="MD46" s="89">
        <f t="shared" si="545"/>
        <v>0</v>
      </c>
      <c r="ME46" s="3">
        <f t="shared" si="84"/>
        <v>0</v>
      </c>
      <c r="MF46" s="54">
        <f t="shared" si="85"/>
        <v>0</v>
      </c>
      <c r="MG46" s="89">
        <f t="shared" si="86"/>
        <v>0</v>
      </c>
      <c r="MH46" s="3">
        <f t="shared" ref="MH46" si="546">SUM(MH43:MH45)</f>
        <v>0</v>
      </c>
      <c r="MI46" s="54">
        <f t="shared" si="545"/>
        <v>0</v>
      </c>
      <c r="MJ46" s="89">
        <f t="shared" si="545"/>
        <v>0</v>
      </c>
      <c r="MK46" s="3">
        <f t="shared" si="545"/>
        <v>0</v>
      </c>
      <c r="ML46" s="54">
        <f t="shared" si="545"/>
        <v>0</v>
      </c>
      <c r="MM46" s="89">
        <f t="shared" si="545"/>
        <v>0</v>
      </c>
      <c r="MN46" s="3">
        <f t="shared" si="545"/>
        <v>0</v>
      </c>
      <c r="MO46" s="54">
        <f t="shared" si="545"/>
        <v>0</v>
      </c>
      <c r="MP46" s="89">
        <f t="shared" si="545"/>
        <v>0</v>
      </c>
      <c r="MQ46" s="3">
        <f t="shared" si="545"/>
        <v>0</v>
      </c>
      <c r="MR46" s="54">
        <f t="shared" si="545"/>
        <v>0</v>
      </c>
      <c r="MS46" s="89">
        <f t="shared" si="545"/>
        <v>0</v>
      </c>
      <c r="MT46" s="3">
        <f t="shared" si="545"/>
        <v>0</v>
      </c>
      <c r="MU46" s="54">
        <f t="shared" si="545"/>
        <v>0</v>
      </c>
      <c r="MV46" s="89">
        <f t="shared" si="545"/>
        <v>0</v>
      </c>
      <c r="MW46" s="3">
        <f t="shared" si="545"/>
        <v>0</v>
      </c>
      <c r="MX46" s="54">
        <f t="shared" si="545"/>
        <v>0</v>
      </c>
      <c r="MY46" s="89">
        <f t="shared" si="545"/>
        <v>0</v>
      </c>
      <c r="MZ46" s="3">
        <f t="shared" si="87"/>
        <v>0</v>
      </c>
      <c r="NA46" s="54">
        <f t="shared" si="88"/>
        <v>0</v>
      </c>
      <c r="NB46" s="89">
        <f t="shared" si="89"/>
        <v>0</v>
      </c>
      <c r="NC46" s="3">
        <f t="shared" ref="NC46" si="547">SUM(NC43:NC45)</f>
        <v>0</v>
      </c>
      <c r="ND46" s="54">
        <f t="shared" si="545"/>
        <v>0</v>
      </c>
      <c r="NE46" s="89">
        <f t="shared" si="545"/>
        <v>0</v>
      </c>
      <c r="NF46" s="3">
        <f t="shared" si="90"/>
        <v>0</v>
      </c>
      <c r="NG46" s="54">
        <f t="shared" si="91"/>
        <v>0</v>
      </c>
      <c r="NH46" s="89">
        <f t="shared" si="92"/>
        <v>0</v>
      </c>
      <c r="NI46" s="3">
        <f t="shared" ref="NI46" si="548">SUM(NI43:NI45)</f>
        <v>0</v>
      </c>
      <c r="NJ46" s="54">
        <f t="shared" si="545"/>
        <v>0</v>
      </c>
      <c r="NK46" s="89">
        <f t="shared" si="545"/>
        <v>0</v>
      </c>
      <c r="NL46" s="3">
        <f t="shared" si="545"/>
        <v>0</v>
      </c>
      <c r="NM46" s="54">
        <f t="shared" si="545"/>
        <v>0</v>
      </c>
      <c r="NN46" s="89">
        <f t="shared" si="545"/>
        <v>0</v>
      </c>
      <c r="NO46" s="3">
        <f t="shared" si="545"/>
        <v>0</v>
      </c>
      <c r="NP46" s="54">
        <f t="shared" si="545"/>
        <v>0</v>
      </c>
      <c r="NQ46" s="89">
        <f t="shared" si="545"/>
        <v>0</v>
      </c>
      <c r="NR46" s="3">
        <f t="shared" si="545"/>
        <v>0</v>
      </c>
      <c r="NS46" s="54">
        <f t="shared" si="545"/>
        <v>0</v>
      </c>
      <c r="NT46" s="89">
        <f t="shared" si="545"/>
        <v>0</v>
      </c>
      <c r="NU46" s="3">
        <f t="shared" si="545"/>
        <v>0</v>
      </c>
      <c r="NV46" s="54">
        <f t="shared" si="545"/>
        <v>0</v>
      </c>
      <c r="NW46" s="89">
        <f t="shared" si="545"/>
        <v>0</v>
      </c>
      <c r="NX46" s="3">
        <f t="shared" si="545"/>
        <v>0</v>
      </c>
      <c r="NY46" s="54">
        <f t="shared" si="545"/>
        <v>0</v>
      </c>
      <c r="NZ46" s="89">
        <f t="shared" si="545"/>
        <v>0</v>
      </c>
      <c r="OA46" s="3">
        <f t="shared" si="545"/>
        <v>0</v>
      </c>
      <c r="OB46" s="54">
        <f t="shared" si="545"/>
        <v>0</v>
      </c>
      <c r="OC46" s="89">
        <f t="shared" si="545"/>
        <v>0</v>
      </c>
      <c r="OD46" s="3">
        <f t="shared" si="545"/>
        <v>0</v>
      </c>
      <c r="OE46" s="54">
        <f t="shared" si="545"/>
        <v>0</v>
      </c>
      <c r="OF46" s="89">
        <f t="shared" si="545"/>
        <v>0</v>
      </c>
      <c r="OG46" s="3">
        <f t="shared" si="545"/>
        <v>0</v>
      </c>
      <c r="OH46" s="54">
        <f t="shared" si="545"/>
        <v>0</v>
      </c>
      <c r="OI46" s="89">
        <f t="shared" si="545"/>
        <v>0</v>
      </c>
      <c r="OJ46" s="3">
        <f t="shared" si="93"/>
        <v>0</v>
      </c>
      <c r="OK46" s="54">
        <f t="shared" si="94"/>
        <v>0</v>
      </c>
      <c r="OL46" s="89">
        <f t="shared" si="95"/>
        <v>0</v>
      </c>
      <c r="OM46" s="3">
        <f t="shared" ref="OM46" si="549">SUM(OM43:OM45)</f>
        <v>100000</v>
      </c>
      <c r="ON46" s="54">
        <f t="shared" ref="ON46:QU46" si="550">SUM(ON43:ON45)</f>
        <v>100000</v>
      </c>
      <c r="OO46" s="89">
        <f t="shared" si="550"/>
        <v>111606</v>
      </c>
      <c r="OP46" s="3">
        <f t="shared" si="550"/>
        <v>3529458</v>
      </c>
      <c r="OQ46" s="54">
        <f t="shared" si="550"/>
        <v>3769458</v>
      </c>
      <c r="OR46" s="89">
        <f t="shared" si="550"/>
        <v>3749651</v>
      </c>
      <c r="OS46" s="3">
        <f t="shared" si="550"/>
        <v>0</v>
      </c>
      <c r="OT46" s="54">
        <f t="shared" si="550"/>
        <v>0</v>
      </c>
      <c r="OU46" s="89">
        <f t="shared" si="550"/>
        <v>0</v>
      </c>
      <c r="OV46" s="3">
        <f t="shared" si="550"/>
        <v>0</v>
      </c>
      <c r="OW46" s="54">
        <f t="shared" si="550"/>
        <v>0</v>
      </c>
      <c r="OX46" s="89">
        <f t="shared" si="550"/>
        <v>0</v>
      </c>
      <c r="OY46" s="3">
        <f t="shared" si="96"/>
        <v>3629458</v>
      </c>
      <c r="OZ46" s="54">
        <f t="shared" si="97"/>
        <v>3869458</v>
      </c>
      <c r="PA46" s="89">
        <f t="shared" si="98"/>
        <v>3861257</v>
      </c>
      <c r="PB46" s="3">
        <f t="shared" si="99"/>
        <v>3629458</v>
      </c>
      <c r="PC46" s="54">
        <f t="shared" si="100"/>
        <v>3869458</v>
      </c>
      <c r="PD46" s="89">
        <f t="shared" si="101"/>
        <v>3861257</v>
      </c>
      <c r="PE46" s="3">
        <f t="shared" si="550"/>
        <v>0</v>
      </c>
      <c r="PF46" s="54">
        <f t="shared" si="550"/>
        <v>0</v>
      </c>
      <c r="PG46" s="89">
        <f t="shared" si="550"/>
        <v>0</v>
      </c>
      <c r="PH46" s="3">
        <f t="shared" si="550"/>
        <v>0</v>
      </c>
      <c r="PI46" s="54">
        <f t="shared" si="550"/>
        <v>0</v>
      </c>
      <c r="PJ46" s="89">
        <f t="shared" si="550"/>
        <v>0</v>
      </c>
      <c r="PK46" s="3">
        <f t="shared" si="550"/>
        <v>0</v>
      </c>
      <c r="PL46" s="54">
        <f t="shared" si="550"/>
        <v>0</v>
      </c>
      <c r="PM46" s="89">
        <f t="shared" si="550"/>
        <v>0</v>
      </c>
      <c r="PN46" s="3">
        <f t="shared" si="550"/>
        <v>0</v>
      </c>
      <c r="PO46" s="54">
        <f t="shared" si="550"/>
        <v>0</v>
      </c>
      <c r="PP46" s="89">
        <f t="shared" si="550"/>
        <v>0</v>
      </c>
      <c r="PQ46" s="3">
        <f t="shared" si="550"/>
        <v>0</v>
      </c>
      <c r="PR46" s="54">
        <f t="shared" si="550"/>
        <v>0</v>
      </c>
      <c r="PS46" s="89">
        <f t="shared" si="550"/>
        <v>0</v>
      </c>
      <c r="PT46" s="3">
        <f t="shared" si="550"/>
        <v>0</v>
      </c>
      <c r="PU46" s="54">
        <f t="shared" si="550"/>
        <v>0</v>
      </c>
      <c r="PV46" s="89">
        <f t="shared" si="550"/>
        <v>0</v>
      </c>
      <c r="PW46" s="3">
        <f t="shared" si="550"/>
        <v>0</v>
      </c>
      <c r="PX46" s="54">
        <f t="shared" si="550"/>
        <v>0</v>
      </c>
      <c r="PY46" s="89">
        <f t="shared" si="550"/>
        <v>0</v>
      </c>
      <c r="PZ46" s="3">
        <f t="shared" si="550"/>
        <v>0</v>
      </c>
      <c r="QA46" s="54">
        <f t="shared" si="550"/>
        <v>0</v>
      </c>
      <c r="QB46" s="89">
        <f t="shared" si="550"/>
        <v>0</v>
      </c>
      <c r="QC46" s="3">
        <f t="shared" si="102"/>
        <v>0</v>
      </c>
      <c r="QD46" s="54">
        <f t="shared" si="103"/>
        <v>0</v>
      </c>
      <c r="QE46" s="89">
        <f t="shared" si="104"/>
        <v>0</v>
      </c>
      <c r="QF46" s="3">
        <f t="shared" ref="QF46" si="551">SUM(QF43:QF45)</f>
        <v>0</v>
      </c>
      <c r="QG46" s="54">
        <f t="shared" si="550"/>
        <v>0</v>
      </c>
      <c r="QH46" s="89">
        <f t="shared" si="550"/>
        <v>0</v>
      </c>
      <c r="QI46" s="3">
        <f t="shared" si="105"/>
        <v>0</v>
      </c>
      <c r="QJ46" s="54">
        <f t="shared" si="106"/>
        <v>0</v>
      </c>
      <c r="QK46" s="89">
        <f t="shared" si="107"/>
        <v>0</v>
      </c>
      <c r="QL46" s="3">
        <f t="shared" si="550"/>
        <v>0</v>
      </c>
      <c r="QM46" s="54">
        <f t="shared" si="550"/>
        <v>0</v>
      </c>
      <c r="QN46" s="89">
        <f t="shared" si="550"/>
        <v>0</v>
      </c>
      <c r="QO46" s="3">
        <f t="shared" si="550"/>
        <v>0</v>
      </c>
      <c r="QP46" s="54">
        <f t="shared" si="550"/>
        <v>0</v>
      </c>
      <c r="QQ46" s="89">
        <f t="shared" si="550"/>
        <v>0</v>
      </c>
      <c r="QR46" s="3">
        <f t="shared" si="550"/>
        <v>0</v>
      </c>
      <c r="QS46" s="54">
        <f t="shared" si="550"/>
        <v>0</v>
      </c>
      <c r="QT46" s="89">
        <f t="shared" si="550"/>
        <v>0</v>
      </c>
      <c r="QU46" s="3">
        <f t="shared" si="550"/>
        <v>0</v>
      </c>
      <c r="QV46" s="54">
        <f t="shared" ref="QV46:QW46" si="552">SUM(QV43:QV45)</f>
        <v>0</v>
      </c>
      <c r="QW46" s="89">
        <f t="shared" si="552"/>
        <v>0</v>
      </c>
      <c r="QX46" s="3">
        <f t="shared" si="108"/>
        <v>0</v>
      </c>
      <c r="QY46" s="54">
        <f t="shared" si="109"/>
        <v>0</v>
      </c>
      <c r="QZ46" s="89">
        <f t="shared" si="110"/>
        <v>0</v>
      </c>
      <c r="RA46" s="3">
        <f t="shared" si="111"/>
        <v>0</v>
      </c>
      <c r="RB46" s="54">
        <f t="shared" si="112"/>
        <v>0</v>
      </c>
      <c r="RC46" s="89">
        <f t="shared" si="113"/>
        <v>0</v>
      </c>
      <c r="RD46" s="3">
        <f>ID46+LS46+NF46+PB46+RA46</f>
        <v>3629458</v>
      </c>
      <c r="RE46" s="54">
        <f>IE46+LT46+NG46+PC46+RB46</f>
        <v>3869458</v>
      </c>
      <c r="RF46" s="89">
        <f>IF46+LU46+NH46+PD46+RC46</f>
        <v>3861257</v>
      </c>
      <c r="RG46" s="3">
        <f>AH46+CV46+RD46</f>
        <v>3629458</v>
      </c>
      <c r="RH46" s="54">
        <f>AI46+CW46+RE46</f>
        <v>3869458</v>
      </c>
      <c r="RI46" s="89">
        <f>AJ46+CX46+RF46</f>
        <v>3861257</v>
      </c>
    </row>
    <row r="47" spans="1:478" s="92" customFormat="1" ht="16.5" thickBot="1" x14ac:dyDescent="0.3">
      <c r="A47" s="58">
        <v>36</v>
      </c>
      <c r="B47" s="59" t="s">
        <v>320</v>
      </c>
      <c r="C47" s="90" t="s">
        <v>271</v>
      </c>
      <c r="D47" s="4"/>
      <c r="E47" s="61"/>
      <c r="F47" s="91"/>
      <c r="G47" s="4"/>
      <c r="H47" s="61"/>
      <c r="I47" s="91"/>
      <c r="J47" s="4"/>
      <c r="K47" s="61"/>
      <c r="L47" s="91"/>
      <c r="M47" s="4"/>
      <c r="N47" s="61"/>
      <c r="O47" s="91"/>
      <c r="P47" s="4"/>
      <c r="Q47" s="61"/>
      <c r="R47" s="91"/>
      <c r="S47" s="4"/>
      <c r="T47" s="61"/>
      <c r="U47" s="91"/>
      <c r="V47" s="4"/>
      <c r="W47" s="61"/>
      <c r="X47" s="91"/>
      <c r="Y47" s="4"/>
      <c r="Z47" s="61"/>
      <c r="AA47" s="91"/>
      <c r="AB47" s="4">
        <f t="shared" si="29"/>
        <v>0</v>
      </c>
      <c r="AC47" s="61">
        <f t="shared" si="260"/>
        <v>0</v>
      </c>
      <c r="AD47" s="91">
        <f t="shared" si="261"/>
        <v>0</v>
      </c>
      <c r="AE47" s="4"/>
      <c r="AF47" s="61"/>
      <c r="AG47" s="91"/>
      <c r="AH47" s="4">
        <f t="shared" si="30"/>
        <v>0</v>
      </c>
      <c r="AI47" s="61">
        <f t="shared" si="31"/>
        <v>0</v>
      </c>
      <c r="AJ47" s="91">
        <f t="shared" si="32"/>
        <v>0</v>
      </c>
      <c r="AK47" s="4">
        <v>945</v>
      </c>
      <c r="AL47" s="61">
        <v>945</v>
      </c>
      <c r="AM47" s="91">
        <f>196-114</f>
        <v>82</v>
      </c>
      <c r="AN47" s="4"/>
      <c r="AO47" s="61"/>
      <c r="AP47" s="91"/>
      <c r="AQ47" s="4"/>
      <c r="AR47" s="61"/>
      <c r="AS47" s="91"/>
      <c r="AT47" s="4"/>
      <c r="AU47" s="61"/>
      <c r="AV47" s="91"/>
      <c r="AW47" s="4"/>
      <c r="AX47" s="61"/>
      <c r="AY47" s="91"/>
      <c r="AZ47" s="4"/>
      <c r="BA47" s="61"/>
      <c r="BB47" s="91"/>
      <c r="BC47" s="4"/>
      <c r="BD47" s="61"/>
      <c r="BE47" s="91"/>
      <c r="BF47" s="4"/>
      <c r="BG47" s="61"/>
      <c r="BH47" s="91"/>
      <c r="BI47" s="4"/>
      <c r="BJ47" s="61"/>
      <c r="BK47" s="91"/>
      <c r="BL47" s="4"/>
      <c r="BM47" s="61"/>
      <c r="BN47" s="91"/>
      <c r="BO47" s="4"/>
      <c r="BP47" s="61"/>
      <c r="BQ47" s="91"/>
      <c r="BR47" s="4"/>
      <c r="BS47" s="61"/>
      <c r="BT47" s="91"/>
      <c r="BU47" s="4"/>
      <c r="BV47" s="61"/>
      <c r="BW47" s="91"/>
      <c r="BX47" s="4"/>
      <c r="BY47" s="61"/>
      <c r="BZ47" s="91"/>
      <c r="CA47" s="4"/>
      <c r="CB47" s="61"/>
      <c r="CC47" s="91"/>
      <c r="CD47" s="4"/>
      <c r="CE47" s="61"/>
      <c r="CF47" s="91"/>
      <c r="CG47" s="4"/>
      <c r="CH47" s="61"/>
      <c r="CI47" s="91"/>
      <c r="CJ47" s="4"/>
      <c r="CK47" s="61"/>
      <c r="CL47" s="91"/>
      <c r="CM47" s="4"/>
      <c r="CN47" s="61"/>
      <c r="CO47" s="91"/>
      <c r="CP47" s="4"/>
      <c r="CQ47" s="61"/>
      <c r="CR47" s="91"/>
      <c r="CS47" s="4"/>
      <c r="CT47" s="61"/>
      <c r="CU47" s="91"/>
      <c r="CV47" s="4">
        <f t="shared" si="33"/>
        <v>945</v>
      </c>
      <c r="CW47" s="61">
        <f t="shared" si="34"/>
        <v>945</v>
      </c>
      <c r="CX47" s="91">
        <f t="shared" si="35"/>
        <v>82</v>
      </c>
      <c r="CY47" s="4"/>
      <c r="CZ47" s="61"/>
      <c r="DA47" s="91"/>
      <c r="DB47" s="4"/>
      <c r="DC47" s="61"/>
      <c r="DD47" s="91"/>
      <c r="DE47" s="4"/>
      <c r="DF47" s="61"/>
      <c r="DG47" s="91"/>
      <c r="DH47" s="4"/>
      <c r="DI47" s="61"/>
      <c r="DJ47" s="91"/>
      <c r="DK47" s="4"/>
      <c r="DL47" s="61"/>
      <c r="DM47" s="91"/>
      <c r="DN47" s="4"/>
      <c r="DO47" s="61"/>
      <c r="DP47" s="91"/>
      <c r="DQ47" s="4"/>
      <c r="DR47" s="61"/>
      <c r="DS47" s="91"/>
      <c r="DT47" s="4">
        <f t="shared" si="36"/>
        <v>0</v>
      </c>
      <c r="DU47" s="61">
        <f t="shared" si="37"/>
        <v>0</v>
      </c>
      <c r="DV47" s="91">
        <f t="shared" si="38"/>
        <v>0</v>
      </c>
      <c r="DW47" s="4"/>
      <c r="DX47" s="61"/>
      <c r="DY47" s="91"/>
      <c r="DZ47" s="4"/>
      <c r="EA47" s="61"/>
      <c r="EB47" s="91"/>
      <c r="EC47" s="4"/>
      <c r="ED47" s="61"/>
      <c r="EE47" s="91"/>
      <c r="EF47" s="4"/>
      <c r="EG47" s="61"/>
      <c r="EH47" s="91"/>
      <c r="EI47" s="4"/>
      <c r="EJ47" s="61"/>
      <c r="EK47" s="91"/>
      <c r="EL47" s="4">
        <f t="shared" si="39"/>
        <v>0</v>
      </c>
      <c r="EM47" s="61">
        <f t="shared" si="40"/>
        <v>0</v>
      </c>
      <c r="EN47" s="91">
        <f t="shared" si="41"/>
        <v>0</v>
      </c>
      <c r="EO47" s="4"/>
      <c r="EP47" s="61"/>
      <c r="EQ47" s="91"/>
      <c r="ER47" s="4"/>
      <c r="ES47" s="61"/>
      <c r="ET47" s="91"/>
      <c r="EU47" s="4"/>
      <c r="EV47" s="61"/>
      <c r="EW47" s="91"/>
      <c r="EX47" s="4"/>
      <c r="EY47" s="61"/>
      <c r="EZ47" s="91"/>
      <c r="FA47" s="4"/>
      <c r="FB47" s="61"/>
      <c r="FC47" s="91"/>
      <c r="FD47" s="4">
        <f t="shared" si="42"/>
        <v>0</v>
      </c>
      <c r="FE47" s="61">
        <f t="shared" si="43"/>
        <v>0</v>
      </c>
      <c r="FF47" s="91">
        <f t="shared" si="44"/>
        <v>0</v>
      </c>
      <c r="FG47" s="4"/>
      <c r="FH47" s="61"/>
      <c r="FI47" s="91"/>
      <c r="FJ47" s="4">
        <v>144500</v>
      </c>
      <c r="FK47" s="61">
        <v>144500</v>
      </c>
      <c r="FL47" s="91">
        <f>42349-180</f>
        <v>42169</v>
      </c>
      <c r="FM47" s="4"/>
      <c r="FN47" s="61"/>
      <c r="FO47" s="91"/>
      <c r="FP47" s="4">
        <f t="shared" si="45"/>
        <v>144500</v>
      </c>
      <c r="FQ47" s="61">
        <f t="shared" si="46"/>
        <v>144500</v>
      </c>
      <c r="FR47" s="91">
        <f t="shared" si="47"/>
        <v>42169</v>
      </c>
      <c r="FS47" s="4"/>
      <c r="FT47" s="61"/>
      <c r="FU47" s="91"/>
      <c r="FV47" s="4"/>
      <c r="FW47" s="61"/>
      <c r="FX47" s="91"/>
      <c r="FY47" s="4"/>
      <c r="FZ47" s="61"/>
      <c r="GA47" s="91"/>
      <c r="GB47" s="4"/>
      <c r="GC47" s="61"/>
      <c r="GD47" s="91"/>
      <c r="GE47" s="4"/>
      <c r="GF47" s="61"/>
      <c r="GG47" s="91"/>
      <c r="GH47" s="4"/>
      <c r="GI47" s="61"/>
      <c r="GJ47" s="91"/>
      <c r="GK47" s="4">
        <f t="shared" si="48"/>
        <v>0</v>
      </c>
      <c r="GL47" s="61">
        <f t="shared" si="49"/>
        <v>0</v>
      </c>
      <c r="GM47" s="91">
        <f t="shared" si="50"/>
        <v>0</v>
      </c>
      <c r="GN47" s="4"/>
      <c r="GO47" s="61"/>
      <c r="GP47" s="91"/>
      <c r="GQ47" s="4"/>
      <c r="GR47" s="61"/>
      <c r="GS47" s="91"/>
      <c r="GT47" s="4"/>
      <c r="GU47" s="61"/>
      <c r="GV47" s="91"/>
      <c r="GW47" s="4"/>
      <c r="GX47" s="61"/>
      <c r="GY47" s="91"/>
      <c r="GZ47" s="4"/>
      <c r="HA47" s="61"/>
      <c r="HB47" s="91"/>
      <c r="HC47" s="4"/>
      <c r="HD47" s="61"/>
      <c r="HE47" s="91"/>
      <c r="HF47" s="4"/>
      <c r="HG47" s="61"/>
      <c r="HH47" s="91"/>
      <c r="HI47" s="4">
        <f t="shared" si="51"/>
        <v>0</v>
      </c>
      <c r="HJ47" s="61">
        <f t="shared" si="52"/>
        <v>0</v>
      </c>
      <c r="HK47" s="91">
        <f t="shared" si="53"/>
        <v>0</v>
      </c>
      <c r="HL47" s="4"/>
      <c r="HM47" s="61"/>
      <c r="HN47" s="91"/>
      <c r="HO47" s="4"/>
      <c r="HP47" s="61"/>
      <c r="HQ47" s="91"/>
      <c r="HR47" s="4">
        <f t="shared" si="54"/>
        <v>0</v>
      </c>
      <c r="HS47" s="61">
        <f t="shared" si="55"/>
        <v>0</v>
      </c>
      <c r="HT47" s="91">
        <f t="shared" si="56"/>
        <v>0</v>
      </c>
      <c r="HU47" s="4"/>
      <c r="HV47" s="61"/>
      <c r="HW47" s="91"/>
      <c r="HX47" s="4"/>
      <c r="HY47" s="61"/>
      <c r="HZ47" s="91"/>
      <c r="IA47" s="4">
        <f t="shared" si="57"/>
        <v>0</v>
      </c>
      <c r="IB47" s="61">
        <f t="shared" si="58"/>
        <v>0</v>
      </c>
      <c r="IC47" s="91">
        <f t="shared" si="59"/>
        <v>0</v>
      </c>
      <c r="ID47" s="4">
        <f t="shared" si="60"/>
        <v>144500</v>
      </c>
      <c r="IE47" s="61">
        <f t="shared" si="61"/>
        <v>144500</v>
      </c>
      <c r="IF47" s="91">
        <f t="shared" si="62"/>
        <v>42169</v>
      </c>
      <c r="IG47" s="4"/>
      <c r="IH47" s="61"/>
      <c r="II47" s="91"/>
      <c r="IJ47" s="4"/>
      <c r="IK47" s="61"/>
      <c r="IL47" s="91"/>
      <c r="IM47" s="4"/>
      <c r="IN47" s="61"/>
      <c r="IO47" s="91"/>
      <c r="IP47" s="4"/>
      <c r="IQ47" s="61"/>
      <c r="IR47" s="91"/>
      <c r="IS47" s="4"/>
      <c r="IT47" s="61"/>
      <c r="IU47" s="91"/>
      <c r="IV47" s="4"/>
      <c r="IW47" s="61"/>
      <c r="IX47" s="91"/>
      <c r="IY47" s="4"/>
      <c r="IZ47" s="61"/>
      <c r="JA47" s="91"/>
      <c r="JB47" s="4"/>
      <c r="JC47" s="61"/>
      <c r="JD47" s="91"/>
      <c r="JE47" s="4"/>
      <c r="JF47" s="61"/>
      <c r="JG47" s="91"/>
      <c r="JH47" s="4">
        <f>IG47+IJ47+IM47+IP47+IS47+IV47+IY47+JB47+JE47</f>
        <v>0</v>
      </c>
      <c r="JI47" s="61">
        <f>IH47+IK47+IN47+IQ47+IT47+IW47+IZ47+JC47+JF47</f>
        <v>0</v>
      </c>
      <c r="JJ47" s="91">
        <f>II47+IL47+IO47+IR47+IU47+IX47+JA47+JD47+JG47</f>
        <v>0</v>
      </c>
      <c r="JK47" s="4"/>
      <c r="JL47" s="61"/>
      <c r="JM47" s="91"/>
      <c r="JN47" s="4"/>
      <c r="JO47" s="61"/>
      <c r="JP47" s="91"/>
      <c r="JQ47" s="4">
        <f t="shared" si="63"/>
        <v>0</v>
      </c>
      <c r="JR47" s="61">
        <f t="shared" si="64"/>
        <v>0</v>
      </c>
      <c r="JS47" s="91">
        <f t="shared" si="65"/>
        <v>0</v>
      </c>
      <c r="JT47" s="4"/>
      <c r="JU47" s="61"/>
      <c r="JV47" s="91"/>
      <c r="JW47" s="4"/>
      <c r="JX47" s="61"/>
      <c r="JY47" s="91"/>
      <c r="JZ47" s="4">
        <f t="shared" si="66"/>
        <v>0</v>
      </c>
      <c r="KA47" s="61">
        <f t="shared" si="67"/>
        <v>0</v>
      </c>
      <c r="KB47" s="91">
        <f t="shared" si="68"/>
        <v>0</v>
      </c>
      <c r="KC47" s="4"/>
      <c r="KD47" s="61"/>
      <c r="KE47" s="91"/>
      <c r="KF47" s="4"/>
      <c r="KG47" s="61"/>
      <c r="KH47" s="91"/>
      <c r="KI47" s="4">
        <f t="shared" si="69"/>
        <v>0</v>
      </c>
      <c r="KJ47" s="61">
        <f t="shared" si="70"/>
        <v>0</v>
      </c>
      <c r="KK47" s="91">
        <f t="shared" si="71"/>
        <v>0</v>
      </c>
      <c r="KL47" s="4"/>
      <c r="KM47" s="61"/>
      <c r="KN47" s="91"/>
      <c r="KO47" s="4"/>
      <c r="KP47" s="61"/>
      <c r="KQ47" s="91"/>
      <c r="KR47" s="4"/>
      <c r="KS47" s="61"/>
      <c r="KT47" s="91"/>
      <c r="KU47" s="4">
        <f t="shared" si="72"/>
        <v>0</v>
      </c>
      <c r="KV47" s="61">
        <f t="shared" si="73"/>
        <v>0</v>
      </c>
      <c r="KW47" s="91">
        <f t="shared" si="74"/>
        <v>0</v>
      </c>
      <c r="KX47" s="4"/>
      <c r="KY47" s="61"/>
      <c r="KZ47" s="91"/>
      <c r="LA47" s="4"/>
      <c r="LB47" s="61"/>
      <c r="LC47" s="91"/>
      <c r="LD47" s="4">
        <f t="shared" si="75"/>
        <v>0</v>
      </c>
      <c r="LE47" s="61">
        <f t="shared" si="76"/>
        <v>0</v>
      </c>
      <c r="LF47" s="91">
        <f t="shared" si="77"/>
        <v>0</v>
      </c>
      <c r="LG47" s="4"/>
      <c r="LH47" s="61"/>
      <c r="LI47" s="91"/>
      <c r="LJ47" s="4"/>
      <c r="LK47" s="61"/>
      <c r="LL47" s="91"/>
      <c r="LM47" s="4">
        <f t="shared" si="78"/>
        <v>0</v>
      </c>
      <c r="LN47" s="61">
        <f t="shared" si="79"/>
        <v>0</v>
      </c>
      <c r="LO47" s="91">
        <f t="shared" si="80"/>
        <v>0</v>
      </c>
      <c r="LP47" s="4"/>
      <c r="LQ47" s="61"/>
      <c r="LR47" s="91"/>
      <c r="LS47" s="4">
        <f t="shared" si="81"/>
        <v>0</v>
      </c>
      <c r="LT47" s="61">
        <f t="shared" si="82"/>
        <v>0</v>
      </c>
      <c r="LU47" s="91">
        <f t="shared" si="83"/>
        <v>0</v>
      </c>
      <c r="LV47" s="4"/>
      <c r="LW47" s="61"/>
      <c r="LX47" s="91"/>
      <c r="LY47" s="4"/>
      <c r="LZ47" s="61"/>
      <c r="MA47" s="91"/>
      <c r="MB47" s="4"/>
      <c r="MC47" s="61"/>
      <c r="MD47" s="91"/>
      <c r="ME47" s="4">
        <f t="shared" si="84"/>
        <v>0</v>
      </c>
      <c r="MF47" s="61">
        <f t="shared" si="85"/>
        <v>0</v>
      </c>
      <c r="MG47" s="91">
        <f t="shared" si="86"/>
        <v>0</v>
      </c>
      <c r="MH47" s="4"/>
      <c r="MI47" s="61"/>
      <c r="MJ47" s="91"/>
      <c r="MK47" s="4"/>
      <c r="ML47" s="61"/>
      <c r="MM47" s="91"/>
      <c r="MN47" s="4"/>
      <c r="MO47" s="61"/>
      <c r="MP47" s="91"/>
      <c r="MQ47" s="4"/>
      <c r="MR47" s="61"/>
      <c r="MS47" s="91"/>
      <c r="MT47" s="4"/>
      <c r="MU47" s="61"/>
      <c r="MV47" s="91"/>
      <c r="MW47" s="4"/>
      <c r="MX47" s="61"/>
      <c r="MY47" s="91"/>
      <c r="MZ47" s="4">
        <f t="shared" si="87"/>
        <v>0</v>
      </c>
      <c r="NA47" s="61">
        <f t="shared" si="88"/>
        <v>0</v>
      </c>
      <c r="NB47" s="91">
        <f t="shared" si="89"/>
        <v>0</v>
      </c>
      <c r="NC47" s="4"/>
      <c r="ND47" s="61"/>
      <c r="NE47" s="91"/>
      <c r="NF47" s="4">
        <f t="shared" si="90"/>
        <v>0</v>
      </c>
      <c r="NG47" s="61">
        <f t="shared" si="91"/>
        <v>0</v>
      </c>
      <c r="NH47" s="91">
        <f t="shared" si="92"/>
        <v>0</v>
      </c>
      <c r="NI47" s="4"/>
      <c r="NJ47" s="61"/>
      <c r="NK47" s="91"/>
      <c r="NL47" s="4"/>
      <c r="NM47" s="61"/>
      <c r="NN47" s="91"/>
      <c r="NO47" s="4"/>
      <c r="NP47" s="61"/>
      <c r="NQ47" s="91"/>
      <c r="NR47" s="4"/>
      <c r="NS47" s="61"/>
      <c r="NT47" s="91"/>
      <c r="NU47" s="4"/>
      <c r="NV47" s="61"/>
      <c r="NW47" s="91"/>
      <c r="NX47" s="4"/>
      <c r="NY47" s="61"/>
      <c r="NZ47" s="91"/>
      <c r="OA47" s="4"/>
      <c r="OB47" s="61"/>
      <c r="OC47" s="91"/>
      <c r="OD47" s="4"/>
      <c r="OE47" s="61"/>
      <c r="OF47" s="91"/>
      <c r="OG47" s="4"/>
      <c r="OH47" s="61"/>
      <c r="OI47" s="91"/>
      <c r="OJ47" s="4">
        <f t="shared" si="93"/>
        <v>0</v>
      </c>
      <c r="OK47" s="61">
        <f t="shared" si="94"/>
        <v>0</v>
      </c>
      <c r="OL47" s="91">
        <f t="shared" si="95"/>
        <v>0</v>
      </c>
      <c r="OM47" s="4"/>
      <c r="ON47" s="61"/>
      <c r="OO47" s="91"/>
      <c r="OP47" s="4"/>
      <c r="OQ47" s="61"/>
      <c r="OR47" s="91">
        <v>45515</v>
      </c>
      <c r="OS47" s="4"/>
      <c r="OT47" s="61"/>
      <c r="OU47" s="91"/>
      <c r="OV47" s="4"/>
      <c r="OW47" s="61"/>
      <c r="OX47" s="91"/>
      <c r="OY47" s="4">
        <f t="shared" si="96"/>
        <v>0</v>
      </c>
      <c r="OZ47" s="61">
        <f t="shared" si="97"/>
        <v>0</v>
      </c>
      <c r="PA47" s="91">
        <f t="shared" si="98"/>
        <v>45515</v>
      </c>
      <c r="PB47" s="4">
        <f t="shared" si="99"/>
        <v>0</v>
      </c>
      <c r="PC47" s="61">
        <f t="shared" si="100"/>
        <v>0</v>
      </c>
      <c r="PD47" s="91">
        <f t="shared" si="101"/>
        <v>45515</v>
      </c>
      <c r="PE47" s="4"/>
      <c r="PF47" s="61"/>
      <c r="PG47" s="91"/>
      <c r="PH47" s="4"/>
      <c r="PI47" s="61"/>
      <c r="PJ47" s="91"/>
      <c r="PK47" s="4"/>
      <c r="PL47" s="61"/>
      <c r="PM47" s="91"/>
      <c r="PN47" s="4"/>
      <c r="PO47" s="61"/>
      <c r="PP47" s="91"/>
      <c r="PQ47" s="4"/>
      <c r="PR47" s="61"/>
      <c r="PS47" s="91"/>
      <c r="PT47" s="4"/>
      <c r="PU47" s="61"/>
      <c r="PV47" s="91"/>
      <c r="PW47" s="4"/>
      <c r="PX47" s="61"/>
      <c r="PY47" s="91"/>
      <c r="PZ47" s="4"/>
      <c r="QA47" s="61"/>
      <c r="QB47" s="91"/>
      <c r="QC47" s="4">
        <f t="shared" si="102"/>
        <v>0</v>
      </c>
      <c r="QD47" s="61">
        <f t="shared" si="103"/>
        <v>0</v>
      </c>
      <c r="QE47" s="91">
        <f t="shared" si="104"/>
        <v>0</v>
      </c>
      <c r="QF47" s="4"/>
      <c r="QG47" s="61"/>
      <c r="QH47" s="91"/>
      <c r="QI47" s="4">
        <f t="shared" si="105"/>
        <v>0</v>
      </c>
      <c r="QJ47" s="61">
        <f t="shared" si="106"/>
        <v>0</v>
      </c>
      <c r="QK47" s="91">
        <f t="shared" si="107"/>
        <v>0</v>
      </c>
      <c r="QL47" s="4"/>
      <c r="QM47" s="61"/>
      <c r="QN47" s="91"/>
      <c r="QO47" s="4"/>
      <c r="QP47" s="61"/>
      <c r="QQ47" s="91"/>
      <c r="QR47" s="4"/>
      <c r="QS47" s="61"/>
      <c r="QT47" s="91"/>
      <c r="QU47" s="4"/>
      <c r="QV47" s="61"/>
      <c r="QW47" s="91"/>
      <c r="QX47" s="4">
        <f t="shared" si="108"/>
        <v>0</v>
      </c>
      <c r="QY47" s="61">
        <f t="shared" si="109"/>
        <v>0</v>
      </c>
      <c r="QZ47" s="91">
        <f t="shared" si="110"/>
        <v>0</v>
      </c>
      <c r="RA47" s="4">
        <f t="shared" si="111"/>
        <v>0</v>
      </c>
      <c r="RB47" s="61">
        <f t="shared" si="112"/>
        <v>0</v>
      </c>
      <c r="RC47" s="91">
        <f t="shared" si="113"/>
        <v>0</v>
      </c>
      <c r="RD47" s="4">
        <f>ID47+LS47+NF47+PB47+RA47</f>
        <v>144500</v>
      </c>
      <c r="RE47" s="61">
        <f>IE47+LT47+NG47+PC47+RB47</f>
        <v>144500</v>
      </c>
      <c r="RF47" s="91">
        <f>IF47+LU47+NH47+PD47+RC47</f>
        <v>87684</v>
      </c>
      <c r="RG47" s="4">
        <f>AH47+CV47+RD47</f>
        <v>145445</v>
      </c>
      <c r="RH47" s="61">
        <f>AI47+CW47+RE47</f>
        <v>145445</v>
      </c>
      <c r="RI47" s="91">
        <f>AJ47+CX47+RF47</f>
        <v>87766</v>
      </c>
    </row>
    <row r="48" spans="1:478" s="42" customFormat="1" ht="16.5" thickBot="1" x14ac:dyDescent="0.3">
      <c r="A48" s="35">
        <v>37</v>
      </c>
      <c r="B48" s="36" t="s">
        <v>321</v>
      </c>
      <c r="C48" s="85" t="s">
        <v>433</v>
      </c>
      <c r="D48" s="1">
        <f>SUM(D42,D46,D47)</f>
        <v>0</v>
      </c>
      <c r="E48" s="38">
        <f t="shared" ref="E48:G48" si="553">SUM(E42,E46,E47)</f>
        <v>0</v>
      </c>
      <c r="F48" s="93">
        <f t="shared" si="553"/>
        <v>0</v>
      </c>
      <c r="G48" s="1">
        <f t="shared" si="553"/>
        <v>0</v>
      </c>
      <c r="H48" s="38">
        <f t="shared" ref="H48:J48" si="554">SUM(H42,H46,H47)</f>
        <v>0</v>
      </c>
      <c r="I48" s="93">
        <f t="shared" si="554"/>
        <v>0</v>
      </c>
      <c r="J48" s="1">
        <f t="shared" si="554"/>
        <v>0</v>
      </c>
      <c r="K48" s="38">
        <f t="shared" ref="K48:BV48" si="555">SUM(K42,K46,K47)</f>
        <v>0</v>
      </c>
      <c r="L48" s="93">
        <f t="shared" si="555"/>
        <v>0</v>
      </c>
      <c r="M48" s="1">
        <f t="shared" si="555"/>
        <v>0</v>
      </c>
      <c r="N48" s="38">
        <f t="shared" si="555"/>
        <v>0</v>
      </c>
      <c r="O48" s="93">
        <f t="shared" si="555"/>
        <v>0</v>
      </c>
      <c r="P48" s="1">
        <f t="shared" si="555"/>
        <v>0</v>
      </c>
      <c r="Q48" s="38">
        <f t="shared" si="555"/>
        <v>0</v>
      </c>
      <c r="R48" s="93">
        <f t="shared" si="555"/>
        <v>0</v>
      </c>
      <c r="S48" s="1">
        <f t="shared" si="555"/>
        <v>0</v>
      </c>
      <c r="T48" s="38">
        <f t="shared" si="555"/>
        <v>0</v>
      </c>
      <c r="U48" s="93">
        <f t="shared" si="555"/>
        <v>0</v>
      </c>
      <c r="V48" s="1">
        <f t="shared" si="555"/>
        <v>0</v>
      </c>
      <c r="W48" s="38">
        <f t="shared" si="555"/>
        <v>0</v>
      </c>
      <c r="X48" s="93">
        <f t="shared" si="555"/>
        <v>0</v>
      </c>
      <c r="Y48" s="1">
        <f t="shared" si="555"/>
        <v>0</v>
      </c>
      <c r="Z48" s="38">
        <f t="shared" si="555"/>
        <v>0</v>
      </c>
      <c r="AA48" s="93">
        <f t="shared" si="555"/>
        <v>0</v>
      </c>
      <c r="AB48" s="1">
        <f t="shared" si="29"/>
        <v>0</v>
      </c>
      <c r="AC48" s="38">
        <f t="shared" si="260"/>
        <v>0</v>
      </c>
      <c r="AD48" s="93">
        <f t="shared" si="261"/>
        <v>0</v>
      </c>
      <c r="AE48" s="1">
        <f t="shared" ref="AE48" si="556">SUM(AE42,AE46,AE47)</f>
        <v>0</v>
      </c>
      <c r="AF48" s="38">
        <f t="shared" si="555"/>
        <v>0</v>
      </c>
      <c r="AG48" s="93">
        <f t="shared" si="555"/>
        <v>0</v>
      </c>
      <c r="AH48" s="1">
        <f t="shared" si="30"/>
        <v>0</v>
      </c>
      <c r="AI48" s="38">
        <f t="shared" si="31"/>
        <v>0</v>
      </c>
      <c r="AJ48" s="93">
        <f t="shared" si="32"/>
        <v>0</v>
      </c>
      <c r="AK48" s="1">
        <f t="shared" ref="AK48" si="557">SUM(AK42,AK46,AK47)</f>
        <v>945</v>
      </c>
      <c r="AL48" s="38">
        <f t="shared" si="555"/>
        <v>945</v>
      </c>
      <c r="AM48" s="93">
        <f t="shared" si="555"/>
        <v>82</v>
      </c>
      <c r="AN48" s="1">
        <f t="shared" si="555"/>
        <v>0</v>
      </c>
      <c r="AO48" s="38">
        <f t="shared" si="555"/>
        <v>0</v>
      </c>
      <c r="AP48" s="93">
        <f t="shared" si="555"/>
        <v>0</v>
      </c>
      <c r="AQ48" s="1">
        <f t="shared" si="555"/>
        <v>0</v>
      </c>
      <c r="AR48" s="38">
        <f t="shared" si="555"/>
        <v>0</v>
      </c>
      <c r="AS48" s="93">
        <f t="shared" si="555"/>
        <v>0</v>
      </c>
      <c r="AT48" s="1">
        <f t="shared" si="555"/>
        <v>0</v>
      </c>
      <c r="AU48" s="38">
        <f t="shared" si="555"/>
        <v>0</v>
      </c>
      <c r="AV48" s="93">
        <f t="shared" si="555"/>
        <v>0</v>
      </c>
      <c r="AW48" s="1">
        <f t="shared" si="555"/>
        <v>0</v>
      </c>
      <c r="AX48" s="38">
        <f t="shared" si="555"/>
        <v>0</v>
      </c>
      <c r="AY48" s="93">
        <f t="shared" si="555"/>
        <v>0</v>
      </c>
      <c r="AZ48" s="1">
        <f t="shared" si="555"/>
        <v>0</v>
      </c>
      <c r="BA48" s="38">
        <f t="shared" si="555"/>
        <v>0</v>
      </c>
      <c r="BB48" s="93">
        <f t="shared" si="555"/>
        <v>0</v>
      </c>
      <c r="BC48" s="1">
        <f t="shared" si="555"/>
        <v>0</v>
      </c>
      <c r="BD48" s="38">
        <f t="shared" si="555"/>
        <v>0</v>
      </c>
      <c r="BE48" s="93">
        <f t="shared" si="555"/>
        <v>0</v>
      </c>
      <c r="BF48" s="1">
        <f t="shared" si="555"/>
        <v>0</v>
      </c>
      <c r="BG48" s="38">
        <f t="shared" si="555"/>
        <v>0</v>
      </c>
      <c r="BH48" s="93">
        <f t="shared" si="555"/>
        <v>0</v>
      </c>
      <c r="BI48" s="1">
        <f t="shared" si="555"/>
        <v>0</v>
      </c>
      <c r="BJ48" s="38">
        <f t="shared" si="555"/>
        <v>0</v>
      </c>
      <c r="BK48" s="93">
        <f t="shared" si="555"/>
        <v>0</v>
      </c>
      <c r="BL48" s="1">
        <f t="shared" si="555"/>
        <v>0</v>
      </c>
      <c r="BM48" s="38">
        <f t="shared" si="555"/>
        <v>0</v>
      </c>
      <c r="BN48" s="93">
        <f t="shared" si="555"/>
        <v>0</v>
      </c>
      <c r="BO48" s="1">
        <f t="shared" si="555"/>
        <v>0</v>
      </c>
      <c r="BP48" s="38">
        <f t="shared" si="555"/>
        <v>0</v>
      </c>
      <c r="BQ48" s="93">
        <f t="shared" si="555"/>
        <v>0</v>
      </c>
      <c r="BR48" s="1">
        <f t="shared" si="555"/>
        <v>0</v>
      </c>
      <c r="BS48" s="38">
        <f t="shared" si="555"/>
        <v>0</v>
      </c>
      <c r="BT48" s="93">
        <f t="shared" si="555"/>
        <v>0</v>
      </c>
      <c r="BU48" s="1">
        <f t="shared" si="555"/>
        <v>0</v>
      </c>
      <c r="BV48" s="38">
        <f t="shared" si="555"/>
        <v>0</v>
      </c>
      <c r="BW48" s="93">
        <f t="shared" ref="BW48:EH48" si="558">SUM(BW42,BW46,BW47)</f>
        <v>0</v>
      </c>
      <c r="BX48" s="1">
        <f t="shared" si="558"/>
        <v>0</v>
      </c>
      <c r="BY48" s="38">
        <f t="shared" si="558"/>
        <v>0</v>
      </c>
      <c r="BZ48" s="93">
        <f t="shared" si="558"/>
        <v>0</v>
      </c>
      <c r="CA48" s="1">
        <f t="shared" si="558"/>
        <v>0</v>
      </c>
      <c r="CB48" s="38">
        <f t="shared" si="558"/>
        <v>0</v>
      </c>
      <c r="CC48" s="93">
        <f t="shared" si="558"/>
        <v>0</v>
      </c>
      <c r="CD48" s="1">
        <f t="shared" si="558"/>
        <v>0</v>
      </c>
      <c r="CE48" s="38">
        <f t="shared" si="558"/>
        <v>0</v>
      </c>
      <c r="CF48" s="93">
        <f t="shared" si="558"/>
        <v>0</v>
      </c>
      <c r="CG48" s="1">
        <f t="shared" si="558"/>
        <v>0</v>
      </c>
      <c r="CH48" s="38">
        <f t="shared" si="558"/>
        <v>0</v>
      </c>
      <c r="CI48" s="93">
        <f t="shared" si="558"/>
        <v>0</v>
      </c>
      <c r="CJ48" s="1">
        <f t="shared" si="558"/>
        <v>0</v>
      </c>
      <c r="CK48" s="38">
        <f t="shared" si="558"/>
        <v>0</v>
      </c>
      <c r="CL48" s="93">
        <f t="shared" si="558"/>
        <v>0</v>
      </c>
      <c r="CM48" s="1">
        <f t="shared" si="558"/>
        <v>0</v>
      </c>
      <c r="CN48" s="38">
        <f t="shared" si="558"/>
        <v>0</v>
      </c>
      <c r="CO48" s="93">
        <f t="shared" si="558"/>
        <v>0</v>
      </c>
      <c r="CP48" s="1">
        <f t="shared" si="558"/>
        <v>0</v>
      </c>
      <c r="CQ48" s="38">
        <f t="shared" si="558"/>
        <v>0</v>
      </c>
      <c r="CR48" s="93">
        <f t="shared" si="558"/>
        <v>0</v>
      </c>
      <c r="CS48" s="1">
        <f t="shared" si="558"/>
        <v>0</v>
      </c>
      <c r="CT48" s="38">
        <f t="shared" si="558"/>
        <v>0</v>
      </c>
      <c r="CU48" s="93">
        <f t="shared" si="558"/>
        <v>0</v>
      </c>
      <c r="CV48" s="1">
        <f t="shared" si="33"/>
        <v>945</v>
      </c>
      <c r="CW48" s="38">
        <f t="shared" si="34"/>
        <v>945</v>
      </c>
      <c r="CX48" s="93">
        <f t="shared" si="35"/>
        <v>82</v>
      </c>
      <c r="CY48" s="1">
        <f t="shared" ref="CY48" si="559">SUM(CY42,CY46,CY47)</f>
        <v>0</v>
      </c>
      <c r="CZ48" s="38">
        <f t="shared" si="558"/>
        <v>0</v>
      </c>
      <c r="DA48" s="93">
        <f t="shared" si="558"/>
        <v>0</v>
      </c>
      <c r="DB48" s="1">
        <f t="shared" si="558"/>
        <v>0</v>
      </c>
      <c r="DC48" s="38">
        <f t="shared" si="558"/>
        <v>0</v>
      </c>
      <c r="DD48" s="93">
        <f t="shared" si="558"/>
        <v>0</v>
      </c>
      <c r="DE48" s="1">
        <f t="shared" si="558"/>
        <v>0</v>
      </c>
      <c r="DF48" s="38">
        <f t="shared" si="558"/>
        <v>0</v>
      </c>
      <c r="DG48" s="93">
        <f t="shared" si="558"/>
        <v>0</v>
      </c>
      <c r="DH48" s="1">
        <f t="shared" si="558"/>
        <v>0</v>
      </c>
      <c r="DI48" s="38">
        <f t="shared" si="558"/>
        <v>0</v>
      </c>
      <c r="DJ48" s="93">
        <f t="shared" si="558"/>
        <v>0</v>
      </c>
      <c r="DK48" s="1">
        <f t="shared" si="558"/>
        <v>0</v>
      </c>
      <c r="DL48" s="38">
        <f t="shared" si="558"/>
        <v>0</v>
      </c>
      <c r="DM48" s="93">
        <f t="shared" si="558"/>
        <v>0</v>
      </c>
      <c r="DN48" s="1">
        <f t="shared" si="558"/>
        <v>0</v>
      </c>
      <c r="DO48" s="38">
        <f t="shared" si="558"/>
        <v>0</v>
      </c>
      <c r="DP48" s="93">
        <f t="shared" si="558"/>
        <v>0</v>
      </c>
      <c r="DQ48" s="1">
        <f t="shared" si="558"/>
        <v>0</v>
      </c>
      <c r="DR48" s="38">
        <f t="shared" si="558"/>
        <v>0</v>
      </c>
      <c r="DS48" s="93">
        <f t="shared" si="558"/>
        <v>0</v>
      </c>
      <c r="DT48" s="1">
        <f t="shared" si="36"/>
        <v>0</v>
      </c>
      <c r="DU48" s="38">
        <f t="shared" si="37"/>
        <v>0</v>
      </c>
      <c r="DV48" s="93">
        <f t="shared" si="38"/>
        <v>0</v>
      </c>
      <c r="DW48" s="1">
        <f t="shared" ref="DW48" si="560">SUM(DW42,DW46,DW47)</f>
        <v>0</v>
      </c>
      <c r="DX48" s="38">
        <f t="shared" si="558"/>
        <v>0</v>
      </c>
      <c r="DY48" s="93">
        <f t="shared" si="558"/>
        <v>0</v>
      </c>
      <c r="DZ48" s="1">
        <f t="shared" si="558"/>
        <v>0</v>
      </c>
      <c r="EA48" s="38">
        <f t="shared" si="558"/>
        <v>0</v>
      </c>
      <c r="EB48" s="93">
        <f t="shared" si="558"/>
        <v>0</v>
      </c>
      <c r="EC48" s="1">
        <f t="shared" si="558"/>
        <v>0</v>
      </c>
      <c r="ED48" s="38">
        <f t="shared" si="558"/>
        <v>0</v>
      </c>
      <c r="EE48" s="93">
        <f t="shared" si="558"/>
        <v>0</v>
      </c>
      <c r="EF48" s="1">
        <f t="shared" si="558"/>
        <v>0</v>
      </c>
      <c r="EG48" s="38">
        <f t="shared" si="558"/>
        <v>0</v>
      </c>
      <c r="EH48" s="93">
        <f t="shared" si="558"/>
        <v>0</v>
      </c>
      <c r="EI48" s="1">
        <f t="shared" ref="EI48" si="561">SUM(EI42,EI46,EI47)</f>
        <v>0</v>
      </c>
      <c r="EJ48" s="38">
        <f t="shared" ref="EJ48:GT48" si="562">SUM(EJ42,EJ46,EJ47)</f>
        <v>0</v>
      </c>
      <c r="EK48" s="93">
        <f t="shared" si="562"/>
        <v>0</v>
      </c>
      <c r="EL48" s="1">
        <f t="shared" si="39"/>
        <v>0</v>
      </c>
      <c r="EM48" s="38">
        <f t="shared" si="40"/>
        <v>0</v>
      </c>
      <c r="EN48" s="93">
        <f t="shared" si="41"/>
        <v>0</v>
      </c>
      <c r="EO48" s="1">
        <f t="shared" ref="EO48" si="563">SUM(EO42,EO46,EO47)</f>
        <v>0</v>
      </c>
      <c r="EP48" s="38">
        <f t="shared" si="562"/>
        <v>0</v>
      </c>
      <c r="EQ48" s="93">
        <f t="shared" si="562"/>
        <v>0</v>
      </c>
      <c r="ER48" s="1">
        <f t="shared" si="562"/>
        <v>0</v>
      </c>
      <c r="ES48" s="38">
        <f t="shared" si="562"/>
        <v>0</v>
      </c>
      <c r="ET48" s="93">
        <f t="shared" si="562"/>
        <v>0</v>
      </c>
      <c r="EU48" s="1">
        <f t="shared" si="562"/>
        <v>0</v>
      </c>
      <c r="EV48" s="38">
        <f t="shared" si="562"/>
        <v>0</v>
      </c>
      <c r="EW48" s="93">
        <f t="shared" si="562"/>
        <v>0</v>
      </c>
      <c r="EX48" s="1">
        <f t="shared" si="562"/>
        <v>0</v>
      </c>
      <c r="EY48" s="38">
        <f t="shared" si="562"/>
        <v>0</v>
      </c>
      <c r="EZ48" s="93">
        <f t="shared" si="562"/>
        <v>0</v>
      </c>
      <c r="FA48" s="1">
        <f t="shared" si="562"/>
        <v>0</v>
      </c>
      <c r="FB48" s="38">
        <f t="shared" si="562"/>
        <v>0</v>
      </c>
      <c r="FC48" s="93">
        <f t="shared" si="562"/>
        <v>0</v>
      </c>
      <c r="FD48" s="1">
        <f t="shared" si="42"/>
        <v>0</v>
      </c>
      <c r="FE48" s="38">
        <f t="shared" si="43"/>
        <v>0</v>
      </c>
      <c r="FF48" s="93">
        <f t="shared" si="44"/>
        <v>0</v>
      </c>
      <c r="FG48" s="1">
        <f t="shared" ref="FG48" si="564">SUM(FG42,FG46,FG47)</f>
        <v>0</v>
      </c>
      <c r="FH48" s="38">
        <f t="shared" si="562"/>
        <v>0</v>
      </c>
      <c r="FI48" s="93">
        <f t="shared" si="562"/>
        <v>0</v>
      </c>
      <c r="FJ48" s="1">
        <f t="shared" si="562"/>
        <v>144500</v>
      </c>
      <c r="FK48" s="38">
        <f t="shared" si="562"/>
        <v>144500</v>
      </c>
      <c r="FL48" s="93">
        <f t="shared" si="562"/>
        <v>42169</v>
      </c>
      <c r="FM48" s="1">
        <f t="shared" si="562"/>
        <v>0</v>
      </c>
      <c r="FN48" s="38">
        <f t="shared" si="562"/>
        <v>0</v>
      </c>
      <c r="FO48" s="93">
        <f t="shared" si="562"/>
        <v>0</v>
      </c>
      <c r="FP48" s="1">
        <f t="shared" si="45"/>
        <v>144500</v>
      </c>
      <c r="FQ48" s="38">
        <f t="shared" si="46"/>
        <v>144500</v>
      </c>
      <c r="FR48" s="93">
        <f t="shared" si="47"/>
        <v>42169</v>
      </c>
      <c r="FS48" s="1">
        <f t="shared" ref="FS48" si="565">SUM(FS42,FS46,FS47)</f>
        <v>0</v>
      </c>
      <c r="FT48" s="38">
        <f t="shared" si="562"/>
        <v>0</v>
      </c>
      <c r="FU48" s="93">
        <f t="shared" si="562"/>
        <v>0</v>
      </c>
      <c r="FV48" s="1">
        <f t="shared" si="562"/>
        <v>0</v>
      </c>
      <c r="FW48" s="38">
        <f t="shared" si="562"/>
        <v>0</v>
      </c>
      <c r="FX48" s="93">
        <f t="shared" si="562"/>
        <v>0</v>
      </c>
      <c r="FY48" s="1">
        <f t="shared" si="562"/>
        <v>0</v>
      </c>
      <c r="FZ48" s="38">
        <f t="shared" si="562"/>
        <v>0</v>
      </c>
      <c r="GA48" s="93">
        <f t="shared" si="562"/>
        <v>0</v>
      </c>
      <c r="GB48" s="1">
        <f t="shared" si="562"/>
        <v>0</v>
      </c>
      <c r="GC48" s="38">
        <f t="shared" si="562"/>
        <v>0</v>
      </c>
      <c r="GD48" s="93">
        <f t="shared" si="562"/>
        <v>0</v>
      </c>
      <c r="GE48" s="1">
        <f t="shared" si="562"/>
        <v>0</v>
      </c>
      <c r="GF48" s="38">
        <f t="shared" si="562"/>
        <v>0</v>
      </c>
      <c r="GG48" s="93">
        <f t="shared" si="562"/>
        <v>0</v>
      </c>
      <c r="GH48" s="1">
        <f t="shared" si="562"/>
        <v>0</v>
      </c>
      <c r="GI48" s="38">
        <f t="shared" si="562"/>
        <v>0</v>
      </c>
      <c r="GJ48" s="93">
        <f t="shared" si="562"/>
        <v>0</v>
      </c>
      <c r="GK48" s="1">
        <f t="shared" si="48"/>
        <v>0</v>
      </c>
      <c r="GL48" s="38">
        <f t="shared" si="49"/>
        <v>0</v>
      </c>
      <c r="GM48" s="93">
        <f t="shared" si="50"/>
        <v>0</v>
      </c>
      <c r="GN48" s="1">
        <f t="shared" ref="GN48" si="566">SUM(GN42,GN46,GN47)</f>
        <v>0</v>
      </c>
      <c r="GO48" s="38">
        <f t="shared" si="562"/>
        <v>0</v>
      </c>
      <c r="GP48" s="93">
        <f t="shared" si="562"/>
        <v>0</v>
      </c>
      <c r="GQ48" s="1">
        <f t="shared" si="562"/>
        <v>0</v>
      </c>
      <c r="GR48" s="38">
        <f t="shared" si="562"/>
        <v>0</v>
      </c>
      <c r="GS48" s="93">
        <f t="shared" si="562"/>
        <v>0</v>
      </c>
      <c r="GT48" s="1">
        <f t="shared" si="562"/>
        <v>0</v>
      </c>
      <c r="GU48" s="38">
        <f t="shared" ref="GU48:GZ48" si="567">SUM(GU42,GU46,GU47)</f>
        <v>0</v>
      </c>
      <c r="GV48" s="93">
        <f t="shared" si="567"/>
        <v>0</v>
      </c>
      <c r="GW48" s="1">
        <f t="shared" si="567"/>
        <v>0</v>
      </c>
      <c r="GX48" s="38">
        <f t="shared" si="567"/>
        <v>0</v>
      </c>
      <c r="GY48" s="93">
        <f t="shared" si="567"/>
        <v>0</v>
      </c>
      <c r="GZ48" s="1">
        <f t="shared" si="567"/>
        <v>0</v>
      </c>
      <c r="HA48" s="38">
        <f t="shared" ref="HA48:JG48" si="568">SUM(HA42,HA46,HA47)</f>
        <v>0</v>
      </c>
      <c r="HB48" s="93">
        <f t="shared" si="568"/>
        <v>0</v>
      </c>
      <c r="HC48" s="1">
        <f t="shared" si="568"/>
        <v>0</v>
      </c>
      <c r="HD48" s="38">
        <f t="shared" si="568"/>
        <v>0</v>
      </c>
      <c r="HE48" s="93">
        <f t="shared" si="568"/>
        <v>0</v>
      </c>
      <c r="HF48" s="1">
        <f t="shared" si="568"/>
        <v>0</v>
      </c>
      <c r="HG48" s="38">
        <f t="shared" si="568"/>
        <v>0</v>
      </c>
      <c r="HH48" s="93">
        <f t="shared" si="568"/>
        <v>0</v>
      </c>
      <c r="HI48" s="1">
        <f t="shared" si="51"/>
        <v>0</v>
      </c>
      <c r="HJ48" s="38">
        <f t="shared" si="52"/>
        <v>0</v>
      </c>
      <c r="HK48" s="93">
        <f t="shared" si="53"/>
        <v>0</v>
      </c>
      <c r="HL48" s="1">
        <f t="shared" ref="HL48" si="569">SUM(HL42,HL46,HL47)</f>
        <v>0</v>
      </c>
      <c r="HM48" s="38">
        <f t="shared" si="568"/>
        <v>0</v>
      </c>
      <c r="HN48" s="93">
        <f t="shared" si="568"/>
        <v>0</v>
      </c>
      <c r="HO48" s="1">
        <f t="shared" si="568"/>
        <v>0</v>
      </c>
      <c r="HP48" s="38">
        <f t="shared" si="568"/>
        <v>0</v>
      </c>
      <c r="HQ48" s="93">
        <f t="shared" si="568"/>
        <v>0</v>
      </c>
      <c r="HR48" s="1">
        <f t="shared" si="54"/>
        <v>0</v>
      </c>
      <c r="HS48" s="38">
        <f t="shared" si="55"/>
        <v>0</v>
      </c>
      <c r="HT48" s="93">
        <f t="shared" si="56"/>
        <v>0</v>
      </c>
      <c r="HU48" s="1">
        <f t="shared" ref="HU48" si="570">SUM(HU42,HU46,HU47)</f>
        <v>0</v>
      </c>
      <c r="HV48" s="38">
        <f t="shared" si="568"/>
        <v>0</v>
      </c>
      <c r="HW48" s="93">
        <f t="shared" si="568"/>
        <v>0</v>
      </c>
      <c r="HX48" s="1">
        <f t="shared" si="568"/>
        <v>0</v>
      </c>
      <c r="HY48" s="38">
        <f t="shared" si="568"/>
        <v>0</v>
      </c>
      <c r="HZ48" s="93">
        <f t="shared" si="568"/>
        <v>0</v>
      </c>
      <c r="IA48" s="1">
        <f t="shared" si="57"/>
        <v>0</v>
      </c>
      <c r="IB48" s="38">
        <f t="shared" si="58"/>
        <v>0</v>
      </c>
      <c r="IC48" s="93">
        <f t="shared" si="59"/>
        <v>0</v>
      </c>
      <c r="ID48" s="1">
        <f t="shared" si="60"/>
        <v>144500</v>
      </c>
      <c r="IE48" s="38">
        <f t="shared" si="61"/>
        <v>144500</v>
      </c>
      <c r="IF48" s="93">
        <f t="shared" si="62"/>
        <v>42169</v>
      </c>
      <c r="IG48" s="1">
        <f t="shared" si="568"/>
        <v>0</v>
      </c>
      <c r="IH48" s="38">
        <f t="shared" si="568"/>
        <v>0</v>
      </c>
      <c r="II48" s="93">
        <f t="shared" si="568"/>
        <v>0</v>
      </c>
      <c r="IJ48" s="1">
        <f t="shared" si="568"/>
        <v>0</v>
      </c>
      <c r="IK48" s="38">
        <f t="shared" si="568"/>
        <v>0</v>
      </c>
      <c r="IL48" s="93">
        <f t="shared" si="568"/>
        <v>0</v>
      </c>
      <c r="IM48" s="1">
        <f t="shared" si="568"/>
        <v>0</v>
      </c>
      <c r="IN48" s="38">
        <f t="shared" si="568"/>
        <v>0</v>
      </c>
      <c r="IO48" s="93">
        <f t="shared" si="568"/>
        <v>0</v>
      </c>
      <c r="IP48" s="1">
        <f t="shared" si="568"/>
        <v>0</v>
      </c>
      <c r="IQ48" s="38">
        <f t="shared" si="568"/>
        <v>0</v>
      </c>
      <c r="IR48" s="93">
        <f t="shared" si="568"/>
        <v>0</v>
      </c>
      <c r="IS48" s="1">
        <f t="shared" si="568"/>
        <v>0</v>
      </c>
      <c r="IT48" s="38">
        <f t="shared" si="568"/>
        <v>0</v>
      </c>
      <c r="IU48" s="93">
        <f t="shared" si="568"/>
        <v>0</v>
      </c>
      <c r="IV48" s="1">
        <f t="shared" si="568"/>
        <v>0</v>
      </c>
      <c r="IW48" s="38">
        <f t="shared" si="568"/>
        <v>0</v>
      </c>
      <c r="IX48" s="93">
        <f t="shared" si="568"/>
        <v>0</v>
      </c>
      <c r="IY48" s="1">
        <f t="shared" si="568"/>
        <v>0</v>
      </c>
      <c r="IZ48" s="38">
        <f t="shared" si="568"/>
        <v>0</v>
      </c>
      <c r="JA48" s="93">
        <f t="shared" si="568"/>
        <v>0</v>
      </c>
      <c r="JB48" s="1">
        <f t="shared" si="568"/>
        <v>0</v>
      </c>
      <c r="JC48" s="38">
        <f t="shared" si="568"/>
        <v>0</v>
      </c>
      <c r="JD48" s="93">
        <f t="shared" si="568"/>
        <v>0</v>
      </c>
      <c r="JE48" s="1">
        <f t="shared" si="568"/>
        <v>0</v>
      </c>
      <c r="JF48" s="38">
        <f t="shared" si="568"/>
        <v>0</v>
      </c>
      <c r="JG48" s="93">
        <f t="shared" si="568"/>
        <v>0</v>
      </c>
      <c r="JH48" s="1">
        <f>IG48+IJ48+IM48+IP48+IS48+IV48+IY48+JB48+JE48</f>
        <v>0</v>
      </c>
      <c r="JI48" s="38">
        <f>IH48+IK48+IN48+IQ48+IT48+IW48+IZ48+JC48+JF48</f>
        <v>0</v>
      </c>
      <c r="JJ48" s="93">
        <f>II48+IL48+IO48+IR48+IU48+IX48+JA48+JD48+JG48</f>
        <v>0</v>
      </c>
      <c r="JK48" s="1">
        <f t="shared" ref="JK48" si="571">SUM(JK42,JK46,JK47)</f>
        <v>0</v>
      </c>
      <c r="JL48" s="38">
        <f t="shared" ref="JL48:LW48" si="572">SUM(JL42,JL46,JL47)</f>
        <v>0</v>
      </c>
      <c r="JM48" s="93">
        <f t="shared" si="572"/>
        <v>0</v>
      </c>
      <c r="JN48" s="1">
        <f t="shared" si="572"/>
        <v>0</v>
      </c>
      <c r="JO48" s="38">
        <f t="shared" si="572"/>
        <v>0</v>
      </c>
      <c r="JP48" s="93">
        <f t="shared" si="572"/>
        <v>0</v>
      </c>
      <c r="JQ48" s="1">
        <f t="shared" si="63"/>
        <v>0</v>
      </c>
      <c r="JR48" s="38">
        <f t="shared" si="64"/>
        <v>0</v>
      </c>
      <c r="JS48" s="93">
        <f t="shared" si="65"/>
        <v>0</v>
      </c>
      <c r="JT48" s="1">
        <f t="shared" ref="JT48" si="573">SUM(JT42,JT46,JT47)</f>
        <v>0</v>
      </c>
      <c r="JU48" s="38">
        <f t="shared" si="572"/>
        <v>0</v>
      </c>
      <c r="JV48" s="93">
        <f t="shared" si="572"/>
        <v>0</v>
      </c>
      <c r="JW48" s="1">
        <f t="shared" si="572"/>
        <v>0</v>
      </c>
      <c r="JX48" s="38">
        <f t="shared" si="572"/>
        <v>0</v>
      </c>
      <c r="JY48" s="93">
        <f t="shared" si="572"/>
        <v>0</v>
      </c>
      <c r="JZ48" s="1">
        <f t="shared" si="66"/>
        <v>0</v>
      </c>
      <c r="KA48" s="38">
        <f t="shared" si="67"/>
        <v>0</v>
      </c>
      <c r="KB48" s="93">
        <f t="shared" si="68"/>
        <v>0</v>
      </c>
      <c r="KC48" s="1">
        <f t="shared" ref="KC48" si="574">SUM(KC42,KC46,KC47)</f>
        <v>0</v>
      </c>
      <c r="KD48" s="38">
        <f t="shared" si="572"/>
        <v>0</v>
      </c>
      <c r="KE48" s="93">
        <f t="shared" si="572"/>
        <v>0</v>
      </c>
      <c r="KF48" s="1">
        <f t="shared" si="572"/>
        <v>0</v>
      </c>
      <c r="KG48" s="38">
        <f t="shared" si="572"/>
        <v>0</v>
      </c>
      <c r="KH48" s="93">
        <f t="shared" si="572"/>
        <v>0</v>
      </c>
      <c r="KI48" s="1">
        <f t="shared" si="69"/>
        <v>0</v>
      </c>
      <c r="KJ48" s="38">
        <f t="shared" si="70"/>
        <v>0</v>
      </c>
      <c r="KK48" s="93">
        <f t="shared" si="71"/>
        <v>0</v>
      </c>
      <c r="KL48" s="1">
        <f t="shared" ref="KL48" si="575">SUM(KL42,KL46,KL47)</f>
        <v>0</v>
      </c>
      <c r="KM48" s="38">
        <f t="shared" si="572"/>
        <v>0</v>
      </c>
      <c r="KN48" s="93">
        <f t="shared" si="572"/>
        <v>0</v>
      </c>
      <c r="KO48" s="1">
        <f t="shared" si="572"/>
        <v>0</v>
      </c>
      <c r="KP48" s="38">
        <f t="shared" si="572"/>
        <v>0</v>
      </c>
      <c r="KQ48" s="93">
        <f t="shared" si="572"/>
        <v>0</v>
      </c>
      <c r="KR48" s="1">
        <f t="shared" si="572"/>
        <v>0</v>
      </c>
      <c r="KS48" s="38">
        <f t="shared" si="572"/>
        <v>0</v>
      </c>
      <c r="KT48" s="93">
        <f t="shared" si="572"/>
        <v>0</v>
      </c>
      <c r="KU48" s="1">
        <f t="shared" si="72"/>
        <v>0</v>
      </c>
      <c r="KV48" s="38">
        <f t="shared" si="73"/>
        <v>0</v>
      </c>
      <c r="KW48" s="93">
        <f t="shared" si="74"/>
        <v>0</v>
      </c>
      <c r="KX48" s="1">
        <f t="shared" ref="KX48" si="576">SUM(KX42,KX46,KX47)</f>
        <v>0</v>
      </c>
      <c r="KY48" s="38">
        <f t="shared" si="572"/>
        <v>0</v>
      </c>
      <c r="KZ48" s="93">
        <f t="shared" si="572"/>
        <v>0</v>
      </c>
      <c r="LA48" s="1">
        <f t="shared" si="572"/>
        <v>0</v>
      </c>
      <c r="LB48" s="38">
        <f t="shared" si="572"/>
        <v>0</v>
      </c>
      <c r="LC48" s="93">
        <f t="shared" si="572"/>
        <v>0</v>
      </c>
      <c r="LD48" s="1">
        <f t="shared" si="75"/>
        <v>0</v>
      </c>
      <c r="LE48" s="38">
        <f t="shared" si="76"/>
        <v>0</v>
      </c>
      <c r="LF48" s="93">
        <f t="shared" si="77"/>
        <v>0</v>
      </c>
      <c r="LG48" s="1">
        <f t="shared" si="572"/>
        <v>0</v>
      </c>
      <c r="LH48" s="38">
        <f t="shared" si="572"/>
        <v>0</v>
      </c>
      <c r="LI48" s="93">
        <f t="shared" si="572"/>
        <v>0</v>
      </c>
      <c r="LJ48" s="1">
        <f t="shared" si="572"/>
        <v>0</v>
      </c>
      <c r="LK48" s="38">
        <f t="shared" si="572"/>
        <v>0</v>
      </c>
      <c r="LL48" s="93">
        <f t="shared" si="572"/>
        <v>0</v>
      </c>
      <c r="LM48" s="1">
        <f t="shared" si="78"/>
        <v>0</v>
      </c>
      <c r="LN48" s="38">
        <f t="shared" si="79"/>
        <v>0</v>
      </c>
      <c r="LO48" s="93">
        <f t="shared" si="80"/>
        <v>0</v>
      </c>
      <c r="LP48" s="1">
        <f t="shared" ref="LP48" si="577">SUM(LP42,LP46,LP47)</f>
        <v>0</v>
      </c>
      <c r="LQ48" s="38">
        <f t="shared" si="572"/>
        <v>0</v>
      </c>
      <c r="LR48" s="93">
        <f t="shared" si="572"/>
        <v>0</v>
      </c>
      <c r="LS48" s="1">
        <f t="shared" si="81"/>
        <v>0</v>
      </c>
      <c r="LT48" s="38">
        <f t="shared" si="82"/>
        <v>0</v>
      </c>
      <c r="LU48" s="93">
        <f t="shared" si="83"/>
        <v>0</v>
      </c>
      <c r="LV48" s="1">
        <f t="shared" ref="LV48" si="578">SUM(LV42,LV46,LV47)</f>
        <v>0</v>
      </c>
      <c r="LW48" s="38">
        <f t="shared" si="572"/>
        <v>0</v>
      </c>
      <c r="LX48" s="93">
        <f t="shared" ref="LX48:OI48" si="579">SUM(LX42,LX46,LX47)</f>
        <v>0</v>
      </c>
      <c r="LY48" s="1">
        <f t="shared" si="579"/>
        <v>0</v>
      </c>
      <c r="LZ48" s="38">
        <f t="shared" si="579"/>
        <v>0</v>
      </c>
      <c r="MA48" s="93">
        <f t="shared" si="579"/>
        <v>0</v>
      </c>
      <c r="MB48" s="1">
        <f t="shared" si="579"/>
        <v>0</v>
      </c>
      <c r="MC48" s="38">
        <f t="shared" si="579"/>
        <v>0</v>
      </c>
      <c r="MD48" s="93">
        <f t="shared" si="579"/>
        <v>0</v>
      </c>
      <c r="ME48" s="1">
        <f t="shared" si="84"/>
        <v>0</v>
      </c>
      <c r="MF48" s="38">
        <f t="shared" si="85"/>
        <v>0</v>
      </c>
      <c r="MG48" s="93">
        <f t="shared" si="86"/>
        <v>0</v>
      </c>
      <c r="MH48" s="1">
        <f t="shared" ref="MH48" si="580">SUM(MH42,MH46,MH47)</f>
        <v>0</v>
      </c>
      <c r="MI48" s="38">
        <f t="shared" si="579"/>
        <v>0</v>
      </c>
      <c r="MJ48" s="93">
        <f t="shared" si="579"/>
        <v>0</v>
      </c>
      <c r="MK48" s="1">
        <f t="shared" si="579"/>
        <v>0</v>
      </c>
      <c r="ML48" s="38">
        <f t="shared" si="579"/>
        <v>0</v>
      </c>
      <c r="MM48" s="93">
        <f t="shared" si="579"/>
        <v>0</v>
      </c>
      <c r="MN48" s="1">
        <f t="shared" si="579"/>
        <v>0</v>
      </c>
      <c r="MO48" s="38">
        <f t="shared" si="579"/>
        <v>0</v>
      </c>
      <c r="MP48" s="93">
        <f t="shared" si="579"/>
        <v>0</v>
      </c>
      <c r="MQ48" s="1">
        <f t="shared" si="579"/>
        <v>0</v>
      </c>
      <c r="MR48" s="38">
        <f t="shared" si="579"/>
        <v>0</v>
      </c>
      <c r="MS48" s="93">
        <f t="shared" si="579"/>
        <v>0</v>
      </c>
      <c r="MT48" s="1">
        <f t="shared" si="579"/>
        <v>0</v>
      </c>
      <c r="MU48" s="38">
        <f t="shared" si="579"/>
        <v>0</v>
      </c>
      <c r="MV48" s="93">
        <f t="shared" si="579"/>
        <v>0</v>
      </c>
      <c r="MW48" s="1">
        <f t="shared" si="579"/>
        <v>0</v>
      </c>
      <c r="MX48" s="38">
        <f t="shared" si="579"/>
        <v>0</v>
      </c>
      <c r="MY48" s="93">
        <f t="shared" si="579"/>
        <v>0</v>
      </c>
      <c r="MZ48" s="1">
        <f t="shared" si="87"/>
        <v>0</v>
      </c>
      <c r="NA48" s="38">
        <f t="shared" si="88"/>
        <v>0</v>
      </c>
      <c r="NB48" s="93">
        <f t="shared" si="89"/>
        <v>0</v>
      </c>
      <c r="NC48" s="1">
        <f t="shared" ref="NC48" si="581">SUM(NC42,NC46,NC47)</f>
        <v>0</v>
      </c>
      <c r="ND48" s="38">
        <f t="shared" si="579"/>
        <v>0</v>
      </c>
      <c r="NE48" s="93">
        <f t="shared" si="579"/>
        <v>0</v>
      </c>
      <c r="NF48" s="1">
        <f t="shared" si="90"/>
        <v>0</v>
      </c>
      <c r="NG48" s="38">
        <f t="shared" si="91"/>
        <v>0</v>
      </c>
      <c r="NH48" s="93">
        <f t="shared" si="92"/>
        <v>0</v>
      </c>
      <c r="NI48" s="1">
        <f t="shared" ref="NI48" si="582">SUM(NI42,NI46,NI47)</f>
        <v>0</v>
      </c>
      <c r="NJ48" s="38">
        <f t="shared" si="579"/>
        <v>0</v>
      </c>
      <c r="NK48" s="93">
        <f t="shared" si="579"/>
        <v>0</v>
      </c>
      <c r="NL48" s="1">
        <f t="shared" si="579"/>
        <v>0</v>
      </c>
      <c r="NM48" s="38">
        <f t="shared" si="579"/>
        <v>0</v>
      </c>
      <c r="NN48" s="93">
        <f t="shared" si="579"/>
        <v>0</v>
      </c>
      <c r="NO48" s="1">
        <f t="shared" si="579"/>
        <v>0</v>
      </c>
      <c r="NP48" s="38">
        <f t="shared" si="579"/>
        <v>0</v>
      </c>
      <c r="NQ48" s="93">
        <f t="shared" si="579"/>
        <v>0</v>
      </c>
      <c r="NR48" s="1">
        <f t="shared" si="579"/>
        <v>0</v>
      </c>
      <c r="NS48" s="38">
        <f t="shared" si="579"/>
        <v>0</v>
      </c>
      <c r="NT48" s="93">
        <f t="shared" si="579"/>
        <v>0</v>
      </c>
      <c r="NU48" s="1">
        <f t="shared" si="579"/>
        <v>0</v>
      </c>
      <c r="NV48" s="38">
        <f t="shared" si="579"/>
        <v>0</v>
      </c>
      <c r="NW48" s="93">
        <f t="shared" si="579"/>
        <v>0</v>
      </c>
      <c r="NX48" s="1">
        <f t="shared" si="579"/>
        <v>0</v>
      </c>
      <c r="NY48" s="38">
        <f t="shared" si="579"/>
        <v>0</v>
      </c>
      <c r="NZ48" s="93">
        <f t="shared" si="579"/>
        <v>0</v>
      </c>
      <c r="OA48" s="1">
        <f t="shared" si="579"/>
        <v>0</v>
      </c>
      <c r="OB48" s="38">
        <f t="shared" si="579"/>
        <v>0</v>
      </c>
      <c r="OC48" s="93">
        <f t="shared" si="579"/>
        <v>0</v>
      </c>
      <c r="OD48" s="1">
        <f t="shared" si="579"/>
        <v>0</v>
      </c>
      <c r="OE48" s="38">
        <f t="shared" si="579"/>
        <v>0</v>
      </c>
      <c r="OF48" s="93">
        <f t="shared" si="579"/>
        <v>0</v>
      </c>
      <c r="OG48" s="1">
        <f t="shared" si="579"/>
        <v>0</v>
      </c>
      <c r="OH48" s="38">
        <f t="shared" si="579"/>
        <v>0</v>
      </c>
      <c r="OI48" s="93">
        <f t="shared" si="579"/>
        <v>0</v>
      </c>
      <c r="OJ48" s="1">
        <f t="shared" si="93"/>
        <v>0</v>
      </c>
      <c r="OK48" s="38">
        <f t="shared" si="94"/>
        <v>0</v>
      </c>
      <c r="OL48" s="93">
        <f t="shared" si="95"/>
        <v>0</v>
      </c>
      <c r="OM48" s="1">
        <f t="shared" ref="OM48" si="583">SUM(OM42,OM46,OM47)</f>
        <v>100000</v>
      </c>
      <c r="ON48" s="38">
        <f t="shared" ref="ON48:QU48" si="584">SUM(ON42,ON46,ON47)</f>
        <v>100000</v>
      </c>
      <c r="OO48" s="93">
        <f t="shared" si="584"/>
        <v>111606</v>
      </c>
      <c r="OP48" s="1">
        <f t="shared" si="584"/>
        <v>4739458</v>
      </c>
      <c r="OQ48" s="38">
        <f t="shared" si="584"/>
        <v>5264458</v>
      </c>
      <c r="OR48" s="93">
        <f t="shared" si="584"/>
        <v>5271720</v>
      </c>
      <c r="OS48" s="1">
        <f t="shared" si="584"/>
        <v>0</v>
      </c>
      <c r="OT48" s="38">
        <f t="shared" si="584"/>
        <v>0</v>
      </c>
      <c r="OU48" s="93">
        <f t="shared" si="584"/>
        <v>0</v>
      </c>
      <c r="OV48" s="1">
        <f t="shared" si="584"/>
        <v>0</v>
      </c>
      <c r="OW48" s="38">
        <f t="shared" si="584"/>
        <v>0</v>
      </c>
      <c r="OX48" s="93">
        <f t="shared" si="584"/>
        <v>0</v>
      </c>
      <c r="OY48" s="1">
        <f t="shared" si="96"/>
        <v>4839458</v>
      </c>
      <c r="OZ48" s="38">
        <f t="shared" si="97"/>
        <v>5364458</v>
      </c>
      <c r="PA48" s="93">
        <f t="shared" si="98"/>
        <v>5383326</v>
      </c>
      <c r="PB48" s="1">
        <f t="shared" si="99"/>
        <v>4839458</v>
      </c>
      <c r="PC48" s="38">
        <f t="shared" si="100"/>
        <v>5364458</v>
      </c>
      <c r="PD48" s="93">
        <f t="shared" si="101"/>
        <v>5383326</v>
      </c>
      <c r="PE48" s="1">
        <f t="shared" si="584"/>
        <v>0</v>
      </c>
      <c r="PF48" s="38">
        <f t="shared" si="584"/>
        <v>0</v>
      </c>
      <c r="PG48" s="93">
        <f t="shared" si="584"/>
        <v>0</v>
      </c>
      <c r="PH48" s="1">
        <f t="shared" si="584"/>
        <v>0</v>
      </c>
      <c r="PI48" s="38">
        <f t="shared" si="584"/>
        <v>0</v>
      </c>
      <c r="PJ48" s="93">
        <f t="shared" si="584"/>
        <v>0</v>
      </c>
      <c r="PK48" s="1">
        <f t="shared" si="584"/>
        <v>0</v>
      </c>
      <c r="PL48" s="38">
        <f t="shared" si="584"/>
        <v>0</v>
      </c>
      <c r="PM48" s="93">
        <f t="shared" si="584"/>
        <v>0</v>
      </c>
      <c r="PN48" s="1">
        <f t="shared" si="584"/>
        <v>0</v>
      </c>
      <c r="PO48" s="38">
        <f t="shared" si="584"/>
        <v>0</v>
      </c>
      <c r="PP48" s="93">
        <f t="shared" si="584"/>
        <v>0</v>
      </c>
      <c r="PQ48" s="1">
        <f t="shared" si="584"/>
        <v>0</v>
      </c>
      <c r="PR48" s="38">
        <f t="shared" si="584"/>
        <v>0</v>
      </c>
      <c r="PS48" s="93">
        <f t="shared" si="584"/>
        <v>0</v>
      </c>
      <c r="PT48" s="1">
        <f t="shared" si="584"/>
        <v>0</v>
      </c>
      <c r="PU48" s="38">
        <f t="shared" si="584"/>
        <v>0</v>
      </c>
      <c r="PV48" s="93">
        <f t="shared" si="584"/>
        <v>0</v>
      </c>
      <c r="PW48" s="1">
        <f t="shared" si="584"/>
        <v>0</v>
      </c>
      <c r="PX48" s="38">
        <f t="shared" si="584"/>
        <v>0</v>
      </c>
      <c r="PY48" s="93">
        <f t="shared" si="584"/>
        <v>0</v>
      </c>
      <c r="PZ48" s="1">
        <f t="shared" si="584"/>
        <v>0</v>
      </c>
      <c r="QA48" s="38">
        <f t="shared" si="584"/>
        <v>0</v>
      </c>
      <c r="QB48" s="93">
        <f t="shared" si="584"/>
        <v>0</v>
      </c>
      <c r="QC48" s="1">
        <f t="shared" si="102"/>
        <v>0</v>
      </c>
      <c r="QD48" s="38">
        <f t="shared" si="103"/>
        <v>0</v>
      </c>
      <c r="QE48" s="93">
        <f t="shared" si="104"/>
        <v>0</v>
      </c>
      <c r="QF48" s="1">
        <f t="shared" ref="QF48" si="585">SUM(QF42,QF46,QF47)</f>
        <v>0</v>
      </c>
      <c r="QG48" s="38">
        <f t="shared" si="584"/>
        <v>0</v>
      </c>
      <c r="QH48" s="93">
        <f t="shared" si="584"/>
        <v>0</v>
      </c>
      <c r="QI48" s="1">
        <f t="shared" si="105"/>
        <v>0</v>
      </c>
      <c r="QJ48" s="38">
        <f t="shared" si="106"/>
        <v>0</v>
      </c>
      <c r="QK48" s="93">
        <f t="shared" si="107"/>
        <v>0</v>
      </c>
      <c r="QL48" s="1">
        <f t="shared" si="584"/>
        <v>0</v>
      </c>
      <c r="QM48" s="38">
        <f t="shared" si="584"/>
        <v>0</v>
      </c>
      <c r="QN48" s="93">
        <f t="shared" si="584"/>
        <v>0</v>
      </c>
      <c r="QO48" s="1">
        <f t="shared" si="584"/>
        <v>0</v>
      </c>
      <c r="QP48" s="38">
        <f t="shared" si="584"/>
        <v>0</v>
      </c>
      <c r="QQ48" s="93">
        <f t="shared" si="584"/>
        <v>0</v>
      </c>
      <c r="QR48" s="1">
        <f t="shared" si="584"/>
        <v>0</v>
      </c>
      <c r="QS48" s="38">
        <f t="shared" si="584"/>
        <v>0</v>
      </c>
      <c r="QT48" s="93">
        <f t="shared" si="584"/>
        <v>0</v>
      </c>
      <c r="QU48" s="1">
        <f t="shared" si="584"/>
        <v>0</v>
      </c>
      <c r="QV48" s="38">
        <f t="shared" ref="QV48:QW48" si="586">SUM(QV42,QV46,QV47)</f>
        <v>0</v>
      </c>
      <c r="QW48" s="93">
        <f t="shared" si="586"/>
        <v>0</v>
      </c>
      <c r="QX48" s="1">
        <f t="shared" si="108"/>
        <v>0</v>
      </c>
      <c r="QY48" s="38">
        <f t="shared" si="109"/>
        <v>0</v>
      </c>
      <c r="QZ48" s="93">
        <f t="shared" si="110"/>
        <v>0</v>
      </c>
      <c r="RA48" s="1">
        <f t="shared" si="111"/>
        <v>0</v>
      </c>
      <c r="RB48" s="38">
        <f t="shared" si="112"/>
        <v>0</v>
      </c>
      <c r="RC48" s="93">
        <f t="shared" si="113"/>
        <v>0</v>
      </c>
      <c r="RD48" s="1">
        <f>ID48+LS48+NF48+PB48+RA48</f>
        <v>4983958</v>
      </c>
      <c r="RE48" s="38">
        <f>IE48+LT48+NG48+PC48+RB48</f>
        <v>5508958</v>
      </c>
      <c r="RF48" s="93">
        <f>IF48+LU48+NH48+PD48+RC48</f>
        <v>5425495</v>
      </c>
      <c r="RG48" s="1">
        <f>AH48+CV48+RD48</f>
        <v>4984903</v>
      </c>
      <c r="RH48" s="38">
        <f>AI48+CW48+RE48</f>
        <v>5509903</v>
      </c>
      <c r="RI48" s="93">
        <f>AJ48+CX48+RF48</f>
        <v>5425577</v>
      </c>
    </row>
    <row r="49" spans="1:477" s="65" customFormat="1" x14ac:dyDescent="0.25">
      <c r="A49" s="44">
        <v>38</v>
      </c>
      <c r="B49" s="45" t="s">
        <v>322</v>
      </c>
      <c r="C49" s="86" t="s">
        <v>272</v>
      </c>
      <c r="D49" s="2"/>
      <c r="E49" s="47"/>
      <c r="F49" s="94"/>
      <c r="G49" s="2"/>
      <c r="H49" s="47"/>
      <c r="I49" s="94"/>
      <c r="J49" s="2"/>
      <c r="K49" s="47"/>
      <c r="L49" s="94"/>
      <c r="M49" s="2"/>
      <c r="N49" s="47"/>
      <c r="O49" s="94"/>
      <c r="P49" s="2"/>
      <c r="Q49" s="47"/>
      <c r="R49" s="94"/>
      <c r="S49" s="2"/>
      <c r="T49" s="47"/>
      <c r="U49" s="94"/>
      <c r="V49" s="2"/>
      <c r="W49" s="47"/>
      <c r="X49" s="94"/>
      <c r="Y49" s="2"/>
      <c r="Z49" s="47"/>
      <c r="AA49" s="94"/>
      <c r="AB49" s="2">
        <f t="shared" si="29"/>
        <v>0</v>
      </c>
      <c r="AC49" s="47">
        <f t="shared" si="260"/>
        <v>0</v>
      </c>
      <c r="AD49" s="94">
        <f t="shared" si="261"/>
        <v>0</v>
      </c>
      <c r="AE49" s="2"/>
      <c r="AF49" s="47"/>
      <c r="AG49" s="94"/>
      <c r="AH49" s="2">
        <f t="shared" si="30"/>
        <v>0</v>
      </c>
      <c r="AI49" s="47">
        <f t="shared" si="31"/>
        <v>0</v>
      </c>
      <c r="AJ49" s="94">
        <f t="shared" si="32"/>
        <v>0</v>
      </c>
      <c r="AK49" s="2"/>
      <c r="AL49" s="47"/>
      <c r="AM49" s="94"/>
      <c r="AN49" s="2"/>
      <c r="AO49" s="47"/>
      <c r="AP49" s="94"/>
      <c r="AQ49" s="2"/>
      <c r="AR49" s="47"/>
      <c r="AS49" s="94"/>
      <c r="AT49" s="2"/>
      <c r="AU49" s="47"/>
      <c r="AV49" s="94"/>
      <c r="AW49" s="2"/>
      <c r="AX49" s="47"/>
      <c r="AY49" s="94"/>
      <c r="AZ49" s="2"/>
      <c r="BA49" s="47"/>
      <c r="BB49" s="94"/>
      <c r="BC49" s="2"/>
      <c r="BD49" s="47"/>
      <c r="BE49" s="94"/>
      <c r="BF49" s="2"/>
      <c r="BG49" s="47"/>
      <c r="BH49" s="94"/>
      <c r="BI49" s="2"/>
      <c r="BJ49" s="47"/>
      <c r="BK49" s="94"/>
      <c r="BL49" s="2"/>
      <c r="BM49" s="47"/>
      <c r="BN49" s="94"/>
      <c r="BO49" s="2"/>
      <c r="BP49" s="47"/>
      <c r="BQ49" s="94"/>
      <c r="BR49" s="2"/>
      <c r="BS49" s="47"/>
      <c r="BT49" s="94"/>
      <c r="BU49" s="2"/>
      <c r="BV49" s="47"/>
      <c r="BW49" s="94"/>
      <c r="BX49" s="2"/>
      <c r="BY49" s="47"/>
      <c r="BZ49" s="94"/>
      <c r="CA49" s="2"/>
      <c r="CB49" s="47"/>
      <c r="CC49" s="94"/>
      <c r="CD49" s="2"/>
      <c r="CE49" s="47"/>
      <c r="CF49" s="94"/>
      <c r="CG49" s="2"/>
      <c r="CH49" s="47"/>
      <c r="CI49" s="94"/>
      <c r="CJ49" s="2"/>
      <c r="CK49" s="47"/>
      <c r="CL49" s="94"/>
      <c r="CM49" s="2"/>
      <c r="CN49" s="47"/>
      <c r="CO49" s="94"/>
      <c r="CP49" s="2"/>
      <c r="CQ49" s="47"/>
      <c r="CR49" s="94"/>
      <c r="CS49" s="2"/>
      <c r="CT49" s="47"/>
      <c r="CU49" s="94"/>
      <c r="CV49" s="2">
        <f t="shared" si="33"/>
        <v>0</v>
      </c>
      <c r="CW49" s="47">
        <f t="shared" si="34"/>
        <v>0</v>
      </c>
      <c r="CX49" s="94">
        <f t="shared" si="35"/>
        <v>0</v>
      </c>
      <c r="CY49" s="2"/>
      <c r="CZ49" s="47"/>
      <c r="DA49" s="94"/>
      <c r="DB49" s="2"/>
      <c r="DC49" s="47"/>
      <c r="DD49" s="94"/>
      <c r="DE49" s="2"/>
      <c r="DF49" s="47"/>
      <c r="DG49" s="94"/>
      <c r="DH49" s="2"/>
      <c r="DI49" s="47"/>
      <c r="DJ49" s="94"/>
      <c r="DK49" s="2"/>
      <c r="DL49" s="47"/>
      <c r="DM49" s="94"/>
      <c r="DN49" s="2"/>
      <c r="DO49" s="47"/>
      <c r="DP49" s="94"/>
      <c r="DQ49" s="2"/>
      <c r="DR49" s="47"/>
      <c r="DS49" s="94"/>
      <c r="DT49" s="2">
        <f t="shared" si="36"/>
        <v>0</v>
      </c>
      <c r="DU49" s="47">
        <f t="shared" si="37"/>
        <v>0</v>
      </c>
      <c r="DV49" s="94">
        <f t="shared" si="38"/>
        <v>0</v>
      </c>
      <c r="DW49" s="2"/>
      <c r="DX49" s="47"/>
      <c r="DY49" s="94"/>
      <c r="DZ49" s="2"/>
      <c r="EA49" s="47"/>
      <c r="EB49" s="94"/>
      <c r="EC49" s="2"/>
      <c r="ED49" s="47"/>
      <c r="EE49" s="94"/>
      <c r="EF49" s="2"/>
      <c r="EG49" s="47"/>
      <c r="EH49" s="94"/>
      <c r="EI49" s="2"/>
      <c r="EJ49" s="47"/>
      <c r="EK49" s="94"/>
      <c r="EL49" s="2">
        <f t="shared" si="39"/>
        <v>0</v>
      </c>
      <c r="EM49" s="47">
        <f t="shared" si="40"/>
        <v>0</v>
      </c>
      <c r="EN49" s="94">
        <f t="shared" si="41"/>
        <v>0</v>
      </c>
      <c r="EO49" s="2"/>
      <c r="EP49" s="47"/>
      <c r="EQ49" s="94"/>
      <c r="ER49" s="2"/>
      <c r="ES49" s="47"/>
      <c r="ET49" s="94"/>
      <c r="EU49" s="2"/>
      <c r="EV49" s="47"/>
      <c r="EW49" s="94"/>
      <c r="EX49" s="2"/>
      <c r="EY49" s="47"/>
      <c r="EZ49" s="94"/>
      <c r="FA49" s="2"/>
      <c r="FB49" s="47"/>
      <c r="FC49" s="94"/>
      <c r="FD49" s="2">
        <f t="shared" si="42"/>
        <v>0</v>
      </c>
      <c r="FE49" s="47">
        <f t="shared" si="43"/>
        <v>0</v>
      </c>
      <c r="FF49" s="94">
        <f t="shared" si="44"/>
        <v>0</v>
      </c>
      <c r="FG49" s="2"/>
      <c r="FH49" s="47"/>
      <c r="FI49" s="94"/>
      <c r="FJ49" s="2"/>
      <c r="FK49" s="47"/>
      <c r="FL49" s="94"/>
      <c r="FM49" s="2"/>
      <c r="FN49" s="47"/>
      <c r="FO49" s="94"/>
      <c r="FP49" s="2">
        <f t="shared" si="45"/>
        <v>0</v>
      </c>
      <c r="FQ49" s="47">
        <f t="shared" si="46"/>
        <v>0</v>
      </c>
      <c r="FR49" s="94">
        <f t="shared" si="47"/>
        <v>0</v>
      </c>
      <c r="FS49" s="2"/>
      <c r="FT49" s="47"/>
      <c r="FU49" s="94"/>
      <c r="FV49" s="2"/>
      <c r="FW49" s="47"/>
      <c r="FX49" s="94"/>
      <c r="FY49" s="2"/>
      <c r="FZ49" s="47"/>
      <c r="GA49" s="94"/>
      <c r="GB49" s="2"/>
      <c r="GC49" s="47"/>
      <c r="GD49" s="94"/>
      <c r="GE49" s="2"/>
      <c r="GF49" s="47"/>
      <c r="GG49" s="94"/>
      <c r="GH49" s="2"/>
      <c r="GI49" s="47"/>
      <c r="GJ49" s="94"/>
      <c r="GK49" s="2">
        <f t="shared" si="48"/>
        <v>0</v>
      </c>
      <c r="GL49" s="47">
        <f t="shared" si="49"/>
        <v>0</v>
      </c>
      <c r="GM49" s="94">
        <f t="shared" si="50"/>
        <v>0</v>
      </c>
      <c r="GN49" s="2"/>
      <c r="GO49" s="47"/>
      <c r="GP49" s="94"/>
      <c r="GQ49" s="2"/>
      <c r="GR49" s="47"/>
      <c r="GS49" s="94"/>
      <c r="GT49" s="2"/>
      <c r="GU49" s="47"/>
      <c r="GV49" s="94"/>
      <c r="GW49" s="2"/>
      <c r="GX49" s="47"/>
      <c r="GY49" s="94"/>
      <c r="GZ49" s="2"/>
      <c r="HA49" s="47"/>
      <c r="HB49" s="94"/>
      <c r="HC49" s="2"/>
      <c r="HD49" s="47"/>
      <c r="HE49" s="94"/>
      <c r="HF49" s="2"/>
      <c r="HG49" s="47"/>
      <c r="HH49" s="94"/>
      <c r="HI49" s="2">
        <f t="shared" si="51"/>
        <v>0</v>
      </c>
      <c r="HJ49" s="47">
        <f t="shared" si="52"/>
        <v>0</v>
      </c>
      <c r="HK49" s="94">
        <f t="shared" si="53"/>
        <v>0</v>
      </c>
      <c r="HL49" s="2"/>
      <c r="HM49" s="47"/>
      <c r="HN49" s="94"/>
      <c r="HO49" s="2"/>
      <c r="HP49" s="47"/>
      <c r="HQ49" s="94"/>
      <c r="HR49" s="2">
        <f t="shared" si="54"/>
        <v>0</v>
      </c>
      <c r="HS49" s="47">
        <f t="shared" si="55"/>
        <v>0</v>
      </c>
      <c r="HT49" s="94">
        <f t="shared" si="56"/>
        <v>0</v>
      </c>
      <c r="HU49" s="2"/>
      <c r="HV49" s="47"/>
      <c r="HW49" s="94"/>
      <c r="HX49" s="2"/>
      <c r="HY49" s="47"/>
      <c r="HZ49" s="94"/>
      <c r="IA49" s="2">
        <f t="shared" si="57"/>
        <v>0</v>
      </c>
      <c r="IB49" s="47">
        <f t="shared" si="58"/>
        <v>0</v>
      </c>
      <c r="IC49" s="94">
        <f t="shared" si="59"/>
        <v>0</v>
      </c>
      <c r="ID49" s="2">
        <f t="shared" si="60"/>
        <v>0</v>
      </c>
      <c r="IE49" s="47">
        <f t="shared" si="61"/>
        <v>0</v>
      </c>
      <c r="IF49" s="94">
        <f t="shared" si="62"/>
        <v>0</v>
      </c>
      <c r="IG49" s="2"/>
      <c r="IH49" s="47"/>
      <c r="II49" s="94"/>
      <c r="IJ49" s="2"/>
      <c r="IK49" s="47"/>
      <c r="IL49" s="94"/>
      <c r="IM49" s="2"/>
      <c r="IN49" s="47"/>
      <c r="IO49" s="94"/>
      <c r="IP49" s="2"/>
      <c r="IQ49" s="47"/>
      <c r="IR49" s="94"/>
      <c r="IS49" s="2"/>
      <c r="IT49" s="47"/>
      <c r="IU49" s="94"/>
      <c r="IV49" s="2"/>
      <c r="IW49" s="47"/>
      <c r="IX49" s="94"/>
      <c r="IY49" s="2"/>
      <c r="IZ49" s="47"/>
      <c r="JA49" s="94"/>
      <c r="JB49" s="2"/>
      <c r="JC49" s="47"/>
      <c r="JD49" s="94"/>
      <c r="JE49" s="2"/>
      <c r="JF49" s="47"/>
      <c r="JG49" s="94"/>
      <c r="JH49" s="2">
        <f>IG49+IJ49+IM49+IP49+IS49+IV49+IY49+JB49+JE49</f>
        <v>0</v>
      </c>
      <c r="JI49" s="47">
        <f>IH49+IK49+IN49+IQ49+IT49+IW49+IZ49+JC49+JF49</f>
        <v>0</v>
      </c>
      <c r="JJ49" s="94">
        <f>II49+IL49+IO49+IR49+IU49+IX49+JA49+JD49+JG49</f>
        <v>0</v>
      </c>
      <c r="JK49" s="2"/>
      <c r="JL49" s="47"/>
      <c r="JM49" s="94"/>
      <c r="JN49" s="2"/>
      <c r="JO49" s="47"/>
      <c r="JP49" s="94"/>
      <c r="JQ49" s="2">
        <f t="shared" si="63"/>
        <v>0</v>
      </c>
      <c r="JR49" s="47">
        <f t="shared" si="64"/>
        <v>0</v>
      </c>
      <c r="JS49" s="94">
        <f t="shared" si="65"/>
        <v>0</v>
      </c>
      <c r="JT49" s="2"/>
      <c r="JU49" s="47"/>
      <c r="JV49" s="94"/>
      <c r="JW49" s="2"/>
      <c r="JX49" s="47"/>
      <c r="JY49" s="94"/>
      <c r="JZ49" s="2">
        <f t="shared" si="66"/>
        <v>0</v>
      </c>
      <c r="KA49" s="47">
        <f t="shared" si="67"/>
        <v>0</v>
      </c>
      <c r="KB49" s="94">
        <f t="shared" si="68"/>
        <v>0</v>
      </c>
      <c r="KC49" s="2"/>
      <c r="KD49" s="47"/>
      <c r="KE49" s="94"/>
      <c r="KF49" s="2"/>
      <c r="KG49" s="47"/>
      <c r="KH49" s="94"/>
      <c r="KI49" s="2">
        <f t="shared" si="69"/>
        <v>0</v>
      </c>
      <c r="KJ49" s="47">
        <f t="shared" si="70"/>
        <v>0</v>
      </c>
      <c r="KK49" s="94">
        <f t="shared" si="71"/>
        <v>0</v>
      </c>
      <c r="KL49" s="2"/>
      <c r="KM49" s="47"/>
      <c r="KN49" s="94"/>
      <c r="KO49" s="2"/>
      <c r="KP49" s="47"/>
      <c r="KQ49" s="94"/>
      <c r="KR49" s="2"/>
      <c r="KS49" s="47"/>
      <c r="KT49" s="94"/>
      <c r="KU49" s="2">
        <f t="shared" si="72"/>
        <v>0</v>
      </c>
      <c r="KV49" s="47">
        <f t="shared" si="73"/>
        <v>0</v>
      </c>
      <c r="KW49" s="94">
        <f t="shared" si="74"/>
        <v>0</v>
      </c>
      <c r="KX49" s="2"/>
      <c r="KY49" s="47"/>
      <c r="KZ49" s="94"/>
      <c r="LA49" s="2"/>
      <c r="LB49" s="47"/>
      <c r="LC49" s="94"/>
      <c r="LD49" s="2">
        <f t="shared" si="75"/>
        <v>0</v>
      </c>
      <c r="LE49" s="47">
        <f t="shared" si="76"/>
        <v>0</v>
      </c>
      <c r="LF49" s="94">
        <f t="shared" si="77"/>
        <v>0</v>
      </c>
      <c r="LG49" s="2"/>
      <c r="LH49" s="47"/>
      <c r="LI49" s="94"/>
      <c r="LJ49" s="2"/>
      <c r="LK49" s="47"/>
      <c r="LL49" s="94"/>
      <c r="LM49" s="2">
        <f t="shared" si="78"/>
        <v>0</v>
      </c>
      <c r="LN49" s="47">
        <f t="shared" si="79"/>
        <v>0</v>
      </c>
      <c r="LO49" s="94">
        <f t="shared" si="80"/>
        <v>0</v>
      </c>
      <c r="LP49" s="2"/>
      <c r="LQ49" s="47"/>
      <c r="LR49" s="94"/>
      <c r="LS49" s="2">
        <f t="shared" si="81"/>
        <v>0</v>
      </c>
      <c r="LT49" s="47">
        <f t="shared" si="82"/>
        <v>0</v>
      </c>
      <c r="LU49" s="94">
        <f t="shared" si="83"/>
        <v>0</v>
      </c>
      <c r="LV49" s="2"/>
      <c r="LW49" s="47"/>
      <c r="LX49" s="94"/>
      <c r="LY49" s="2"/>
      <c r="LZ49" s="47"/>
      <c r="MA49" s="94"/>
      <c r="MB49" s="2"/>
      <c r="MC49" s="47"/>
      <c r="MD49" s="94"/>
      <c r="ME49" s="2">
        <f t="shared" si="84"/>
        <v>0</v>
      </c>
      <c r="MF49" s="47">
        <f t="shared" si="85"/>
        <v>0</v>
      </c>
      <c r="MG49" s="94">
        <f t="shared" si="86"/>
        <v>0</v>
      </c>
      <c r="MH49" s="2"/>
      <c r="MI49" s="47"/>
      <c r="MJ49" s="94"/>
      <c r="MK49" s="2"/>
      <c r="ML49" s="47"/>
      <c r="MM49" s="94"/>
      <c r="MN49" s="2"/>
      <c r="MO49" s="47"/>
      <c r="MP49" s="94"/>
      <c r="MQ49" s="2"/>
      <c r="MR49" s="47"/>
      <c r="MS49" s="94"/>
      <c r="MT49" s="2"/>
      <c r="MU49" s="47"/>
      <c r="MV49" s="94"/>
      <c r="MW49" s="2"/>
      <c r="MX49" s="47"/>
      <c r="MY49" s="94"/>
      <c r="MZ49" s="2">
        <f t="shared" si="87"/>
        <v>0</v>
      </c>
      <c r="NA49" s="47">
        <f t="shared" si="88"/>
        <v>0</v>
      </c>
      <c r="NB49" s="94">
        <f t="shared" si="89"/>
        <v>0</v>
      </c>
      <c r="NC49" s="2"/>
      <c r="ND49" s="47"/>
      <c r="NE49" s="94"/>
      <c r="NF49" s="2">
        <f t="shared" si="90"/>
        <v>0</v>
      </c>
      <c r="NG49" s="47">
        <f t="shared" si="91"/>
        <v>0</v>
      </c>
      <c r="NH49" s="94">
        <f t="shared" si="92"/>
        <v>0</v>
      </c>
      <c r="NI49" s="2"/>
      <c r="NJ49" s="47"/>
      <c r="NK49" s="94"/>
      <c r="NL49" s="2"/>
      <c r="NM49" s="47"/>
      <c r="NN49" s="94"/>
      <c r="NO49" s="2"/>
      <c r="NP49" s="47"/>
      <c r="NQ49" s="94"/>
      <c r="NR49" s="2"/>
      <c r="NS49" s="47"/>
      <c r="NT49" s="94"/>
      <c r="NU49" s="2"/>
      <c r="NV49" s="47"/>
      <c r="NW49" s="94"/>
      <c r="NX49" s="2"/>
      <c r="NY49" s="47"/>
      <c r="NZ49" s="94"/>
      <c r="OA49" s="2"/>
      <c r="OB49" s="47"/>
      <c r="OC49" s="94"/>
      <c r="OD49" s="2"/>
      <c r="OE49" s="47"/>
      <c r="OF49" s="94"/>
      <c r="OG49" s="2"/>
      <c r="OH49" s="47"/>
      <c r="OI49" s="94"/>
      <c r="OJ49" s="2">
        <f t="shared" si="93"/>
        <v>0</v>
      </c>
      <c r="OK49" s="47">
        <f t="shared" si="94"/>
        <v>0</v>
      </c>
      <c r="OL49" s="94">
        <f t="shared" si="95"/>
        <v>0</v>
      </c>
      <c r="OM49" s="2"/>
      <c r="ON49" s="47"/>
      <c r="OO49" s="94"/>
      <c r="OP49" s="2"/>
      <c r="OQ49" s="47"/>
      <c r="OR49" s="94"/>
      <c r="OS49" s="2"/>
      <c r="OT49" s="47"/>
      <c r="OU49" s="94"/>
      <c r="OV49" s="2"/>
      <c r="OW49" s="47"/>
      <c r="OX49" s="94"/>
      <c r="OY49" s="2">
        <f t="shared" si="96"/>
        <v>0</v>
      </c>
      <c r="OZ49" s="47">
        <f t="shared" si="97"/>
        <v>0</v>
      </c>
      <c r="PA49" s="94">
        <f t="shared" si="98"/>
        <v>0</v>
      </c>
      <c r="PB49" s="2">
        <f t="shared" si="99"/>
        <v>0</v>
      </c>
      <c r="PC49" s="47">
        <f t="shared" si="100"/>
        <v>0</v>
      </c>
      <c r="PD49" s="94">
        <f t="shared" si="101"/>
        <v>0</v>
      </c>
      <c r="PE49" s="2"/>
      <c r="PF49" s="47"/>
      <c r="PG49" s="94"/>
      <c r="PH49" s="2"/>
      <c r="PI49" s="47"/>
      <c r="PJ49" s="94"/>
      <c r="PK49" s="2"/>
      <c r="PL49" s="47"/>
      <c r="PM49" s="94"/>
      <c r="PN49" s="2"/>
      <c r="PO49" s="47"/>
      <c r="PP49" s="94"/>
      <c r="PQ49" s="2"/>
      <c r="PR49" s="47"/>
      <c r="PS49" s="94"/>
      <c r="PT49" s="2"/>
      <c r="PU49" s="47"/>
      <c r="PV49" s="94"/>
      <c r="PW49" s="2"/>
      <c r="PX49" s="47"/>
      <c r="PY49" s="94"/>
      <c r="PZ49" s="2"/>
      <c r="QA49" s="47"/>
      <c r="QB49" s="94"/>
      <c r="QC49" s="2">
        <f t="shared" si="102"/>
        <v>0</v>
      </c>
      <c r="QD49" s="47">
        <f t="shared" si="103"/>
        <v>0</v>
      </c>
      <c r="QE49" s="94">
        <f t="shared" si="104"/>
        <v>0</v>
      </c>
      <c r="QF49" s="2"/>
      <c r="QG49" s="47"/>
      <c r="QH49" s="94"/>
      <c r="QI49" s="2">
        <f t="shared" si="105"/>
        <v>0</v>
      </c>
      <c r="QJ49" s="47">
        <f t="shared" si="106"/>
        <v>0</v>
      </c>
      <c r="QK49" s="94">
        <f t="shared" si="107"/>
        <v>0</v>
      </c>
      <c r="QL49" s="2"/>
      <c r="QM49" s="47"/>
      <c r="QN49" s="94"/>
      <c r="QO49" s="2"/>
      <c r="QP49" s="47"/>
      <c r="QQ49" s="94"/>
      <c r="QR49" s="2"/>
      <c r="QS49" s="47"/>
      <c r="QT49" s="94"/>
      <c r="QU49" s="2"/>
      <c r="QV49" s="47"/>
      <c r="QW49" s="94"/>
      <c r="QX49" s="2">
        <f t="shared" si="108"/>
        <v>0</v>
      </c>
      <c r="QY49" s="47">
        <f t="shared" si="109"/>
        <v>0</v>
      </c>
      <c r="QZ49" s="94">
        <f t="shared" si="110"/>
        <v>0</v>
      </c>
      <c r="RA49" s="2">
        <f t="shared" si="111"/>
        <v>0</v>
      </c>
      <c r="RB49" s="47">
        <f t="shared" si="112"/>
        <v>0</v>
      </c>
      <c r="RC49" s="94">
        <f t="shared" si="113"/>
        <v>0</v>
      </c>
      <c r="RD49" s="2">
        <f>ID49+LS49+NF49+PB49+RA49</f>
        <v>0</v>
      </c>
      <c r="RE49" s="47">
        <f>IE49+LT49+NG49+PC49+RB49</f>
        <v>0</v>
      </c>
      <c r="RF49" s="94">
        <f>IF49+LU49+NH49+PD49+RC49</f>
        <v>0</v>
      </c>
      <c r="RG49" s="2">
        <f>AH49+CV49+RD49</f>
        <v>0</v>
      </c>
      <c r="RH49" s="47">
        <f>AI49+CW49+RE49</f>
        <v>0</v>
      </c>
      <c r="RI49" s="94">
        <f>AJ49+CX49+RF49</f>
        <v>0</v>
      </c>
    </row>
    <row r="50" spans="1:477" s="66" customFormat="1" x14ac:dyDescent="0.25">
      <c r="A50" s="51">
        <v>39</v>
      </c>
      <c r="B50" s="52" t="s">
        <v>323</v>
      </c>
      <c r="C50" s="87" t="s">
        <v>273</v>
      </c>
      <c r="D50" s="3">
        <v>1180</v>
      </c>
      <c r="E50" s="54">
        <v>61700</v>
      </c>
      <c r="F50" s="89">
        <v>61260</v>
      </c>
      <c r="G50" s="3"/>
      <c r="H50" s="54">
        <v>34</v>
      </c>
      <c r="I50" s="89">
        <v>34</v>
      </c>
      <c r="J50" s="3"/>
      <c r="K50" s="54"/>
      <c r="L50" s="89"/>
      <c r="M50" s="3"/>
      <c r="N50" s="54"/>
      <c r="O50" s="89"/>
      <c r="P50" s="3"/>
      <c r="Q50" s="54"/>
      <c r="R50" s="89"/>
      <c r="S50" s="3"/>
      <c r="T50" s="54"/>
      <c r="U50" s="89"/>
      <c r="V50" s="3"/>
      <c r="W50" s="54"/>
      <c r="X50" s="89"/>
      <c r="Y50" s="3"/>
      <c r="Z50" s="54"/>
      <c r="AA50" s="89"/>
      <c r="AB50" s="3">
        <f t="shared" si="29"/>
        <v>0</v>
      </c>
      <c r="AC50" s="54">
        <f t="shared" si="260"/>
        <v>34</v>
      </c>
      <c r="AD50" s="89">
        <f t="shared" si="261"/>
        <v>34</v>
      </c>
      <c r="AE50" s="3">
        <v>91985</v>
      </c>
      <c r="AF50" s="54">
        <v>90647</v>
      </c>
      <c r="AG50" s="89">
        <v>58182</v>
      </c>
      <c r="AH50" s="3">
        <f t="shared" si="30"/>
        <v>93165</v>
      </c>
      <c r="AI50" s="54">
        <f t="shared" si="31"/>
        <v>152381</v>
      </c>
      <c r="AJ50" s="89">
        <f t="shared" si="32"/>
        <v>119476</v>
      </c>
      <c r="AK50" s="3"/>
      <c r="AL50" s="54"/>
      <c r="AM50" s="89">
        <v>2152</v>
      </c>
      <c r="AN50" s="3"/>
      <c r="AO50" s="54"/>
      <c r="AP50" s="89"/>
      <c r="AQ50" s="3"/>
      <c r="AR50" s="54"/>
      <c r="AS50" s="89"/>
      <c r="AT50" s="3"/>
      <c r="AU50" s="54"/>
      <c r="AV50" s="89"/>
      <c r="AW50" s="3"/>
      <c r="AX50" s="54"/>
      <c r="AY50" s="89"/>
      <c r="AZ50" s="3"/>
      <c r="BA50" s="54"/>
      <c r="BB50" s="89"/>
      <c r="BC50" s="3"/>
      <c r="BD50" s="54"/>
      <c r="BE50" s="89"/>
      <c r="BF50" s="3"/>
      <c r="BG50" s="54"/>
      <c r="BH50" s="89"/>
      <c r="BI50" s="3"/>
      <c r="BJ50" s="54"/>
      <c r="BK50" s="89"/>
      <c r="BL50" s="3"/>
      <c r="BM50" s="54"/>
      <c r="BN50" s="89"/>
      <c r="BO50" s="3"/>
      <c r="BP50" s="54"/>
      <c r="BQ50" s="89"/>
      <c r="BR50" s="3"/>
      <c r="BS50" s="54"/>
      <c r="BT50" s="89"/>
      <c r="BU50" s="3"/>
      <c r="BV50" s="54"/>
      <c r="BW50" s="89"/>
      <c r="BX50" s="3"/>
      <c r="BY50" s="54"/>
      <c r="BZ50" s="89"/>
      <c r="CA50" s="3"/>
      <c r="CB50" s="54"/>
      <c r="CC50" s="89"/>
      <c r="CD50" s="3"/>
      <c r="CE50" s="54"/>
      <c r="CF50" s="89"/>
      <c r="CG50" s="3"/>
      <c r="CH50" s="54"/>
      <c r="CI50" s="89"/>
      <c r="CJ50" s="3"/>
      <c r="CK50" s="54"/>
      <c r="CL50" s="89"/>
      <c r="CM50" s="3"/>
      <c r="CN50" s="54"/>
      <c r="CO50" s="89"/>
      <c r="CP50" s="3"/>
      <c r="CQ50" s="54"/>
      <c r="CR50" s="89"/>
      <c r="CS50" s="3"/>
      <c r="CT50" s="54"/>
      <c r="CU50" s="89"/>
      <c r="CV50" s="3">
        <f t="shared" si="33"/>
        <v>0</v>
      </c>
      <c r="CW50" s="54">
        <f t="shared" si="34"/>
        <v>0</v>
      </c>
      <c r="CX50" s="89">
        <f t="shared" si="35"/>
        <v>2152</v>
      </c>
      <c r="CY50" s="3"/>
      <c r="CZ50" s="54"/>
      <c r="DA50" s="89"/>
      <c r="DB50" s="3"/>
      <c r="DC50" s="54"/>
      <c r="DD50" s="89"/>
      <c r="DE50" s="3"/>
      <c r="DF50" s="54"/>
      <c r="DG50" s="89"/>
      <c r="DH50" s="3"/>
      <c r="DI50" s="54"/>
      <c r="DJ50" s="89"/>
      <c r="DK50" s="3"/>
      <c r="DL50" s="54"/>
      <c r="DM50" s="89"/>
      <c r="DN50" s="3"/>
      <c r="DO50" s="54"/>
      <c r="DP50" s="89"/>
      <c r="DQ50" s="3"/>
      <c r="DR50" s="54"/>
      <c r="DS50" s="89"/>
      <c r="DT50" s="3">
        <f t="shared" si="36"/>
        <v>0</v>
      </c>
      <c r="DU50" s="54">
        <f t="shared" si="37"/>
        <v>0</v>
      </c>
      <c r="DV50" s="89">
        <f t="shared" si="38"/>
        <v>0</v>
      </c>
      <c r="DW50" s="3"/>
      <c r="DX50" s="54"/>
      <c r="DY50" s="89"/>
      <c r="DZ50" s="3"/>
      <c r="EA50" s="54"/>
      <c r="EB50" s="89"/>
      <c r="EC50" s="3"/>
      <c r="ED50" s="54"/>
      <c r="EE50" s="89"/>
      <c r="EF50" s="3"/>
      <c r="EG50" s="54"/>
      <c r="EH50" s="89"/>
      <c r="EI50" s="3"/>
      <c r="EJ50" s="54"/>
      <c r="EK50" s="89"/>
      <c r="EL50" s="3">
        <f t="shared" si="39"/>
        <v>0</v>
      </c>
      <c r="EM50" s="54">
        <f t="shared" si="40"/>
        <v>0</v>
      </c>
      <c r="EN50" s="89">
        <f t="shared" si="41"/>
        <v>0</v>
      </c>
      <c r="EO50" s="3"/>
      <c r="EP50" s="54"/>
      <c r="EQ50" s="89"/>
      <c r="ER50" s="3"/>
      <c r="ES50" s="54"/>
      <c r="ET50" s="89"/>
      <c r="EU50" s="3"/>
      <c r="EV50" s="54"/>
      <c r="EW50" s="89">
        <v>2953</v>
      </c>
      <c r="EX50" s="3"/>
      <c r="EY50" s="54"/>
      <c r="EZ50" s="89"/>
      <c r="FA50" s="3"/>
      <c r="FB50" s="54"/>
      <c r="FC50" s="89"/>
      <c r="FD50" s="3">
        <f t="shared" si="42"/>
        <v>0</v>
      </c>
      <c r="FE50" s="54">
        <f t="shared" si="43"/>
        <v>0</v>
      </c>
      <c r="FF50" s="89">
        <f t="shared" si="44"/>
        <v>2953</v>
      </c>
      <c r="FG50" s="3"/>
      <c r="FH50" s="54"/>
      <c r="FI50" s="89"/>
      <c r="FJ50" s="3"/>
      <c r="FK50" s="54"/>
      <c r="FL50" s="89">
        <v>746</v>
      </c>
      <c r="FM50" s="3"/>
      <c r="FN50" s="54"/>
      <c r="FO50" s="89"/>
      <c r="FP50" s="3">
        <f t="shared" si="45"/>
        <v>0</v>
      </c>
      <c r="FQ50" s="54">
        <f t="shared" si="46"/>
        <v>0</v>
      </c>
      <c r="FR50" s="89">
        <f t="shared" si="47"/>
        <v>746</v>
      </c>
      <c r="FS50" s="3"/>
      <c r="FT50" s="54"/>
      <c r="FU50" s="89"/>
      <c r="FV50" s="3"/>
      <c r="FW50" s="54"/>
      <c r="FX50" s="89"/>
      <c r="FY50" s="3"/>
      <c r="FZ50" s="54"/>
      <c r="GA50" s="89"/>
      <c r="GB50" s="3"/>
      <c r="GC50" s="54"/>
      <c r="GD50" s="89"/>
      <c r="GE50" s="3"/>
      <c r="GF50" s="54"/>
      <c r="GG50" s="89"/>
      <c r="GH50" s="3"/>
      <c r="GI50" s="54"/>
      <c r="GJ50" s="89"/>
      <c r="GK50" s="3">
        <f t="shared" si="48"/>
        <v>0</v>
      </c>
      <c r="GL50" s="54">
        <f t="shared" si="49"/>
        <v>0</v>
      </c>
      <c r="GM50" s="89">
        <f t="shared" si="50"/>
        <v>0</v>
      </c>
      <c r="GN50" s="3"/>
      <c r="GO50" s="54"/>
      <c r="GP50" s="89"/>
      <c r="GQ50" s="3"/>
      <c r="GR50" s="54"/>
      <c r="GS50" s="89"/>
      <c r="GT50" s="3">
        <v>4815</v>
      </c>
      <c r="GU50" s="54">
        <v>4815</v>
      </c>
      <c r="GV50" s="89">
        <v>6303</v>
      </c>
      <c r="GW50" s="3"/>
      <c r="GX50" s="54"/>
      <c r="GY50" s="89"/>
      <c r="GZ50" s="3"/>
      <c r="HA50" s="54"/>
      <c r="HB50" s="89"/>
      <c r="HC50" s="3"/>
      <c r="HD50" s="54"/>
      <c r="HE50" s="89"/>
      <c r="HF50" s="3"/>
      <c r="HG50" s="54"/>
      <c r="HH50" s="89"/>
      <c r="HI50" s="3">
        <f t="shared" si="51"/>
        <v>4815</v>
      </c>
      <c r="HJ50" s="54">
        <f t="shared" si="52"/>
        <v>4815</v>
      </c>
      <c r="HK50" s="89">
        <f t="shared" si="53"/>
        <v>6303</v>
      </c>
      <c r="HL50" s="3"/>
      <c r="HM50" s="54"/>
      <c r="HN50" s="89"/>
      <c r="HO50" s="3"/>
      <c r="HP50" s="54"/>
      <c r="HQ50" s="89"/>
      <c r="HR50" s="3">
        <f t="shared" si="54"/>
        <v>0</v>
      </c>
      <c r="HS50" s="54">
        <f t="shared" si="55"/>
        <v>0</v>
      </c>
      <c r="HT50" s="89">
        <f t="shared" si="56"/>
        <v>0</v>
      </c>
      <c r="HU50" s="3"/>
      <c r="HV50" s="54"/>
      <c r="HW50" s="89"/>
      <c r="HX50" s="3"/>
      <c r="HY50" s="54"/>
      <c r="HZ50" s="89"/>
      <c r="IA50" s="3">
        <f t="shared" si="57"/>
        <v>0</v>
      </c>
      <c r="IB50" s="54">
        <f t="shared" si="58"/>
        <v>0</v>
      </c>
      <c r="IC50" s="89">
        <f t="shared" si="59"/>
        <v>0</v>
      </c>
      <c r="ID50" s="3">
        <f t="shared" si="60"/>
        <v>4815</v>
      </c>
      <c r="IE50" s="54">
        <f t="shared" si="61"/>
        <v>4815</v>
      </c>
      <c r="IF50" s="89">
        <f t="shared" si="62"/>
        <v>10002</v>
      </c>
      <c r="IG50" s="3"/>
      <c r="IH50" s="54"/>
      <c r="II50" s="89"/>
      <c r="IJ50" s="3"/>
      <c r="IK50" s="54"/>
      <c r="IL50" s="89"/>
      <c r="IM50" s="3"/>
      <c r="IN50" s="54"/>
      <c r="IO50" s="89"/>
      <c r="IP50" s="3"/>
      <c r="IQ50" s="54"/>
      <c r="IR50" s="89"/>
      <c r="IS50" s="3"/>
      <c r="IT50" s="54"/>
      <c r="IU50" s="89"/>
      <c r="IV50" s="3"/>
      <c r="IW50" s="54"/>
      <c r="IX50" s="89"/>
      <c r="IY50" s="3"/>
      <c r="IZ50" s="54"/>
      <c r="JA50" s="89"/>
      <c r="JB50" s="3"/>
      <c r="JC50" s="54"/>
      <c r="JD50" s="89"/>
      <c r="JE50" s="3"/>
      <c r="JF50" s="54"/>
      <c r="JG50" s="89"/>
      <c r="JH50" s="3">
        <f>IG50+IJ50+IM50+IP50+IS50+IV50+IY50+JB50+JE50</f>
        <v>0</v>
      </c>
      <c r="JI50" s="54">
        <f>IH50+IK50+IN50+IQ50+IT50+IW50+IZ50+JC50+JF50</f>
        <v>0</v>
      </c>
      <c r="JJ50" s="89">
        <f>II50+IL50+IO50+IR50+IU50+IX50+JA50+JD50+JG50</f>
        <v>0</v>
      </c>
      <c r="JK50" s="3"/>
      <c r="JL50" s="54"/>
      <c r="JM50" s="89"/>
      <c r="JN50" s="3"/>
      <c r="JO50" s="54"/>
      <c r="JP50" s="89"/>
      <c r="JQ50" s="3">
        <f t="shared" si="63"/>
        <v>0</v>
      </c>
      <c r="JR50" s="54">
        <f t="shared" si="64"/>
        <v>0</v>
      </c>
      <c r="JS50" s="89">
        <f t="shared" si="65"/>
        <v>0</v>
      </c>
      <c r="JT50" s="3"/>
      <c r="JU50" s="54"/>
      <c r="JV50" s="89"/>
      <c r="JW50" s="3"/>
      <c r="JX50" s="54"/>
      <c r="JY50" s="89"/>
      <c r="JZ50" s="3">
        <f t="shared" si="66"/>
        <v>0</v>
      </c>
      <c r="KA50" s="54">
        <f t="shared" si="67"/>
        <v>0</v>
      </c>
      <c r="KB50" s="89">
        <f t="shared" si="68"/>
        <v>0</v>
      </c>
      <c r="KC50" s="3"/>
      <c r="KD50" s="54"/>
      <c r="KE50" s="89"/>
      <c r="KF50" s="3"/>
      <c r="KG50" s="54"/>
      <c r="KH50" s="89"/>
      <c r="KI50" s="3">
        <f t="shared" si="69"/>
        <v>0</v>
      </c>
      <c r="KJ50" s="54">
        <f t="shared" si="70"/>
        <v>0</v>
      </c>
      <c r="KK50" s="89">
        <f t="shared" si="71"/>
        <v>0</v>
      </c>
      <c r="KL50" s="3"/>
      <c r="KM50" s="54"/>
      <c r="KN50" s="89"/>
      <c r="KO50" s="3"/>
      <c r="KP50" s="54"/>
      <c r="KQ50" s="89"/>
      <c r="KR50" s="3"/>
      <c r="KS50" s="54"/>
      <c r="KT50" s="89"/>
      <c r="KU50" s="3">
        <f t="shared" si="72"/>
        <v>0</v>
      </c>
      <c r="KV50" s="54">
        <f t="shared" si="73"/>
        <v>0</v>
      </c>
      <c r="KW50" s="89">
        <f t="shared" si="74"/>
        <v>0</v>
      </c>
      <c r="KX50" s="3"/>
      <c r="KY50" s="54"/>
      <c r="KZ50" s="89"/>
      <c r="LA50" s="3"/>
      <c r="LB50" s="54"/>
      <c r="LC50" s="89"/>
      <c r="LD50" s="3">
        <f t="shared" si="75"/>
        <v>0</v>
      </c>
      <c r="LE50" s="54">
        <f t="shared" si="76"/>
        <v>0</v>
      </c>
      <c r="LF50" s="89">
        <f t="shared" si="77"/>
        <v>0</v>
      </c>
      <c r="LG50" s="3"/>
      <c r="LH50" s="54"/>
      <c r="LI50" s="89"/>
      <c r="LJ50" s="3"/>
      <c r="LK50" s="54"/>
      <c r="LL50" s="89"/>
      <c r="LM50" s="3">
        <f t="shared" si="78"/>
        <v>0</v>
      </c>
      <c r="LN50" s="54">
        <f t="shared" si="79"/>
        <v>0</v>
      </c>
      <c r="LO50" s="89">
        <f t="shared" si="80"/>
        <v>0</v>
      </c>
      <c r="LP50" s="3"/>
      <c r="LQ50" s="54"/>
      <c r="LR50" s="89"/>
      <c r="LS50" s="3">
        <f t="shared" si="81"/>
        <v>0</v>
      </c>
      <c r="LT50" s="54">
        <f t="shared" si="82"/>
        <v>0</v>
      </c>
      <c r="LU50" s="89">
        <f t="shared" si="83"/>
        <v>0</v>
      </c>
      <c r="LV50" s="3"/>
      <c r="LW50" s="54"/>
      <c r="LX50" s="89"/>
      <c r="LY50" s="3"/>
      <c r="LZ50" s="54"/>
      <c r="MA50" s="89"/>
      <c r="MB50" s="3"/>
      <c r="MC50" s="54"/>
      <c r="MD50" s="89"/>
      <c r="ME50" s="3">
        <f t="shared" si="84"/>
        <v>0</v>
      </c>
      <c r="MF50" s="54">
        <f t="shared" si="85"/>
        <v>0</v>
      </c>
      <c r="MG50" s="89">
        <f t="shared" si="86"/>
        <v>0</v>
      </c>
      <c r="MH50" s="3"/>
      <c r="MI50" s="54"/>
      <c r="MJ50" s="89"/>
      <c r="MK50" s="3"/>
      <c r="ML50" s="54"/>
      <c r="MM50" s="89"/>
      <c r="MN50" s="3"/>
      <c r="MO50" s="54"/>
      <c r="MP50" s="89"/>
      <c r="MQ50" s="3"/>
      <c r="MR50" s="54"/>
      <c r="MS50" s="89"/>
      <c r="MT50" s="3"/>
      <c r="MU50" s="54"/>
      <c r="MV50" s="89"/>
      <c r="MW50" s="3"/>
      <c r="MX50" s="54"/>
      <c r="MY50" s="89"/>
      <c r="MZ50" s="3">
        <f t="shared" si="87"/>
        <v>0</v>
      </c>
      <c r="NA50" s="54">
        <f t="shared" si="88"/>
        <v>0</v>
      </c>
      <c r="NB50" s="89">
        <f t="shared" si="89"/>
        <v>0</v>
      </c>
      <c r="NC50" s="3"/>
      <c r="ND50" s="54"/>
      <c r="NE50" s="89"/>
      <c r="NF50" s="3">
        <f t="shared" si="90"/>
        <v>0</v>
      </c>
      <c r="NG50" s="54">
        <f t="shared" si="91"/>
        <v>0</v>
      </c>
      <c r="NH50" s="89">
        <f t="shared" si="92"/>
        <v>0</v>
      </c>
      <c r="NI50" s="3"/>
      <c r="NJ50" s="54"/>
      <c r="NK50" s="89"/>
      <c r="NL50" s="3"/>
      <c r="NM50" s="54"/>
      <c r="NN50" s="89"/>
      <c r="NO50" s="3"/>
      <c r="NP50" s="54"/>
      <c r="NQ50" s="89"/>
      <c r="NR50" s="3"/>
      <c r="NS50" s="54"/>
      <c r="NT50" s="89"/>
      <c r="NU50" s="3"/>
      <c r="NV50" s="54"/>
      <c r="NW50" s="89"/>
      <c r="NX50" s="3"/>
      <c r="NY50" s="54"/>
      <c r="NZ50" s="89"/>
      <c r="OA50" s="3"/>
      <c r="OB50" s="54"/>
      <c r="OC50" s="89"/>
      <c r="OD50" s="3"/>
      <c r="OE50" s="54"/>
      <c r="OF50" s="89"/>
      <c r="OG50" s="3"/>
      <c r="OH50" s="54"/>
      <c r="OI50" s="89"/>
      <c r="OJ50" s="3">
        <f t="shared" si="93"/>
        <v>0</v>
      </c>
      <c r="OK50" s="54">
        <f t="shared" si="94"/>
        <v>0</v>
      </c>
      <c r="OL50" s="89">
        <f t="shared" si="95"/>
        <v>0</v>
      </c>
      <c r="OM50" s="3"/>
      <c r="ON50" s="54"/>
      <c r="OO50" s="89"/>
      <c r="OP50" s="3"/>
      <c r="OQ50" s="54"/>
      <c r="OR50" s="89"/>
      <c r="OS50" s="3">
        <v>1295456</v>
      </c>
      <c r="OT50" s="54">
        <v>1430573</v>
      </c>
      <c r="OU50" s="89">
        <f>1331365-473</f>
        <v>1330892</v>
      </c>
      <c r="OV50" s="3"/>
      <c r="OW50" s="54"/>
      <c r="OX50" s="89"/>
      <c r="OY50" s="3">
        <f t="shared" si="96"/>
        <v>1295456</v>
      </c>
      <c r="OZ50" s="54">
        <f t="shared" si="97"/>
        <v>1430573</v>
      </c>
      <c r="PA50" s="89">
        <f t="shared" si="98"/>
        <v>1330892</v>
      </c>
      <c r="PB50" s="3">
        <f t="shared" si="99"/>
        <v>1295456</v>
      </c>
      <c r="PC50" s="54">
        <f t="shared" si="100"/>
        <v>1430573</v>
      </c>
      <c r="PD50" s="89">
        <f t="shared" si="101"/>
        <v>1330892</v>
      </c>
      <c r="PE50" s="3"/>
      <c r="PF50" s="54"/>
      <c r="PG50" s="89"/>
      <c r="PH50" s="3"/>
      <c r="PI50" s="54"/>
      <c r="PJ50" s="89"/>
      <c r="PK50" s="3"/>
      <c r="PL50" s="54"/>
      <c r="PM50" s="89"/>
      <c r="PN50" s="3"/>
      <c r="PO50" s="54"/>
      <c r="PP50" s="89"/>
      <c r="PQ50" s="3"/>
      <c r="PR50" s="54"/>
      <c r="PS50" s="89"/>
      <c r="PT50" s="3"/>
      <c r="PU50" s="54"/>
      <c r="PV50" s="89"/>
      <c r="PW50" s="3"/>
      <c r="PX50" s="54"/>
      <c r="PY50" s="89"/>
      <c r="PZ50" s="3"/>
      <c r="QA50" s="54"/>
      <c r="QB50" s="89"/>
      <c r="QC50" s="3">
        <f t="shared" si="102"/>
        <v>0</v>
      </c>
      <c r="QD50" s="54">
        <f t="shared" si="103"/>
        <v>0</v>
      </c>
      <c r="QE50" s="89">
        <f t="shared" si="104"/>
        <v>0</v>
      </c>
      <c r="QF50" s="3"/>
      <c r="QG50" s="54"/>
      <c r="QH50" s="89"/>
      <c r="QI50" s="3">
        <f t="shared" si="105"/>
        <v>0</v>
      </c>
      <c r="QJ50" s="54">
        <f t="shared" si="106"/>
        <v>0</v>
      </c>
      <c r="QK50" s="89">
        <f t="shared" si="107"/>
        <v>0</v>
      </c>
      <c r="QL50" s="3"/>
      <c r="QM50" s="54"/>
      <c r="QN50" s="89"/>
      <c r="QO50" s="3"/>
      <c r="QP50" s="54"/>
      <c r="QQ50" s="89"/>
      <c r="QR50" s="3"/>
      <c r="QS50" s="54"/>
      <c r="QT50" s="89"/>
      <c r="QU50" s="3"/>
      <c r="QV50" s="54"/>
      <c r="QW50" s="89"/>
      <c r="QX50" s="3">
        <f t="shared" si="108"/>
        <v>0</v>
      </c>
      <c r="QY50" s="54">
        <f t="shared" si="109"/>
        <v>0</v>
      </c>
      <c r="QZ50" s="89">
        <f t="shared" si="110"/>
        <v>0</v>
      </c>
      <c r="RA50" s="3">
        <f t="shared" si="111"/>
        <v>0</v>
      </c>
      <c r="RB50" s="54">
        <f t="shared" si="112"/>
        <v>0</v>
      </c>
      <c r="RC50" s="89">
        <f t="shared" si="113"/>
        <v>0</v>
      </c>
      <c r="RD50" s="3">
        <f>ID50+LS50+NF50+PB50+RA50</f>
        <v>1300271</v>
      </c>
      <c r="RE50" s="54">
        <f>IE50+LT50+NG50+PC50+RB50</f>
        <v>1435388</v>
      </c>
      <c r="RF50" s="89">
        <f>IF50+LU50+NH50+PD50+RC50</f>
        <v>1340894</v>
      </c>
      <c r="RG50" s="3">
        <f>AH50+CV50+RD50</f>
        <v>1393436</v>
      </c>
      <c r="RH50" s="54">
        <f>AI50+CW50+RE50</f>
        <v>1587769</v>
      </c>
      <c r="RI50" s="89">
        <f>AJ50+CX50+RF50</f>
        <v>1462522</v>
      </c>
    </row>
    <row r="51" spans="1:477" s="66" customFormat="1" x14ac:dyDescent="0.25">
      <c r="A51" s="51">
        <v>40</v>
      </c>
      <c r="B51" s="52" t="s">
        <v>324</v>
      </c>
      <c r="C51" s="87" t="s">
        <v>274</v>
      </c>
      <c r="D51" s="3">
        <v>15215</v>
      </c>
      <c r="E51" s="54">
        <v>16707</v>
      </c>
      <c r="F51" s="89">
        <v>14662</v>
      </c>
      <c r="G51" s="3"/>
      <c r="H51" s="54"/>
      <c r="I51" s="89"/>
      <c r="J51" s="3"/>
      <c r="K51" s="54"/>
      <c r="L51" s="89"/>
      <c r="M51" s="3"/>
      <c r="N51" s="54"/>
      <c r="O51" s="89"/>
      <c r="P51" s="3"/>
      <c r="Q51" s="54"/>
      <c r="R51" s="89"/>
      <c r="S51" s="3"/>
      <c r="T51" s="54"/>
      <c r="U51" s="89"/>
      <c r="V51" s="3"/>
      <c r="W51" s="54"/>
      <c r="X51" s="89"/>
      <c r="Y51" s="3"/>
      <c r="Z51" s="54"/>
      <c r="AA51" s="89"/>
      <c r="AB51" s="3">
        <f t="shared" si="29"/>
        <v>0</v>
      </c>
      <c r="AC51" s="54">
        <f t="shared" si="260"/>
        <v>0</v>
      </c>
      <c r="AD51" s="89">
        <f t="shared" si="261"/>
        <v>0</v>
      </c>
      <c r="AE51" s="3"/>
      <c r="AF51" s="54">
        <v>402</v>
      </c>
      <c r="AG51" s="89">
        <v>350</v>
      </c>
      <c r="AH51" s="3">
        <f t="shared" si="30"/>
        <v>15215</v>
      </c>
      <c r="AI51" s="54">
        <f t="shared" si="31"/>
        <v>17109</v>
      </c>
      <c r="AJ51" s="89">
        <f t="shared" si="32"/>
        <v>15012</v>
      </c>
      <c r="AK51" s="3">
        <v>22130</v>
      </c>
      <c r="AL51" s="54">
        <v>22130</v>
      </c>
      <c r="AM51" s="89">
        <v>13076</v>
      </c>
      <c r="AN51" s="3"/>
      <c r="AO51" s="54"/>
      <c r="AP51" s="89"/>
      <c r="AQ51" s="3"/>
      <c r="AR51" s="54"/>
      <c r="AS51" s="89"/>
      <c r="AT51" s="3"/>
      <c r="AU51" s="54"/>
      <c r="AV51" s="89"/>
      <c r="AW51" s="3"/>
      <c r="AX51" s="54"/>
      <c r="AY51" s="89"/>
      <c r="AZ51" s="3"/>
      <c r="BA51" s="54"/>
      <c r="BB51" s="89"/>
      <c r="BC51" s="3"/>
      <c r="BD51" s="54"/>
      <c r="BE51" s="89"/>
      <c r="BF51" s="3"/>
      <c r="BG51" s="54"/>
      <c r="BH51" s="89"/>
      <c r="BI51" s="3"/>
      <c r="BJ51" s="54"/>
      <c r="BK51" s="89"/>
      <c r="BL51" s="3"/>
      <c r="BM51" s="54"/>
      <c r="BN51" s="89"/>
      <c r="BO51" s="3"/>
      <c r="BP51" s="54"/>
      <c r="BQ51" s="89"/>
      <c r="BR51" s="3"/>
      <c r="BS51" s="54"/>
      <c r="BT51" s="89"/>
      <c r="BU51" s="3"/>
      <c r="BV51" s="54"/>
      <c r="BW51" s="89"/>
      <c r="BX51" s="3"/>
      <c r="BY51" s="54"/>
      <c r="BZ51" s="89"/>
      <c r="CA51" s="3"/>
      <c r="CB51" s="54"/>
      <c r="CC51" s="89"/>
      <c r="CD51" s="3"/>
      <c r="CE51" s="54"/>
      <c r="CF51" s="89"/>
      <c r="CG51" s="3"/>
      <c r="CH51" s="54"/>
      <c r="CI51" s="89"/>
      <c r="CJ51" s="3"/>
      <c r="CK51" s="54"/>
      <c r="CL51" s="89"/>
      <c r="CM51" s="3"/>
      <c r="CN51" s="54"/>
      <c r="CO51" s="89"/>
      <c r="CP51" s="3"/>
      <c r="CQ51" s="54"/>
      <c r="CR51" s="89"/>
      <c r="CS51" s="3"/>
      <c r="CT51" s="54"/>
      <c r="CU51" s="89"/>
      <c r="CV51" s="3">
        <f t="shared" si="33"/>
        <v>22130</v>
      </c>
      <c r="CW51" s="54">
        <f t="shared" si="34"/>
        <v>22130</v>
      </c>
      <c r="CX51" s="89">
        <f t="shared" si="35"/>
        <v>13076</v>
      </c>
      <c r="CY51" s="3"/>
      <c r="CZ51" s="54"/>
      <c r="DA51" s="89"/>
      <c r="DB51" s="3"/>
      <c r="DC51" s="54"/>
      <c r="DD51" s="89"/>
      <c r="DE51" s="3"/>
      <c r="DF51" s="54"/>
      <c r="DG51" s="89"/>
      <c r="DH51" s="3"/>
      <c r="DI51" s="54"/>
      <c r="DJ51" s="89"/>
      <c r="DK51" s="3"/>
      <c r="DL51" s="54"/>
      <c r="DM51" s="89"/>
      <c r="DN51" s="3"/>
      <c r="DO51" s="54"/>
      <c r="DP51" s="89"/>
      <c r="DQ51" s="3"/>
      <c r="DR51" s="54"/>
      <c r="DS51" s="89"/>
      <c r="DT51" s="3">
        <f t="shared" si="36"/>
        <v>0</v>
      </c>
      <c r="DU51" s="54">
        <f t="shared" si="37"/>
        <v>0</v>
      </c>
      <c r="DV51" s="89">
        <f t="shared" si="38"/>
        <v>0</v>
      </c>
      <c r="DW51" s="3"/>
      <c r="DX51" s="54"/>
      <c r="DY51" s="89"/>
      <c r="DZ51" s="3"/>
      <c r="EA51" s="54"/>
      <c r="EB51" s="89"/>
      <c r="EC51" s="3"/>
      <c r="ED51" s="54"/>
      <c r="EE51" s="89"/>
      <c r="EF51" s="3"/>
      <c r="EG51" s="54"/>
      <c r="EH51" s="89"/>
      <c r="EI51" s="3"/>
      <c r="EJ51" s="54"/>
      <c r="EK51" s="89"/>
      <c r="EL51" s="3">
        <f t="shared" si="39"/>
        <v>0</v>
      </c>
      <c r="EM51" s="54">
        <f t="shared" si="40"/>
        <v>0</v>
      </c>
      <c r="EN51" s="89">
        <f t="shared" si="41"/>
        <v>0</v>
      </c>
      <c r="EO51" s="3"/>
      <c r="EP51" s="54"/>
      <c r="EQ51" s="89"/>
      <c r="ER51" s="3"/>
      <c r="ES51" s="54"/>
      <c r="ET51" s="89"/>
      <c r="EU51" s="3"/>
      <c r="EV51" s="54"/>
      <c r="EW51" s="89"/>
      <c r="EX51" s="3"/>
      <c r="EY51" s="54"/>
      <c r="EZ51" s="89"/>
      <c r="FA51" s="3"/>
      <c r="FB51" s="54"/>
      <c r="FC51" s="89"/>
      <c r="FD51" s="3">
        <f t="shared" si="42"/>
        <v>0</v>
      </c>
      <c r="FE51" s="54">
        <f t="shared" si="43"/>
        <v>0</v>
      </c>
      <c r="FF51" s="89">
        <f t="shared" si="44"/>
        <v>0</v>
      </c>
      <c r="FG51" s="3"/>
      <c r="FH51" s="54"/>
      <c r="FI51" s="89"/>
      <c r="FJ51" s="3">
        <v>35123</v>
      </c>
      <c r="FK51" s="54">
        <v>19375</v>
      </c>
      <c r="FL51" s="89">
        <f>30728+4545-1</f>
        <v>35272</v>
      </c>
      <c r="FM51" s="3"/>
      <c r="FN51" s="54"/>
      <c r="FO51" s="89"/>
      <c r="FP51" s="3">
        <f t="shared" si="45"/>
        <v>35123</v>
      </c>
      <c r="FQ51" s="54">
        <f t="shared" si="46"/>
        <v>19375</v>
      </c>
      <c r="FR51" s="89">
        <f t="shared" si="47"/>
        <v>35272</v>
      </c>
      <c r="FS51" s="3"/>
      <c r="FT51" s="54"/>
      <c r="FU51" s="89"/>
      <c r="FV51" s="3"/>
      <c r="FW51" s="54"/>
      <c r="FX51" s="89"/>
      <c r="FY51" s="3"/>
      <c r="FZ51" s="54"/>
      <c r="GA51" s="89"/>
      <c r="GB51" s="3"/>
      <c r="GC51" s="54"/>
      <c r="GD51" s="89"/>
      <c r="GE51" s="3"/>
      <c r="GF51" s="54"/>
      <c r="GG51" s="89"/>
      <c r="GH51" s="3"/>
      <c r="GI51" s="54"/>
      <c r="GJ51" s="89"/>
      <c r="GK51" s="3">
        <f t="shared" si="48"/>
        <v>0</v>
      </c>
      <c r="GL51" s="54">
        <f t="shared" si="49"/>
        <v>0</v>
      </c>
      <c r="GM51" s="89">
        <f t="shared" si="50"/>
        <v>0</v>
      </c>
      <c r="GN51" s="3"/>
      <c r="GO51" s="54"/>
      <c r="GP51" s="89"/>
      <c r="GQ51" s="3"/>
      <c r="GR51" s="54"/>
      <c r="GS51" s="89"/>
      <c r="GT51" s="3"/>
      <c r="GU51" s="54"/>
      <c r="GV51" s="89">
        <v>28</v>
      </c>
      <c r="GW51" s="3"/>
      <c r="GX51" s="54"/>
      <c r="GY51" s="89"/>
      <c r="GZ51" s="3"/>
      <c r="HA51" s="54"/>
      <c r="HB51" s="89"/>
      <c r="HC51" s="3"/>
      <c r="HD51" s="54"/>
      <c r="HE51" s="89"/>
      <c r="HF51" s="3"/>
      <c r="HG51" s="54"/>
      <c r="HH51" s="89"/>
      <c r="HI51" s="3">
        <f t="shared" si="51"/>
        <v>0</v>
      </c>
      <c r="HJ51" s="54">
        <f t="shared" si="52"/>
        <v>0</v>
      </c>
      <c r="HK51" s="89">
        <f t="shared" si="53"/>
        <v>28</v>
      </c>
      <c r="HL51" s="3"/>
      <c r="HM51" s="54"/>
      <c r="HN51" s="89"/>
      <c r="HO51" s="3"/>
      <c r="HP51" s="54"/>
      <c r="HQ51" s="89"/>
      <c r="HR51" s="3">
        <f t="shared" si="54"/>
        <v>0</v>
      </c>
      <c r="HS51" s="54">
        <f t="shared" si="55"/>
        <v>0</v>
      </c>
      <c r="HT51" s="89">
        <f t="shared" si="56"/>
        <v>0</v>
      </c>
      <c r="HU51" s="3"/>
      <c r="HV51" s="54"/>
      <c r="HW51" s="89"/>
      <c r="HX51" s="3"/>
      <c r="HY51" s="54"/>
      <c r="HZ51" s="89"/>
      <c r="IA51" s="3">
        <f t="shared" si="57"/>
        <v>0</v>
      </c>
      <c r="IB51" s="54">
        <f t="shared" si="58"/>
        <v>0</v>
      </c>
      <c r="IC51" s="89">
        <f t="shared" si="59"/>
        <v>0</v>
      </c>
      <c r="ID51" s="3">
        <f t="shared" si="60"/>
        <v>35123</v>
      </c>
      <c r="IE51" s="54">
        <f t="shared" si="61"/>
        <v>19375</v>
      </c>
      <c r="IF51" s="89">
        <f t="shared" si="62"/>
        <v>35300</v>
      </c>
      <c r="IG51" s="3"/>
      <c r="IH51" s="54"/>
      <c r="II51" s="89"/>
      <c r="IJ51" s="3"/>
      <c r="IK51" s="54"/>
      <c r="IL51" s="89"/>
      <c r="IM51" s="3"/>
      <c r="IN51" s="54"/>
      <c r="IO51" s="89"/>
      <c r="IP51" s="3"/>
      <c r="IQ51" s="54"/>
      <c r="IR51" s="89"/>
      <c r="IS51" s="3"/>
      <c r="IT51" s="54"/>
      <c r="IU51" s="89"/>
      <c r="IV51" s="3"/>
      <c r="IW51" s="54"/>
      <c r="IX51" s="89"/>
      <c r="IY51" s="3"/>
      <c r="IZ51" s="54"/>
      <c r="JA51" s="89"/>
      <c r="JB51" s="3"/>
      <c r="JC51" s="54"/>
      <c r="JD51" s="89"/>
      <c r="JE51" s="3"/>
      <c r="JF51" s="54"/>
      <c r="JG51" s="89"/>
      <c r="JH51" s="3">
        <f>IG51+IJ51+IM51+IP51+IS51+IV51+IY51+JB51+JE51</f>
        <v>0</v>
      </c>
      <c r="JI51" s="54">
        <f>IH51+IK51+IN51+IQ51+IT51+IW51+IZ51+JC51+JF51</f>
        <v>0</v>
      </c>
      <c r="JJ51" s="89">
        <f>II51+IL51+IO51+IR51+IU51+IX51+JA51+JD51+JG51</f>
        <v>0</v>
      </c>
      <c r="JK51" s="3"/>
      <c r="JL51" s="54"/>
      <c r="JM51" s="89"/>
      <c r="JN51" s="3"/>
      <c r="JO51" s="54"/>
      <c r="JP51" s="89"/>
      <c r="JQ51" s="3">
        <f t="shared" si="63"/>
        <v>0</v>
      </c>
      <c r="JR51" s="54">
        <f t="shared" si="64"/>
        <v>0</v>
      </c>
      <c r="JS51" s="89">
        <f t="shared" si="65"/>
        <v>0</v>
      </c>
      <c r="JT51" s="3"/>
      <c r="JU51" s="54"/>
      <c r="JV51" s="89"/>
      <c r="JW51" s="3"/>
      <c r="JX51" s="54"/>
      <c r="JY51" s="89"/>
      <c r="JZ51" s="3">
        <f t="shared" si="66"/>
        <v>0</v>
      </c>
      <c r="KA51" s="54">
        <f t="shared" si="67"/>
        <v>0</v>
      </c>
      <c r="KB51" s="89">
        <f t="shared" si="68"/>
        <v>0</v>
      </c>
      <c r="KC51" s="3"/>
      <c r="KD51" s="54"/>
      <c r="KE51" s="89"/>
      <c r="KF51" s="3"/>
      <c r="KG51" s="54"/>
      <c r="KH51" s="89"/>
      <c r="KI51" s="3">
        <f t="shared" si="69"/>
        <v>0</v>
      </c>
      <c r="KJ51" s="54">
        <f t="shared" si="70"/>
        <v>0</v>
      </c>
      <c r="KK51" s="89">
        <f t="shared" si="71"/>
        <v>0</v>
      </c>
      <c r="KL51" s="3"/>
      <c r="KM51" s="54"/>
      <c r="KN51" s="89"/>
      <c r="KO51" s="3"/>
      <c r="KP51" s="54"/>
      <c r="KQ51" s="89"/>
      <c r="KR51" s="3"/>
      <c r="KS51" s="54"/>
      <c r="KT51" s="89"/>
      <c r="KU51" s="3">
        <f t="shared" si="72"/>
        <v>0</v>
      </c>
      <c r="KV51" s="54">
        <f t="shared" si="73"/>
        <v>0</v>
      </c>
      <c r="KW51" s="89">
        <f t="shared" si="74"/>
        <v>0</v>
      </c>
      <c r="KX51" s="3"/>
      <c r="KY51" s="54"/>
      <c r="KZ51" s="89"/>
      <c r="LA51" s="3"/>
      <c r="LB51" s="54"/>
      <c r="LC51" s="89"/>
      <c r="LD51" s="3">
        <f t="shared" si="75"/>
        <v>0</v>
      </c>
      <c r="LE51" s="54">
        <f t="shared" si="76"/>
        <v>0</v>
      </c>
      <c r="LF51" s="89">
        <f t="shared" si="77"/>
        <v>0</v>
      </c>
      <c r="LG51" s="3"/>
      <c r="LH51" s="54"/>
      <c r="LI51" s="89"/>
      <c r="LJ51" s="3"/>
      <c r="LK51" s="54"/>
      <c r="LL51" s="89"/>
      <c r="LM51" s="3">
        <f t="shared" si="78"/>
        <v>0</v>
      </c>
      <c r="LN51" s="54">
        <f t="shared" si="79"/>
        <v>0</v>
      </c>
      <c r="LO51" s="89">
        <f t="shared" si="80"/>
        <v>0</v>
      </c>
      <c r="LP51" s="3"/>
      <c r="LQ51" s="54"/>
      <c r="LR51" s="89"/>
      <c r="LS51" s="3">
        <f t="shared" si="81"/>
        <v>0</v>
      </c>
      <c r="LT51" s="54">
        <f t="shared" si="82"/>
        <v>0</v>
      </c>
      <c r="LU51" s="89">
        <f t="shared" si="83"/>
        <v>0</v>
      </c>
      <c r="LV51" s="3"/>
      <c r="LW51" s="54"/>
      <c r="LX51" s="89"/>
      <c r="LY51" s="3"/>
      <c r="LZ51" s="54"/>
      <c r="MA51" s="89"/>
      <c r="MB51" s="3"/>
      <c r="MC51" s="54"/>
      <c r="MD51" s="89"/>
      <c r="ME51" s="3">
        <f t="shared" si="84"/>
        <v>0</v>
      </c>
      <c r="MF51" s="54">
        <f t="shared" si="85"/>
        <v>0</v>
      </c>
      <c r="MG51" s="89">
        <f t="shared" si="86"/>
        <v>0</v>
      </c>
      <c r="MH51" s="3"/>
      <c r="MI51" s="54"/>
      <c r="MJ51" s="89"/>
      <c r="MK51" s="3"/>
      <c r="ML51" s="54"/>
      <c r="MM51" s="89"/>
      <c r="MN51" s="3"/>
      <c r="MO51" s="54"/>
      <c r="MP51" s="89"/>
      <c r="MQ51" s="3"/>
      <c r="MR51" s="54"/>
      <c r="MS51" s="89"/>
      <c r="MT51" s="3"/>
      <c r="MU51" s="54"/>
      <c r="MV51" s="89"/>
      <c r="MW51" s="3"/>
      <c r="MX51" s="54"/>
      <c r="MY51" s="89"/>
      <c r="MZ51" s="3">
        <f t="shared" si="87"/>
        <v>0</v>
      </c>
      <c r="NA51" s="54">
        <f t="shared" si="88"/>
        <v>0</v>
      </c>
      <c r="NB51" s="89">
        <f t="shared" si="89"/>
        <v>0</v>
      </c>
      <c r="NC51" s="3"/>
      <c r="ND51" s="54"/>
      <c r="NE51" s="89"/>
      <c r="NF51" s="3">
        <f t="shared" si="90"/>
        <v>0</v>
      </c>
      <c r="NG51" s="54">
        <f t="shared" si="91"/>
        <v>0</v>
      </c>
      <c r="NH51" s="89">
        <f t="shared" si="92"/>
        <v>0</v>
      </c>
      <c r="NI51" s="3"/>
      <c r="NJ51" s="54"/>
      <c r="NK51" s="89"/>
      <c r="NL51" s="3"/>
      <c r="NM51" s="54"/>
      <c r="NN51" s="89"/>
      <c r="NO51" s="3"/>
      <c r="NP51" s="54"/>
      <c r="NQ51" s="89"/>
      <c r="NR51" s="3"/>
      <c r="NS51" s="54"/>
      <c r="NT51" s="89"/>
      <c r="NU51" s="3"/>
      <c r="NV51" s="54"/>
      <c r="NW51" s="89"/>
      <c r="NX51" s="3"/>
      <c r="NY51" s="54"/>
      <c r="NZ51" s="89"/>
      <c r="OA51" s="3"/>
      <c r="OB51" s="54"/>
      <c r="OC51" s="89"/>
      <c r="OD51" s="3"/>
      <c r="OE51" s="54"/>
      <c r="OF51" s="89"/>
      <c r="OG51" s="3"/>
      <c r="OH51" s="54"/>
      <c r="OI51" s="89"/>
      <c r="OJ51" s="3">
        <f t="shared" si="93"/>
        <v>0</v>
      </c>
      <c r="OK51" s="54">
        <f t="shared" si="94"/>
        <v>0</v>
      </c>
      <c r="OL51" s="89">
        <f t="shared" si="95"/>
        <v>0</v>
      </c>
      <c r="OM51" s="3"/>
      <c r="ON51" s="54"/>
      <c r="OO51" s="89"/>
      <c r="OP51" s="3"/>
      <c r="OQ51" s="54"/>
      <c r="OR51" s="89"/>
      <c r="OS51" s="3"/>
      <c r="OT51" s="54"/>
      <c r="OU51" s="89"/>
      <c r="OV51" s="3"/>
      <c r="OW51" s="54"/>
      <c r="OX51" s="89"/>
      <c r="OY51" s="3">
        <f t="shared" si="96"/>
        <v>0</v>
      </c>
      <c r="OZ51" s="54">
        <f t="shared" si="97"/>
        <v>0</v>
      </c>
      <c r="PA51" s="89">
        <f t="shared" si="98"/>
        <v>0</v>
      </c>
      <c r="PB51" s="3">
        <f t="shared" si="99"/>
        <v>0</v>
      </c>
      <c r="PC51" s="54">
        <f t="shared" si="100"/>
        <v>0</v>
      </c>
      <c r="PD51" s="89">
        <f t="shared" si="101"/>
        <v>0</v>
      </c>
      <c r="PE51" s="3"/>
      <c r="PF51" s="54"/>
      <c r="PG51" s="89"/>
      <c r="PH51" s="3"/>
      <c r="PI51" s="54"/>
      <c r="PJ51" s="89"/>
      <c r="PK51" s="3"/>
      <c r="PL51" s="54"/>
      <c r="PM51" s="89"/>
      <c r="PN51" s="3"/>
      <c r="PO51" s="54"/>
      <c r="PP51" s="89"/>
      <c r="PQ51" s="3"/>
      <c r="PR51" s="54"/>
      <c r="PS51" s="89"/>
      <c r="PT51" s="3"/>
      <c r="PU51" s="54"/>
      <c r="PV51" s="89"/>
      <c r="PW51" s="3"/>
      <c r="PX51" s="54"/>
      <c r="PY51" s="89"/>
      <c r="PZ51" s="3"/>
      <c r="QA51" s="54"/>
      <c r="QB51" s="89"/>
      <c r="QC51" s="3">
        <f t="shared" si="102"/>
        <v>0</v>
      </c>
      <c r="QD51" s="54">
        <f t="shared" si="103"/>
        <v>0</v>
      </c>
      <c r="QE51" s="89">
        <f t="shared" si="104"/>
        <v>0</v>
      </c>
      <c r="QF51" s="3"/>
      <c r="QG51" s="54"/>
      <c r="QH51" s="89"/>
      <c r="QI51" s="3">
        <f t="shared" si="105"/>
        <v>0</v>
      </c>
      <c r="QJ51" s="54">
        <f t="shared" si="106"/>
        <v>0</v>
      </c>
      <c r="QK51" s="89">
        <f t="shared" si="107"/>
        <v>0</v>
      </c>
      <c r="QL51" s="3"/>
      <c r="QM51" s="54"/>
      <c r="QN51" s="89"/>
      <c r="QO51" s="3"/>
      <c r="QP51" s="54"/>
      <c r="QQ51" s="89"/>
      <c r="QR51" s="3"/>
      <c r="QS51" s="54"/>
      <c r="QT51" s="89"/>
      <c r="QU51" s="3"/>
      <c r="QV51" s="54"/>
      <c r="QW51" s="89"/>
      <c r="QX51" s="3">
        <f t="shared" si="108"/>
        <v>0</v>
      </c>
      <c r="QY51" s="54">
        <f t="shared" si="109"/>
        <v>0</v>
      </c>
      <c r="QZ51" s="89">
        <f t="shared" si="110"/>
        <v>0</v>
      </c>
      <c r="RA51" s="3">
        <f t="shared" si="111"/>
        <v>0</v>
      </c>
      <c r="RB51" s="54">
        <f t="shared" si="112"/>
        <v>0</v>
      </c>
      <c r="RC51" s="89">
        <f t="shared" si="113"/>
        <v>0</v>
      </c>
      <c r="RD51" s="3">
        <f>ID51+LS51+NF51+PB51+RA51</f>
        <v>35123</v>
      </c>
      <c r="RE51" s="54">
        <f>IE51+LT51+NG51+PC51+RB51</f>
        <v>19375</v>
      </c>
      <c r="RF51" s="89">
        <f>IF51+LU51+NH51+PD51+RC51</f>
        <v>35300</v>
      </c>
      <c r="RG51" s="3">
        <f>AH51+CV51+RD51</f>
        <v>72468</v>
      </c>
      <c r="RH51" s="54">
        <f>AI51+CW51+RE51</f>
        <v>58614</v>
      </c>
      <c r="RI51" s="89">
        <f>AJ51+CX51+RF51</f>
        <v>63388</v>
      </c>
    </row>
    <row r="52" spans="1:477" s="66" customFormat="1" x14ac:dyDescent="0.25">
      <c r="A52" s="51">
        <v>41</v>
      </c>
      <c r="B52" s="52" t="s">
        <v>325</v>
      </c>
      <c r="C52" s="87" t="s">
        <v>275</v>
      </c>
      <c r="D52" s="3">
        <v>18481</v>
      </c>
      <c r="E52" s="54">
        <v>0</v>
      </c>
      <c r="F52" s="89">
        <v>0</v>
      </c>
      <c r="G52" s="3"/>
      <c r="H52" s="54"/>
      <c r="I52" s="89"/>
      <c r="J52" s="3"/>
      <c r="K52" s="54"/>
      <c r="L52" s="89"/>
      <c r="M52" s="3"/>
      <c r="N52" s="54"/>
      <c r="O52" s="89"/>
      <c r="P52" s="3">
        <v>1056</v>
      </c>
      <c r="Q52" s="54"/>
      <c r="R52" s="89"/>
      <c r="S52" s="3"/>
      <c r="T52" s="54"/>
      <c r="U52" s="89"/>
      <c r="V52" s="3"/>
      <c r="W52" s="54"/>
      <c r="X52" s="89"/>
      <c r="Y52" s="3"/>
      <c r="Z52" s="54"/>
      <c r="AA52" s="89"/>
      <c r="AB52" s="3">
        <f t="shared" si="29"/>
        <v>1056</v>
      </c>
      <c r="AC52" s="54">
        <f t="shared" si="260"/>
        <v>0</v>
      </c>
      <c r="AD52" s="89">
        <f t="shared" si="261"/>
        <v>0</v>
      </c>
      <c r="AE52" s="3"/>
      <c r="AF52" s="54"/>
      <c r="AG52" s="89"/>
      <c r="AH52" s="3">
        <f t="shared" si="30"/>
        <v>19537</v>
      </c>
      <c r="AI52" s="54">
        <f t="shared" si="31"/>
        <v>0</v>
      </c>
      <c r="AJ52" s="89">
        <f t="shared" si="32"/>
        <v>0</v>
      </c>
      <c r="AK52" s="3"/>
      <c r="AL52" s="54"/>
      <c r="AM52" s="89"/>
      <c r="AN52" s="3"/>
      <c r="AO52" s="54"/>
      <c r="AP52" s="89"/>
      <c r="AQ52" s="3"/>
      <c r="AR52" s="54"/>
      <c r="AS52" s="89"/>
      <c r="AT52" s="3"/>
      <c r="AU52" s="54"/>
      <c r="AV52" s="89"/>
      <c r="AW52" s="3"/>
      <c r="AX52" s="54"/>
      <c r="AY52" s="89"/>
      <c r="AZ52" s="3"/>
      <c r="BA52" s="54"/>
      <c r="BB52" s="89"/>
      <c r="BC52" s="3"/>
      <c r="BD52" s="54"/>
      <c r="BE52" s="89"/>
      <c r="BF52" s="3"/>
      <c r="BG52" s="54"/>
      <c r="BH52" s="89"/>
      <c r="BI52" s="3"/>
      <c r="BJ52" s="54"/>
      <c r="BK52" s="89"/>
      <c r="BL52" s="3"/>
      <c r="BM52" s="54"/>
      <c r="BN52" s="89"/>
      <c r="BO52" s="3"/>
      <c r="BP52" s="54"/>
      <c r="BQ52" s="89"/>
      <c r="BR52" s="3"/>
      <c r="BS52" s="54"/>
      <c r="BT52" s="89"/>
      <c r="BU52" s="3"/>
      <c r="BV52" s="54"/>
      <c r="BW52" s="89"/>
      <c r="BX52" s="3"/>
      <c r="BY52" s="54"/>
      <c r="BZ52" s="89"/>
      <c r="CA52" s="3"/>
      <c r="CB52" s="54"/>
      <c r="CC52" s="89"/>
      <c r="CD52" s="3"/>
      <c r="CE52" s="54"/>
      <c r="CF52" s="89"/>
      <c r="CG52" s="3"/>
      <c r="CH52" s="54"/>
      <c r="CI52" s="89"/>
      <c r="CJ52" s="3"/>
      <c r="CK52" s="54"/>
      <c r="CL52" s="89"/>
      <c r="CM52" s="3"/>
      <c r="CN52" s="54"/>
      <c r="CO52" s="89"/>
      <c r="CP52" s="3"/>
      <c r="CQ52" s="54"/>
      <c r="CR52" s="89"/>
      <c r="CS52" s="3"/>
      <c r="CT52" s="54"/>
      <c r="CU52" s="89"/>
      <c r="CV52" s="3">
        <f t="shared" si="33"/>
        <v>0</v>
      </c>
      <c r="CW52" s="54">
        <f t="shared" si="34"/>
        <v>0</v>
      </c>
      <c r="CX52" s="89">
        <f t="shared" si="35"/>
        <v>0</v>
      </c>
      <c r="CY52" s="3"/>
      <c r="CZ52" s="54"/>
      <c r="DA52" s="89"/>
      <c r="DB52" s="3"/>
      <c r="DC52" s="54"/>
      <c r="DD52" s="89"/>
      <c r="DE52" s="3"/>
      <c r="DF52" s="54"/>
      <c r="DG52" s="89"/>
      <c r="DH52" s="3"/>
      <c r="DI52" s="54"/>
      <c r="DJ52" s="89"/>
      <c r="DK52" s="3"/>
      <c r="DL52" s="54"/>
      <c r="DM52" s="89"/>
      <c r="DN52" s="3"/>
      <c r="DO52" s="54"/>
      <c r="DP52" s="89"/>
      <c r="DQ52" s="3"/>
      <c r="DR52" s="54"/>
      <c r="DS52" s="89"/>
      <c r="DT52" s="3">
        <f t="shared" si="36"/>
        <v>0</v>
      </c>
      <c r="DU52" s="54">
        <f t="shared" si="37"/>
        <v>0</v>
      </c>
      <c r="DV52" s="89">
        <f t="shared" si="38"/>
        <v>0</v>
      </c>
      <c r="DW52" s="3"/>
      <c r="DX52" s="54"/>
      <c r="DY52" s="89"/>
      <c r="DZ52" s="3"/>
      <c r="EA52" s="54"/>
      <c r="EB52" s="89"/>
      <c r="EC52" s="3"/>
      <c r="ED52" s="54"/>
      <c r="EE52" s="89"/>
      <c r="EF52" s="3"/>
      <c r="EG52" s="54"/>
      <c r="EH52" s="89"/>
      <c r="EI52" s="3"/>
      <c r="EJ52" s="54"/>
      <c r="EK52" s="89"/>
      <c r="EL52" s="3">
        <f t="shared" si="39"/>
        <v>0</v>
      </c>
      <c r="EM52" s="54">
        <f t="shared" si="40"/>
        <v>0</v>
      </c>
      <c r="EN52" s="89">
        <f t="shared" si="41"/>
        <v>0</v>
      </c>
      <c r="EO52" s="3"/>
      <c r="EP52" s="54"/>
      <c r="EQ52" s="89"/>
      <c r="ER52" s="3"/>
      <c r="ES52" s="54"/>
      <c r="ET52" s="89"/>
      <c r="EU52" s="3">
        <v>35520</v>
      </c>
      <c r="EV52" s="54">
        <v>35520</v>
      </c>
      <c r="EW52" s="89">
        <v>22986</v>
      </c>
      <c r="EX52" s="3"/>
      <c r="EY52" s="54"/>
      <c r="EZ52" s="89"/>
      <c r="FA52" s="3"/>
      <c r="FB52" s="54"/>
      <c r="FC52" s="89"/>
      <c r="FD52" s="3">
        <f t="shared" si="42"/>
        <v>35520</v>
      </c>
      <c r="FE52" s="54">
        <f t="shared" si="43"/>
        <v>35520</v>
      </c>
      <c r="FF52" s="89">
        <f t="shared" si="44"/>
        <v>22986</v>
      </c>
      <c r="FG52" s="3"/>
      <c r="FH52" s="54"/>
      <c r="FI52" s="89"/>
      <c r="FJ52" s="3">
        <v>2813</v>
      </c>
      <c r="FK52" s="54">
        <v>6242</v>
      </c>
      <c r="FL52" s="89">
        <v>5301</v>
      </c>
      <c r="FM52" s="3"/>
      <c r="FN52" s="54"/>
      <c r="FO52" s="89"/>
      <c r="FP52" s="3">
        <f t="shared" si="45"/>
        <v>2813</v>
      </c>
      <c r="FQ52" s="54">
        <f t="shared" si="46"/>
        <v>6242</v>
      </c>
      <c r="FR52" s="89">
        <f t="shared" si="47"/>
        <v>5301</v>
      </c>
      <c r="FS52" s="3"/>
      <c r="FT52" s="54"/>
      <c r="FU52" s="89"/>
      <c r="FV52" s="3"/>
      <c r="FW52" s="54"/>
      <c r="FX52" s="89"/>
      <c r="FY52" s="3"/>
      <c r="FZ52" s="54"/>
      <c r="GA52" s="89"/>
      <c r="GB52" s="3"/>
      <c r="GC52" s="54"/>
      <c r="GD52" s="89"/>
      <c r="GE52" s="3"/>
      <c r="GF52" s="54"/>
      <c r="GG52" s="89"/>
      <c r="GH52" s="3"/>
      <c r="GI52" s="54"/>
      <c r="GJ52" s="89"/>
      <c r="GK52" s="3">
        <f t="shared" si="48"/>
        <v>0</v>
      </c>
      <c r="GL52" s="54">
        <f t="shared" si="49"/>
        <v>0</v>
      </c>
      <c r="GM52" s="89">
        <f t="shared" si="50"/>
        <v>0</v>
      </c>
      <c r="GN52" s="3"/>
      <c r="GO52" s="54"/>
      <c r="GP52" s="89"/>
      <c r="GQ52" s="3"/>
      <c r="GR52" s="54"/>
      <c r="GS52" s="89"/>
      <c r="GT52" s="3"/>
      <c r="GU52" s="54"/>
      <c r="GV52" s="89"/>
      <c r="GW52" s="3"/>
      <c r="GX52" s="54"/>
      <c r="GY52" s="89"/>
      <c r="GZ52" s="3"/>
      <c r="HA52" s="54"/>
      <c r="HB52" s="89"/>
      <c r="HC52" s="3"/>
      <c r="HD52" s="54"/>
      <c r="HE52" s="89"/>
      <c r="HF52" s="3"/>
      <c r="HG52" s="54"/>
      <c r="HH52" s="89"/>
      <c r="HI52" s="3">
        <f t="shared" si="51"/>
        <v>0</v>
      </c>
      <c r="HJ52" s="54">
        <f t="shared" si="52"/>
        <v>0</v>
      </c>
      <c r="HK52" s="89">
        <f t="shared" si="53"/>
        <v>0</v>
      </c>
      <c r="HL52" s="3"/>
      <c r="HM52" s="54"/>
      <c r="HN52" s="89"/>
      <c r="HO52" s="3"/>
      <c r="HP52" s="54"/>
      <c r="HQ52" s="89"/>
      <c r="HR52" s="3">
        <f t="shared" si="54"/>
        <v>0</v>
      </c>
      <c r="HS52" s="54">
        <f t="shared" si="55"/>
        <v>0</v>
      </c>
      <c r="HT52" s="89">
        <f t="shared" si="56"/>
        <v>0</v>
      </c>
      <c r="HU52" s="3"/>
      <c r="HV52" s="54"/>
      <c r="HW52" s="89"/>
      <c r="HX52" s="3"/>
      <c r="HY52" s="54"/>
      <c r="HZ52" s="89"/>
      <c r="IA52" s="3">
        <f t="shared" si="57"/>
        <v>0</v>
      </c>
      <c r="IB52" s="54">
        <f t="shared" si="58"/>
        <v>0</v>
      </c>
      <c r="IC52" s="89">
        <f t="shared" si="59"/>
        <v>0</v>
      </c>
      <c r="ID52" s="3">
        <f t="shared" si="60"/>
        <v>38333</v>
      </c>
      <c r="IE52" s="54">
        <f t="shared" si="61"/>
        <v>41762</v>
      </c>
      <c r="IF52" s="89">
        <f t="shared" si="62"/>
        <v>28287</v>
      </c>
      <c r="IG52" s="3"/>
      <c r="IH52" s="54"/>
      <c r="II52" s="89"/>
      <c r="IJ52" s="3"/>
      <c r="IK52" s="54"/>
      <c r="IL52" s="89"/>
      <c r="IM52" s="3"/>
      <c r="IN52" s="54"/>
      <c r="IO52" s="89"/>
      <c r="IP52" s="3"/>
      <c r="IQ52" s="54"/>
      <c r="IR52" s="89"/>
      <c r="IS52" s="3"/>
      <c r="IT52" s="54"/>
      <c r="IU52" s="89"/>
      <c r="IV52" s="3"/>
      <c r="IW52" s="54"/>
      <c r="IX52" s="89"/>
      <c r="IY52" s="3"/>
      <c r="IZ52" s="54"/>
      <c r="JA52" s="89"/>
      <c r="JB52" s="3"/>
      <c r="JC52" s="54"/>
      <c r="JD52" s="89"/>
      <c r="JE52" s="3"/>
      <c r="JF52" s="54"/>
      <c r="JG52" s="89"/>
      <c r="JH52" s="3">
        <f>IG52+IJ52+IM52+IP52+IS52+IV52+IY52+JB52+JE52</f>
        <v>0</v>
      </c>
      <c r="JI52" s="54">
        <f>IH52+IK52+IN52+IQ52+IT52+IW52+IZ52+JC52+JF52</f>
        <v>0</v>
      </c>
      <c r="JJ52" s="89">
        <f>II52+IL52+IO52+IR52+IU52+IX52+JA52+JD52+JG52</f>
        <v>0</v>
      </c>
      <c r="JK52" s="3"/>
      <c r="JL52" s="54"/>
      <c r="JM52" s="89"/>
      <c r="JN52" s="3"/>
      <c r="JO52" s="54"/>
      <c r="JP52" s="89"/>
      <c r="JQ52" s="3">
        <f t="shared" si="63"/>
        <v>0</v>
      </c>
      <c r="JR52" s="54">
        <f t="shared" si="64"/>
        <v>0</v>
      </c>
      <c r="JS52" s="89">
        <f t="shared" si="65"/>
        <v>0</v>
      </c>
      <c r="JT52" s="3"/>
      <c r="JU52" s="54"/>
      <c r="JV52" s="89"/>
      <c r="JW52" s="3"/>
      <c r="JX52" s="54"/>
      <c r="JY52" s="89"/>
      <c r="JZ52" s="3">
        <f t="shared" si="66"/>
        <v>0</v>
      </c>
      <c r="KA52" s="54">
        <f t="shared" si="67"/>
        <v>0</v>
      </c>
      <c r="KB52" s="89">
        <f t="shared" si="68"/>
        <v>0</v>
      </c>
      <c r="KC52" s="3"/>
      <c r="KD52" s="54"/>
      <c r="KE52" s="89"/>
      <c r="KF52" s="3"/>
      <c r="KG52" s="54"/>
      <c r="KH52" s="89"/>
      <c r="KI52" s="3">
        <f t="shared" si="69"/>
        <v>0</v>
      </c>
      <c r="KJ52" s="54">
        <f t="shared" si="70"/>
        <v>0</v>
      </c>
      <c r="KK52" s="89">
        <f t="shared" si="71"/>
        <v>0</v>
      </c>
      <c r="KL52" s="3"/>
      <c r="KM52" s="54"/>
      <c r="KN52" s="89"/>
      <c r="KO52" s="3"/>
      <c r="KP52" s="54"/>
      <c r="KQ52" s="89"/>
      <c r="KR52" s="3"/>
      <c r="KS52" s="54"/>
      <c r="KT52" s="89"/>
      <c r="KU52" s="3">
        <f t="shared" si="72"/>
        <v>0</v>
      </c>
      <c r="KV52" s="54">
        <f t="shared" si="73"/>
        <v>0</v>
      </c>
      <c r="KW52" s="89">
        <f t="shared" si="74"/>
        <v>0</v>
      </c>
      <c r="KX52" s="3"/>
      <c r="KY52" s="54"/>
      <c r="KZ52" s="89"/>
      <c r="LA52" s="3"/>
      <c r="LB52" s="54"/>
      <c r="LC52" s="89"/>
      <c r="LD52" s="3">
        <f t="shared" si="75"/>
        <v>0</v>
      </c>
      <c r="LE52" s="54">
        <f t="shared" si="76"/>
        <v>0</v>
      </c>
      <c r="LF52" s="89">
        <f t="shared" si="77"/>
        <v>0</v>
      </c>
      <c r="LG52" s="3"/>
      <c r="LH52" s="54"/>
      <c r="LI52" s="89"/>
      <c r="LJ52" s="3"/>
      <c r="LK52" s="54"/>
      <c r="LL52" s="89"/>
      <c r="LM52" s="3">
        <f t="shared" si="78"/>
        <v>0</v>
      </c>
      <c r="LN52" s="54">
        <f t="shared" si="79"/>
        <v>0</v>
      </c>
      <c r="LO52" s="89">
        <f t="shared" si="80"/>
        <v>0</v>
      </c>
      <c r="LP52" s="3"/>
      <c r="LQ52" s="54"/>
      <c r="LR52" s="89"/>
      <c r="LS52" s="3">
        <f t="shared" si="81"/>
        <v>0</v>
      </c>
      <c r="LT52" s="54">
        <f t="shared" si="82"/>
        <v>0</v>
      </c>
      <c r="LU52" s="89">
        <f t="shared" si="83"/>
        <v>0</v>
      </c>
      <c r="LV52" s="3"/>
      <c r="LW52" s="54"/>
      <c r="LX52" s="89"/>
      <c r="LY52" s="3"/>
      <c r="LZ52" s="54"/>
      <c r="MA52" s="89"/>
      <c r="MB52" s="3"/>
      <c r="MC52" s="54"/>
      <c r="MD52" s="89"/>
      <c r="ME52" s="3">
        <f t="shared" si="84"/>
        <v>0</v>
      </c>
      <c r="MF52" s="54">
        <f t="shared" si="85"/>
        <v>0</v>
      </c>
      <c r="MG52" s="89">
        <f t="shared" si="86"/>
        <v>0</v>
      </c>
      <c r="MH52" s="3"/>
      <c r="MI52" s="54"/>
      <c r="MJ52" s="89"/>
      <c r="MK52" s="3"/>
      <c r="ML52" s="54"/>
      <c r="MM52" s="89"/>
      <c r="MN52" s="3"/>
      <c r="MO52" s="54"/>
      <c r="MP52" s="89"/>
      <c r="MQ52" s="3"/>
      <c r="MR52" s="54"/>
      <c r="MS52" s="89"/>
      <c r="MT52" s="3"/>
      <c r="MU52" s="54"/>
      <c r="MV52" s="89"/>
      <c r="MW52" s="3"/>
      <c r="MX52" s="54"/>
      <c r="MY52" s="89"/>
      <c r="MZ52" s="3">
        <f t="shared" si="87"/>
        <v>0</v>
      </c>
      <c r="NA52" s="54">
        <f t="shared" si="88"/>
        <v>0</v>
      </c>
      <c r="NB52" s="89">
        <f t="shared" si="89"/>
        <v>0</v>
      </c>
      <c r="NC52" s="3"/>
      <c r="ND52" s="54"/>
      <c r="NE52" s="89"/>
      <c r="NF52" s="3">
        <f t="shared" si="90"/>
        <v>0</v>
      </c>
      <c r="NG52" s="54">
        <f t="shared" si="91"/>
        <v>0</v>
      </c>
      <c r="NH52" s="89">
        <f t="shared" si="92"/>
        <v>0</v>
      </c>
      <c r="NI52" s="3"/>
      <c r="NJ52" s="54"/>
      <c r="NK52" s="89"/>
      <c r="NL52" s="3"/>
      <c r="NM52" s="54"/>
      <c r="NN52" s="89"/>
      <c r="NO52" s="3"/>
      <c r="NP52" s="54"/>
      <c r="NQ52" s="89"/>
      <c r="NR52" s="3"/>
      <c r="NS52" s="54"/>
      <c r="NT52" s="89"/>
      <c r="NU52" s="3"/>
      <c r="NV52" s="54"/>
      <c r="NW52" s="89"/>
      <c r="NX52" s="3"/>
      <c r="NY52" s="54"/>
      <c r="NZ52" s="89"/>
      <c r="OA52" s="3"/>
      <c r="OB52" s="54"/>
      <c r="OC52" s="89"/>
      <c r="OD52" s="3"/>
      <c r="OE52" s="54"/>
      <c r="OF52" s="89"/>
      <c r="OG52" s="3"/>
      <c r="OH52" s="54"/>
      <c r="OI52" s="89"/>
      <c r="OJ52" s="3">
        <f t="shared" si="93"/>
        <v>0</v>
      </c>
      <c r="OK52" s="54">
        <f t="shared" si="94"/>
        <v>0</v>
      </c>
      <c r="OL52" s="89">
        <f t="shared" si="95"/>
        <v>0</v>
      </c>
      <c r="OM52" s="3"/>
      <c r="ON52" s="54"/>
      <c r="OO52" s="89"/>
      <c r="OP52" s="3"/>
      <c r="OQ52" s="54"/>
      <c r="OR52" s="89"/>
      <c r="OS52" s="3">
        <v>99969</v>
      </c>
      <c r="OT52" s="54">
        <v>48425</v>
      </c>
      <c r="OU52" s="89">
        <v>48449</v>
      </c>
      <c r="OV52" s="3"/>
      <c r="OW52" s="54"/>
      <c r="OX52" s="89"/>
      <c r="OY52" s="3">
        <f t="shared" si="96"/>
        <v>99969</v>
      </c>
      <c r="OZ52" s="54">
        <f t="shared" si="97"/>
        <v>48425</v>
      </c>
      <c r="PA52" s="89">
        <f t="shared" si="98"/>
        <v>48449</v>
      </c>
      <c r="PB52" s="3">
        <f t="shared" si="99"/>
        <v>99969</v>
      </c>
      <c r="PC52" s="54">
        <f t="shared" si="100"/>
        <v>48425</v>
      </c>
      <c r="PD52" s="89">
        <f t="shared" si="101"/>
        <v>48449</v>
      </c>
      <c r="PE52" s="3"/>
      <c r="PF52" s="54"/>
      <c r="PG52" s="89"/>
      <c r="PH52" s="3"/>
      <c r="PI52" s="54"/>
      <c r="PJ52" s="89"/>
      <c r="PK52" s="3"/>
      <c r="PL52" s="54"/>
      <c r="PM52" s="89"/>
      <c r="PN52" s="3"/>
      <c r="PO52" s="54"/>
      <c r="PP52" s="89"/>
      <c r="PQ52" s="3"/>
      <c r="PR52" s="54"/>
      <c r="PS52" s="89"/>
      <c r="PT52" s="3"/>
      <c r="PU52" s="54"/>
      <c r="PV52" s="89"/>
      <c r="PW52" s="3"/>
      <c r="PX52" s="54"/>
      <c r="PY52" s="89"/>
      <c r="PZ52" s="3"/>
      <c r="QA52" s="54"/>
      <c r="QB52" s="89"/>
      <c r="QC52" s="3">
        <f t="shared" si="102"/>
        <v>0</v>
      </c>
      <c r="QD52" s="54">
        <f t="shared" si="103"/>
        <v>0</v>
      </c>
      <c r="QE52" s="89">
        <f t="shared" si="104"/>
        <v>0</v>
      </c>
      <c r="QF52" s="3"/>
      <c r="QG52" s="54"/>
      <c r="QH52" s="89"/>
      <c r="QI52" s="3">
        <f t="shared" si="105"/>
        <v>0</v>
      </c>
      <c r="QJ52" s="54">
        <f t="shared" si="106"/>
        <v>0</v>
      </c>
      <c r="QK52" s="89">
        <f t="shared" si="107"/>
        <v>0</v>
      </c>
      <c r="QL52" s="3"/>
      <c r="QM52" s="54"/>
      <c r="QN52" s="89"/>
      <c r="QO52" s="3"/>
      <c r="QP52" s="54"/>
      <c r="QQ52" s="89"/>
      <c r="QR52" s="3"/>
      <c r="QS52" s="54"/>
      <c r="QT52" s="89"/>
      <c r="QU52" s="3"/>
      <c r="QV52" s="54"/>
      <c r="QW52" s="89"/>
      <c r="QX52" s="3">
        <f t="shared" si="108"/>
        <v>0</v>
      </c>
      <c r="QY52" s="54">
        <f t="shared" si="109"/>
        <v>0</v>
      </c>
      <c r="QZ52" s="89">
        <f t="shared" si="110"/>
        <v>0</v>
      </c>
      <c r="RA52" s="3">
        <f t="shared" si="111"/>
        <v>0</v>
      </c>
      <c r="RB52" s="54">
        <f t="shared" si="112"/>
        <v>0</v>
      </c>
      <c r="RC52" s="89">
        <f t="shared" si="113"/>
        <v>0</v>
      </c>
      <c r="RD52" s="3">
        <f>ID52+LS52+NF52+PB52+RA52</f>
        <v>138302</v>
      </c>
      <c r="RE52" s="54">
        <f>IE52+LT52+NG52+PC52+RB52</f>
        <v>90187</v>
      </c>
      <c r="RF52" s="89">
        <f>IF52+LU52+NH52+PD52+RC52</f>
        <v>76736</v>
      </c>
      <c r="RG52" s="3">
        <f>AH52+CV52+RD52</f>
        <v>157839</v>
      </c>
      <c r="RH52" s="54">
        <f>AI52+CW52+RE52</f>
        <v>90187</v>
      </c>
      <c r="RI52" s="89">
        <f>AJ52+CX52+RF52</f>
        <v>76736</v>
      </c>
    </row>
    <row r="53" spans="1:477" s="66" customFormat="1" x14ac:dyDescent="0.25">
      <c r="A53" s="51">
        <v>42</v>
      </c>
      <c r="B53" s="52" t="s">
        <v>326</v>
      </c>
      <c r="C53" s="87" t="s">
        <v>276</v>
      </c>
      <c r="D53" s="3">
        <v>172334</v>
      </c>
      <c r="E53" s="54">
        <v>168035</v>
      </c>
      <c r="F53" s="89">
        <v>168005</v>
      </c>
      <c r="G53" s="3">
        <v>5971</v>
      </c>
      <c r="H53" s="54">
        <v>5937</v>
      </c>
      <c r="I53" s="89">
        <v>4918</v>
      </c>
      <c r="J53" s="3">
        <v>6530</v>
      </c>
      <c r="K53" s="54">
        <v>6530</v>
      </c>
      <c r="L53" s="89">
        <v>4805</v>
      </c>
      <c r="M53" s="3">
        <v>3991</v>
      </c>
      <c r="N53" s="54">
        <v>3963</v>
      </c>
      <c r="O53" s="89">
        <v>3433</v>
      </c>
      <c r="P53" s="3">
        <v>2936</v>
      </c>
      <c r="Q53" s="54">
        <v>3452</v>
      </c>
      <c r="R53" s="89">
        <v>3013</v>
      </c>
      <c r="S53" s="3">
        <v>8789</v>
      </c>
      <c r="T53" s="54">
        <v>8789</v>
      </c>
      <c r="U53" s="89">
        <v>7015</v>
      </c>
      <c r="V53" s="3">
        <v>4221</v>
      </c>
      <c r="W53" s="54">
        <v>4221</v>
      </c>
      <c r="X53" s="89">
        <v>3351</v>
      </c>
      <c r="Y53" s="3">
        <v>6899</v>
      </c>
      <c r="Z53" s="54">
        <v>6826</v>
      </c>
      <c r="AA53" s="89">
        <v>6230</v>
      </c>
      <c r="AB53" s="3">
        <f t="shared" si="29"/>
        <v>39337</v>
      </c>
      <c r="AC53" s="54">
        <f t="shared" si="260"/>
        <v>39718</v>
      </c>
      <c r="AD53" s="89">
        <f t="shared" si="261"/>
        <v>32765</v>
      </c>
      <c r="AE53" s="3"/>
      <c r="AF53" s="54"/>
      <c r="AG53" s="89"/>
      <c r="AH53" s="3">
        <f t="shared" si="30"/>
        <v>211671</v>
      </c>
      <c r="AI53" s="54">
        <f t="shared" si="31"/>
        <v>207753</v>
      </c>
      <c r="AJ53" s="89">
        <f t="shared" si="32"/>
        <v>200770</v>
      </c>
      <c r="AK53" s="3"/>
      <c r="AL53" s="54"/>
      <c r="AM53" s="89"/>
      <c r="AN53" s="3"/>
      <c r="AO53" s="54"/>
      <c r="AP53" s="89"/>
      <c r="AQ53" s="3"/>
      <c r="AR53" s="54"/>
      <c r="AS53" s="89"/>
      <c r="AT53" s="3"/>
      <c r="AU53" s="54"/>
      <c r="AV53" s="89"/>
      <c r="AW53" s="3"/>
      <c r="AX53" s="54"/>
      <c r="AY53" s="89"/>
      <c r="AZ53" s="3"/>
      <c r="BA53" s="54"/>
      <c r="BB53" s="89"/>
      <c r="BC53" s="3"/>
      <c r="BD53" s="54"/>
      <c r="BE53" s="89"/>
      <c r="BF53" s="3"/>
      <c r="BG53" s="54"/>
      <c r="BH53" s="89"/>
      <c r="BI53" s="3"/>
      <c r="BJ53" s="54"/>
      <c r="BK53" s="89"/>
      <c r="BL53" s="3"/>
      <c r="BM53" s="54"/>
      <c r="BN53" s="89"/>
      <c r="BO53" s="3"/>
      <c r="BP53" s="54"/>
      <c r="BQ53" s="89"/>
      <c r="BR53" s="3"/>
      <c r="BS53" s="54"/>
      <c r="BT53" s="89"/>
      <c r="BU53" s="3"/>
      <c r="BV53" s="54"/>
      <c r="BW53" s="89"/>
      <c r="BX53" s="3"/>
      <c r="BY53" s="54"/>
      <c r="BZ53" s="89"/>
      <c r="CA53" s="3"/>
      <c r="CB53" s="54"/>
      <c r="CC53" s="89"/>
      <c r="CD53" s="3"/>
      <c r="CE53" s="54"/>
      <c r="CF53" s="89"/>
      <c r="CG53" s="3"/>
      <c r="CH53" s="54"/>
      <c r="CI53" s="89"/>
      <c r="CJ53" s="3"/>
      <c r="CK53" s="54"/>
      <c r="CL53" s="89"/>
      <c r="CM53" s="3"/>
      <c r="CN53" s="54"/>
      <c r="CO53" s="89"/>
      <c r="CP53" s="3"/>
      <c r="CQ53" s="54"/>
      <c r="CR53" s="89"/>
      <c r="CS53" s="3"/>
      <c r="CT53" s="54"/>
      <c r="CU53" s="89"/>
      <c r="CV53" s="3">
        <f t="shared" si="33"/>
        <v>0</v>
      </c>
      <c r="CW53" s="54">
        <f t="shared" si="34"/>
        <v>0</v>
      </c>
      <c r="CX53" s="89">
        <f t="shared" si="35"/>
        <v>0</v>
      </c>
      <c r="CY53" s="3"/>
      <c r="CZ53" s="54"/>
      <c r="DA53" s="89"/>
      <c r="DB53" s="3"/>
      <c r="DC53" s="54"/>
      <c r="DD53" s="89"/>
      <c r="DE53" s="3"/>
      <c r="DF53" s="54"/>
      <c r="DG53" s="89"/>
      <c r="DH53" s="3"/>
      <c r="DI53" s="54"/>
      <c r="DJ53" s="89"/>
      <c r="DK53" s="3"/>
      <c r="DL53" s="54"/>
      <c r="DM53" s="89"/>
      <c r="DN53" s="3"/>
      <c r="DO53" s="54"/>
      <c r="DP53" s="89"/>
      <c r="DQ53" s="3"/>
      <c r="DR53" s="54"/>
      <c r="DS53" s="89"/>
      <c r="DT53" s="3">
        <f t="shared" si="36"/>
        <v>0</v>
      </c>
      <c r="DU53" s="54">
        <f t="shared" si="37"/>
        <v>0</v>
      </c>
      <c r="DV53" s="89">
        <f t="shared" si="38"/>
        <v>0</v>
      </c>
      <c r="DW53" s="3"/>
      <c r="DX53" s="54"/>
      <c r="DY53" s="89"/>
      <c r="DZ53" s="3"/>
      <c r="EA53" s="54"/>
      <c r="EB53" s="89"/>
      <c r="EC53" s="3"/>
      <c r="ED53" s="54"/>
      <c r="EE53" s="89"/>
      <c r="EF53" s="3"/>
      <c r="EG53" s="54"/>
      <c r="EH53" s="89"/>
      <c r="EI53" s="3"/>
      <c r="EJ53" s="54"/>
      <c r="EK53" s="89"/>
      <c r="EL53" s="3">
        <f t="shared" si="39"/>
        <v>0</v>
      </c>
      <c r="EM53" s="54">
        <f t="shared" si="40"/>
        <v>0</v>
      </c>
      <c r="EN53" s="89">
        <f t="shared" si="41"/>
        <v>0</v>
      </c>
      <c r="EO53" s="3"/>
      <c r="EP53" s="54"/>
      <c r="EQ53" s="89"/>
      <c r="ER53" s="3"/>
      <c r="ES53" s="54"/>
      <c r="ET53" s="89"/>
      <c r="EU53" s="3"/>
      <c r="EV53" s="54"/>
      <c r="EW53" s="89"/>
      <c r="EX53" s="3"/>
      <c r="EY53" s="54"/>
      <c r="EZ53" s="89"/>
      <c r="FA53" s="3"/>
      <c r="FB53" s="54"/>
      <c r="FC53" s="89"/>
      <c r="FD53" s="3">
        <f t="shared" si="42"/>
        <v>0</v>
      </c>
      <c r="FE53" s="54">
        <f t="shared" si="43"/>
        <v>0</v>
      </c>
      <c r="FF53" s="89">
        <f t="shared" si="44"/>
        <v>0</v>
      </c>
      <c r="FG53" s="3"/>
      <c r="FH53" s="54"/>
      <c r="FI53" s="89"/>
      <c r="FJ53" s="3"/>
      <c r="FK53" s="54"/>
      <c r="FL53" s="89"/>
      <c r="FM53" s="3"/>
      <c r="FN53" s="54"/>
      <c r="FO53" s="89"/>
      <c r="FP53" s="3">
        <f t="shared" si="45"/>
        <v>0</v>
      </c>
      <c r="FQ53" s="54">
        <f t="shared" si="46"/>
        <v>0</v>
      </c>
      <c r="FR53" s="89">
        <f t="shared" si="47"/>
        <v>0</v>
      </c>
      <c r="FS53" s="3"/>
      <c r="FT53" s="54"/>
      <c r="FU53" s="89"/>
      <c r="FV53" s="3"/>
      <c r="FW53" s="54"/>
      <c r="FX53" s="89"/>
      <c r="FY53" s="3"/>
      <c r="FZ53" s="54"/>
      <c r="GA53" s="89"/>
      <c r="GB53" s="3"/>
      <c r="GC53" s="54"/>
      <c r="GD53" s="89"/>
      <c r="GE53" s="3"/>
      <c r="GF53" s="54"/>
      <c r="GG53" s="89"/>
      <c r="GH53" s="3"/>
      <c r="GI53" s="54"/>
      <c r="GJ53" s="89"/>
      <c r="GK53" s="3">
        <f t="shared" si="48"/>
        <v>0</v>
      </c>
      <c r="GL53" s="54">
        <f t="shared" si="49"/>
        <v>0</v>
      </c>
      <c r="GM53" s="89">
        <f t="shared" si="50"/>
        <v>0</v>
      </c>
      <c r="GN53" s="3"/>
      <c r="GO53" s="54"/>
      <c r="GP53" s="89"/>
      <c r="GQ53" s="3"/>
      <c r="GR53" s="54"/>
      <c r="GS53" s="89"/>
      <c r="GT53" s="3"/>
      <c r="GU53" s="54"/>
      <c r="GV53" s="89"/>
      <c r="GW53" s="3"/>
      <c r="GX53" s="54"/>
      <c r="GY53" s="89"/>
      <c r="GZ53" s="3"/>
      <c r="HA53" s="54"/>
      <c r="HB53" s="89"/>
      <c r="HC53" s="3"/>
      <c r="HD53" s="54"/>
      <c r="HE53" s="89"/>
      <c r="HF53" s="3"/>
      <c r="HG53" s="54"/>
      <c r="HH53" s="89"/>
      <c r="HI53" s="3">
        <f t="shared" si="51"/>
        <v>0</v>
      </c>
      <c r="HJ53" s="54">
        <f t="shared" si="52"/>
        <v>0</v>
      </c>
      <c r="HK53" s="89">
        <f t="shared" si="53"/>
        <v>0</v>
      </c>
      <c r="HL53" s="3"/>
      <c r="HM53" s="54"/>
      <c r="HN53" s="89"/>
      <c r="HO53" s="3"/>
      <c r="HP53" s="54"/>
      <c r="HQ53" s="89"/>
      <c r="HR53" s="3">
        <f t="shared" si="54"/>
        <v>0</v>
      </c>
      <c r="HS53" s="54">
        <f t="shared" si="55"/>
        <v>0</v>
      </c>
      <c r="HT53" s="89">
        <f t="shared" si="56"/>
        <v>0</v>
      </c>
      <c r="HU53" s="3"/>
      <c r="HV53" s="54"/>
      <c r="HW53" s="89"/>
      <c r="HX53" s="3"/>
      <c r="HY53" s="54"/>
      <c r="HZ53" s="89"/>
      <c r="IA53" s="3">
        <f t="shared" si="57"/>
        <v>0</v>
      </c>
      <c r="IB53" s="54">
        <f t="shared" si="58"/>
        <v>0</v>
      </c>
      <c r="IC53" s="89">
        <f t="shared" si="59"/>
        <v>0</v>
      </c>
      <c r="ID53" s="3">
        <f t="shared" si="60"/>
        <v>0</v>
      </c>
      <c r="IE53" s="54">
        <f t="shared" si="61"/>
        <v>0</v>
      </c>
      <c r="IF53" s="89">
        <f t="shared" si="62"/>
        <v>0</v>
      </c>
      <c r="IG53" s="3"/>
      <c r="IH53" s="54"/>
      <c r="II53" s="89"/>
      <c r="IJ53" s="3"/>
      <c r="IK53" s="54"/>
      <c r="IL53" s="89"/>
      <c r="IM53" s="3"/>
      <c r="IN53" s="54"/>
      <c r="IO53" s="89"/>
      <c r="IP53" s="3"/>
      <c r="IQ53" s="54"/>
      <c r="IR53" s="89"/>
      <c r="IS53" s="3"/>
      <c r="IT53" s="54"/>
      <c r="IU53" s="89"/>
      <c r="IV53" s="3"/>
      <c r="IW53" s="54"/>
      <c r="IX53" s="89"/>
      <c r="IY53" s="3"/>
      <c r="IZ53" s="54"/>
      <c r="JA53" s="89"/>
      <c r="JB53" s="3"/>
      <c r="JC53" s="54"/>
      <c r="JD53" s="89"/>
      <c r="JE53" s="3"/>
      <c r="JF53" s="54"/>
      <c r="JG53" s="89"/>
      <c r="JH53" s="3">
        <f>IG53+IJ53+IM53+IP53+IS53+IV53+IY53+JB53+JE53</f>
        <v>0</v>
      </c>
      <c r="JI53" s="54">
        <f>IH53+IK53+IN53+IQ53+IT53+IW53+IZ53+JC53+JF53</f>
        <v>0</v>
      </c>
      <c r="JJ53" s="89">
        <f>II53+IL53+IO53+IR53+IU53+IX53+JA53+JD53+JG53</f>
        <v>0</v>
      </c>
      <c r="JK53" s="3"/>
      <c r="JL53" s="54"/>
      <c r="JM53" s="89"/>
      <c r="JN53" s="3"/>
      <c r="JO53" s="54"/>
      <c r="JP53" s="89"/>
      <c r="JQ53" s="3">
        <f t="shared" si="63"/>
        <v>0</v>
      </c>
      <c r="JR53" s="54">
        <f t="shared" si="64"/>
        <v>0</v>
      </c>
      <c r="JS53" s="89">
        <f t="shared" si="65"/>
        <v>0</v>
      </c>
      <c r="JT53" s="3"/>
      <c r="JU53" s="54"/>
      <c r="JV53" s="89"/>
      <c r="JW53" s="3"/>
      <c r="JX53" s="54"/>
      <c r="JY53" s="89"/>
      <c r="JZ53" s="3">
        <f t="shared" si="66"/>
        <v>0</v>
      </c>
      <c r="KA53" s="54">
        <f t="shared" si="67"/>
        <v>0</v>
      </c>
      <c r="KB53" s="89">
        <f t="shared" si="68"/>
        <v>0</v>
      </c>
      <c r="KC53" s="3"/>
      <c r="KD53" s="54"/>
      <c r="KE53" s="89"/>
      <c r="KF53" s="3"/>
      <c r="KG53" s="54"/>
      <c r="KH53" s="89"/>
      <c r="KI53" s="3">
        <f t="shared" si="69"/>
        <v>0</v>
      </c>
      <c r="KJ53" s="54">
        <f t="shared" si="70"/>
        <v>0</v>
      </c>
      <c r="KK53" s="89">
        <f t="shared" si="71"/>
        <v>0</v>
      </c>
      <c r="KL53" s="3"/>
      <c r="KM53" s="54"/>
      <c r="KN53" s="89"/>
      <c r="KO53" s="3"/>
      <c r="KP53" s="54"/>
      <c r="KQ53" s="89"/>
      <c r="KR53" s="3"/>
      <c r="KS53" s="54"/>
      <c r="KT53" s="89"/>
      <c r="KU53" s="3">
        <f t="shared" si="72"/>
        <v>0</v>
      </c>
      <c r="KV53" s="54">
        <f t="shared" si="73"/>
        <v>0</v>
      </c>
      <c r="KW53" s="89">
        <f t="shared" si="74"/>
        <v>0</v>
      </c>
      <c r="KX53" s="3"/>
      <c r="KY53" s="54"/>
      <c r="KZ53" s="89"/>
      <c r="LA53" s="3"/>
      <c r="LB53" s="54"/>
      <c r="LC53" s="89"/>
      <c r="LD53" s="3">
        <f t="shared" si="75"/>
        <v>0</v>
      </c>
      <c r="LE53" s="54">
        <f t="shared" si="76"/>
        <v>0</v>
      </c>
      <c r="LF53" s="89">
        <f t="shared" si="77"/>
        <v>0</v>
      </c>
      <c r="LG53" s="3"/>
      <c r="LH53" s="54"/>
      <c r="LI53" s="89"/>
      <c r="LJ53" s="3"/>
      <c r="LK53" s="54"/>
      <c r="LL53" s="89"/>
      <c r="LM53" s="3">
        <f t="shared" si="78"/>
        <v>0</v>
      </c>
      <c r="LN53" s="54">
        <f t="shared" si="79"/>
        <v>0</v>
      </c>
      <c r="LO53" s="89">
        <f t="shared" si="80"/>
        <v>0</v>
      </c>
      <c r="LP53" s="3"/>
      <c r="LQ53" s="54"/>
      <c r="LR53" s="89"/>
      <c r="LS53" s="3">
        <f t="shared" si="81"/>
        <v>0</v>
      </c>
      <c r="LT53" s="54">
        <f t="shared" si="82"/>
        <v>0</v>
      </c>
      <c r="LU53" s="89">
        <f t="shared" si="83"/>
        <v>0</v>
      </c>
      <c r="LV53" s="3"/>
      <c r="LW53" s="54"/>
      <c r="LX53" s="89"/>
      <c r="LY53" s="3"/>
      <c r="LZ53" s="54"/>
      <c r="MA53" s="89"/>
      <c r="MB53" s="3"/>
      <c r="MC53" s="54"/>
      <c r="MD53" s="89"/>
      <c r="ME53" s="3">
        <f t="shared" si="84"/>
        <v>0</v>
      </c>
      <c r="MF53" s="54">
        <f t="shared" si="85"/>
        <v>0</v>
      </c>
      <c r="MG53" s="89">
        <f t="shared" si="86"/>
        <v>0</v>
      </c>
      <c r="MH53" s="3"/>
      <c r="MI53" s="54"/>
      <c r="MJ53" s="89"/>
      <c r="MK53" s="3"/>
      <c r="ML53" s="54"/>
      <c r="MM53" s="89"/>
      <c r="MN53" s="3"/>
      <c r="MO53" s="54"/>
      <c r="MP53" s="89"/>
      <c r="MQ53" s="3"/>
      <c r="MR53" s="54"/>
      <c r="MS53" s="89"/>
      <c r="MT53" s="3"/>
      <c r="MU53" s="54"/>
      <c r="MV53" s="89"/>
      <c r="MW53" s="3"/>
      <c r="MX53" s="54"/>
      <c r="MY53" s="89"/>
      <c r="MZ53" s="3">
        <f t="shared" si="87"/>
        <v>0</v>
      </c>
      <c r="NA53" s="54">
        <f t="shared" si="88"/>
        <v>0</v>
      </c>
      <c r="NB53" s="89">
        <f t="shared" si="89"/>
        <v>0</v>
      </c>
      <c r="NC53" s="3"/>
      <c r="ND53" s="54"/>
      <c r="NE53" s="89"/>
      <c r="NF53" s="3">
        <f t="shared" si="90"/>
        <v>0</v>
      </c>
      <c r="NG53" s="54">
        <f t="shared" si="91"/>
        <v>0</v>
      </c>
      <c r="NH53" s="89">
        <f t="shared" si="92"/>
        <v>0</v>
      </c>
      <c r="NI53" s="3"/>
      <c r="NJ53" s="54"/>
      <c r="NK53" s="89"/>
      <c r="NL53" s="3"/>
      <c r="NM53" s="54"/>
      <c r="NN53" s="89"/>
      <c r="NO53" s="3"/>
      <c r="NP53" s="54"/>
      <c r="NQ53" s="89"/>
      <c r="NR53" s="3"/>
      <c r="NS53" s="54"/>
      <c r="NT53" s="89"/>
      <c r="NU53" s="3"/>
      <c r="NV53" s="54"/>
      <c r="NW53" s="89"/>
      <c r="NX53" s="3"/>
      <c r="NY53" s="54"/>
      <c r="NZ53" s="89"/>
      <c r="OA53" s="3"/>
      <c r="OB53" s="54"/>
      <c r="OC53" s="89"/>
      <c r="OD53" s="3"/>
      <c r="OE53" s="54"/>
      <c r="OF53" s="89"/>
      <c r="OG53" s="3"/>
      <c r="OH53" s="54"/>
      <c r="OI53" s="89"/>
      <c r="OJ53" s="3">
        <f t="shared" si="93"/>
        <v>0</v>
      </c>
      <c r="OK53" s="54">
        <f t="shared" si="94"/>
        <v>0</v>
      </c>
      <c r="OL53" s="89">
        <f t="shared" si="95"/>
        <v>0</v>
      </c>
      <c r="OM53" s="3"/>
      <c r="ON53" s="54"/>
      <c r="OO53" s="89"/>
      <c r="OP53" s="3"/>
      <c r="OQ53" s="54"/>
      <c r="OR53" s="89"/>
      <c r="OS53" s="3"/>
      <c r="OT53" s="54"/>
      <c r="OU53" s="89"/>
      <c r="OV53" s="3"/>
      <c r="OW53" s="54"/>
      <c r="OX53" s="89"/>
      <c r="OY53" s="3">
        <f t="shared" si="96"/>
        <v>0</v>
      </c>
      <c r="OZ53" s="54">
        <f t="shared" si="97"/>
        <v>0</v>
      </c>
      <c r="PA53" s="89">
        <f t="shared" si="98"/>
        <v>0</v>
      </c>
      <c r="PB53" s="3">
        <f t="shared" si="99"/>
        <v>0</v>
      </c>
      <c r="PC53" s="54">
        <f t="shared" si="100"/>
        <v>0</v>
      </c>
      <c r="PD53" s="89">
        <f t="shared" si="101"/>
        <v>0</v>
      </c>
      <c r="PE53" s="3"/>
      <c r="PF53" s="54"/>
      <c r="PG53" s="89"/>
      <c r="PH53" s="3"/>
      <c r="PI53" s="54"/>
      <c r="PJ53" s="89"/>
      <c r="PK53" s="3"/>
      <c r="PL53" s="54"/>
      <c r="PM53" s="89"/>
      <c r="PN53" s="3"/>
      <c r="PO53" s="54"/>
      <c r="PP53" s="89"/>
      <c r="PQ53" s="3"/>
      <c r="PR53" s="54"/>
      <c r="PS53" s="89"/>
      <c r="PT53" s="3"/>
      <c r="PU53" s="54"/>
      <c r="PV53" s="89"/>
      <c r="PW53" s="3"/>
      <c r="PX53" s="54"/>
      <c r="PY53" s="89"/>
      <c r="PZ53" s="3"/>
      <c r="QA53" s="54"/>
      <c r="QB53" s="89"/>
      <c r="QC53" s="3">
        <f t="shared" si="102"/>
        <v>0</v>
      </c>
      <c r="QD53" s="54">
        <f t="shared" si="103"/>
        <v>0</v>
      </c>
      <c r="QE53" s="89">
        <f t="shared" si="104"/>
        <v>0</v>
      </c>
      <c r="QF53" s="3"/>
      <c r="QG53" s="54"/>
      <c r="QH53" s="89"/>
      <c r="QI53" s="3">
        <f t="shared" si="105"/>
        <v>0</v>
      </c>
      <c r="QJ53" s="54">
        <f t="shared" si="106"/>
        <v>0</v>
      </c>
      <c r="QK53" s="89">
        <f t="shared" si="107"/>
        <v>0</v>
      </c>
      <c r="QL53" s="3"/>
      <c r="QM53" s="54"/>
      <c r="QN53" s="89"/>
      <c r="QO53" s="3"/>
      <c r="QP53" s="54"/>
      <c r="QQ53" s="89"/>
      <c r="QR53" s="3"/>
      <c r="QS53" s="54"/>
      <c r="QT53" s="89"/>
      <c r="QU53" s="3"/>
      <c r="QV53" s="54"/>
      <c r="QW53" s="89"/>
      <c r="QX53" s="3">
        <f t="shared" si="108"/>
        <v>0</v>
      </c>
      <c r="QY53" s="54">
        <f t="shared" si="109"/>
        <v>0</v>
      </c>
      <c r="QZ53" s="89">
        <f t="shared" si="110"/>
        <v>0</v>
      </c>
      <c r="RA53" s="3">
        <f t="shared" si="111"/>
        <v>0</v>
      </c>
      <c r="RB53" s="54">
        <f t="shared" si="112"/>
        <v>0</v>
      </c>
      <c r="RC53" s="89">
        <f t="shared" si="113"/>
        <v>0</v>
      </c>
      <c r="RD53" s="3">
        <f>ID53+LS53+NF53+PB53+RA53</f>
        <v>0</v>
      </c>
      <c r="RE53" s="54">
        <f>IE53+LT53+NG53+PC53+RB53</f>
        <v>0</v>
      </c>
      <c r="RF53" s="89">
        <f>IF53+LU53+NH53+PD53+RC53</f>
        <v>0</v>
      </c>
      <c r="RG53" s="3">
        <f>AH53+CV53+RD53</f>
        <v>211671</v>
      </c>
      <c r="RH53" s="54">
        <f>AI53+CW53+RE53</f>
        <v>207753</v>
      </c>
      <c r="RI53" s="89">
        <f>AJ53+CX53+RF53</f>
        <v>200770</v>
      </c>
    </row>
    <row r="54" spans="1:477" s="66" customFormat="1" x14ac:dyDescent="0.25">
      <c r="A54" s="51">
        <v>43</v>
      </c>
      <c r="B54" s="52" t="s">
        <v>327</v>
      </c>
      <c r="C54" s="87" t="s">
        <v>277</v>
      </c>
      <c r="D54" s="3">
        <v>28423</v>
      </c>
      <c r="E54" s="54">
        <v>26850</v>
      </c>
      <c r="F54" s="89">
        <f>19917</f>
        <v>19917</v>
      </c>
      <c r="G54" s="3">
        <v>1345</v>
      </c>
      <c r="H54" s="54">
        <v>1345</v>
      </c>
      <c r="I54" s="89">
        <v>1328</v>
      </c>
      <c r="J54" s="3">
        <v>1452</v>
      </c>
      <c r="K54" s="54">
        <v>1452</v>
      </c>
      <c r="L54" s="89">
        <v>1297</v>
      </c>
      <c r="M54" s="3">
        <v>889</v>
      </c>
      <c r="N54" s="54">
        <v>917</v>
      </c>
      <c r="O54" s="89">
        <v>917</v>
      </c>
      <c r="P54" s="3">
        <v>598</v>
      </c>
      <c r="Q54" s="54">
        <v>932</v>
      </c>
      <c r="R54" s="89">
        <v>813</v>
      </c>
      <c r="S54" s="3">
        <v>1908</v>
      </c>
      <c r="T54" s="54">
        <v>1908</v>
      </c>
      <c r="U54" s="89">
        <v>1888</v>
      </c>
      <c r="V54" s="3">
        <v>1008</v>
      </c>
      <c r="W54" s="54">
        <v>1008</v>
      </c>
      <c r="X54" s="89">
        <v>905</v>
      </c>
      <c r="Y54" s="3">
        <v>1609</v>
      </c>
      <c r="Z54" s="54">
        <v>1682</v>
      </c>
      <c r="AA54" s="89">
        <v>1682</v>
      </c>
      <c r="AB54" s="3">
        <f t="shared" si="29"/>
        <v>8809</v>
      </c>
      <c r="AC54" s="54">
        <f t="shared" si="260"/>
        <v>9244</v>
      </c>
      <c r="AD54" s="89">
        <f t="shared" si="261"/>
        <v>8830</v>
      </c>
      <c r="AE54" s="3">
        <v>25094</v>
      </c>
      <c r="AF54" s="54">
        <v>3630</v>
      </c>
      <c r="AG54" s="89">
        <v>3630</v>
      </c>
      <c r="AH54" s="3">
        <f t="shared" si="30"/>
        <v>62326</v>
      </c>
      <c r="AI54" s="54">
        <f t="shared" si="31"/>
        <v>39724</v>
      </c>
      <c r="AJ54" s="89">
        <f t="shared" si="32"/>
        <v>32377</v>
      </c>
      <c r="AK54" s="3">
        <v>6230</v>
      </c>
      <c r="AL54" s="54">
        <v>6230</v>
      </c>
      <c r="AM54" s="89">
        <v>4193</v>
      </c>
      <c r="AN54" s="3"/>
      <c r="AO54" s="54"/>
      <c r="AP54" s="89"/>
      <c r="AQ54" s="3"/>
      <c r="AR54" s="54"/>
      <c r="AS54" s="89"/>
      <c r="AT54" s="3"/>
      <c r="AU54" s="54"/>
      <c r="AV54" s="89"/>
      <c r="AW54" s="3"/>
      <c r="AX54" s="54"/>
      <c r="AY54" s="89"/>
      <c r="AZ54" s="3"/>
      <c r="BA54" s="54"/>
      <c r="BB54" s="89"/>
      <c r="BC54" s="3"/>
      <c r="BD54" s="54"/>
      <c r="BE54" s="89"/>
      <c r="BF54" s="3"/>
      <c r="BG54" s="54"/>
      <c r="BH54" s="89"/>
      <c r="BI54" s="3"/>
      <c r="BJ54" s="54"/>
      <c r="BK54" s="89"/>
      <c r="BL54" s="3"/>
      <c r="BM54" s="54"/>
      <c r="BN54" s="89"/>
      <c r="BO54" s="3"/>
      <c r="BP54" s="54"/>
      <c r="BQ54" s="89"/>
      <c r="BR54" s="3"/>
      <c r="BS54" s="54"/>
      <c r="BT54" s="89"/>
      <c r="BU54" s="3"/>
      <c r="BV54" s="54"/>
      <c r="BW54" s="89"/>
      <c r="BX54" s="3"/>
      <c r="BY54" s="54"/>
      <c r="BZ54" s="89"/>
      <c r="CA54" s="3"/>
      <c r="CB54" s="54"/>
      <c r="CC54" s="89"/>
      <c r="CD54" s="3"/>
      <c r="CE54" s="54"/>
      <c r="CF54" s="89"/>
      <c r="CG54" s="3"/>
      <c r="CH54" s="54"/>
      <c r="CI54" s="89"/>
      <c r="CJ54" s="3"/>
      <c r="CK54" s="54"/>
      <c r="CL54" s="89"/>
      <c r="CM54" s="3"/>
      <c r="CN54" s="54"/>
      <c r="CO54" s="89"/>
      <c r="CP54" s="3"/>
      <c r="CQ54" s="54"/>
      <c r="CR54" s="89"/>
      <c r="CS54" s="3"/>
      <c r="CT54" s="54"/>
      <c r="CU54" s="89"/>
      <c r="CV54" s="3">
        <f t="shared" si="33"/>
        <v>6230</v>
      </c>
      <c r="CW54" s="54">
        <f t="shared" si="34"/>
        <v>6230</v>
      </c>
      <c r="CX54" s="89">
        <f t="shared" si="35"/>
        <v>4193</v>
      </c>
      <c r="CY54" s="3"/>
      <c r="CZ54" s="54"/>
      <c r="DA54" s="89"/>
      <c r="DB54" s="3"/>
      <c r="DC54" s="54"/>
      <c r="DD54" s="89"/>
      <c r="DE54" s="3"/>
      <c r="DF54" s="54"/>
      <c r="DG54" s="89"/>
      <c r="DH54" s="3"/>
      <c r="DI54" s="54"/>
      <c r="DJ54" s="89"/>
      <c r="DK54" s="3"/>
      <c r="DL54" s="54"/>
      <c r="DM54" s="89"/>
      <c r="DN54" s="3"/>
      <c r="DO54" s="54"/>
      <c r="DP54" s="89"/>
      <c r="DQ54" s="3"/>
      <c r="DR54" s="54"/>
      <c r="DS54" s="89"/>
      <c r="DT54" s="3">
        <f t="shared" si="36"/>
        <v>0</v>
      </c>
      <c r="DU54" s="54">
        <f t="shared" si="37"/>
        <v>0</v>
      </c>
      <c r="DV54" s="89">
        <f t="shared" si="38"/>
        <v>0</v>
      </c>
      <c r="DW54" s="3"/>
      <c r="DX54" s="54"/>
      <c r="DY54" s="89"/>
      <c r="DZ54" s="3"/>
      <c r="EA54" s="54"/>
      <c r="EB54" s="89"/>
      <c r="EC54" s="3"/>
      <c r="ED54" s="54"/>
      <c r="EE54" s="89"/>
      <c r="EF54" s="3"/>
      <c r="EG54" s="54"/>
      <c r="EH54" s="89"/>
      <c r="EI54" s="3"/>
      <c r="EJ54" s="54"/>
      <c r="EK54" s="89"/>
      <c r="EL54" s="3">
        <f t="shared" si="39"/>
        <v>0</v>
      </c>
      <c r="EM54" s="54">
        <f t="shared" si="40"/>
        <v>0</v>
      </c>
      <c r="EN54" s="89">
        <f t="shared" si="41"/>
        <v>0</v>
      </c>
      <c r="EO54" s="3"/>
      <c r="EP54" s="54"/>
      <c r="EQ54" s="89"/>
      <c r="ER54" s="3"/>
      <c r="ES54" s="54"/>
      <c r="ET54" s="89"/>
      <c r="EU54" s="3">
        <v>9590</v>
      </c>
      <c r="EV54" s="54">
        <v>9590</v>
      </c>
      <c r="EW54" s="89">
        <v>5411</v>
      </c>
      <c r="EX54" s="3"/>
      <c r="EY54" s="54"/>
      <c r="EZ54" s="89"/>
      <c r="FA54" s="3"/>
      <c r="FB54" s="54"/>
      <c r="FC54" s="89"/>
      <c r="FD54" s="3">
        <f t="shared" si="42"/>
        <v>9590</v>
      </c>
      <c r="FE54" s="54">
        <f t="shared" si="43"/>
        <v>9590</v>
      </c>
      <c r="FF54" s="89">
        <f t="shared" si="44"/>
        <v>5411</v>
      </c>
      <c r="FG54" s="3"/>
      <c r="FH54" s="54"/>
      <c r="FI54" s="89"/>
      <c r="FJ54" s="3">
        <v>9483</v>
      </c>
      <c r="FK54" s="54">
        <v>9483</v>
      </c>
      <c r="FL54" s="89">
        <v>12727</v>
      </c>
      <c r="FM54" s="3"/>
      <c r="FN54" s="54"/>
      <c r="FO54" s="89"/>
      <c r="FP54" s="3">
        <f t="shared" si="45"/>
        <v>9483</v>
      </c>
      <c r="FQ54" s="54">
        <f t="shared" si="46"/>
        <v>9483</v>
      </c>
      <c r="FR54" s="89">
        <f t="shared" si="47"/>
        <v>12727</v>
      </c>
      <c r="FS54" s="3"/>
      <c r="FT54" s="54"/>
      <c r="FU54" s="89"/>
      <c r="FV54" s="3"/>
      <c r="FW54" s="54"/>
      <c r="FX54" s="89"/>
      <c r="FY54" s="3"/>
      <c r="FZ54" s="54"/>
      <c r="GA54" s="89"/>
      <c r="GB54" s="3"/>
      <c r="GC54" s="54"/>
      <c r="GD54" s="89"/>
      <c r="GE54" s="3"/>
      <c r="GF54" s="54"/>
      <c r="GG54" s="89"/>
      <c r="GH54" s="3"/>
      <c r="GI54" s="54"/>
      <c r="GJ54" s="89"/>
      <c r="GK54" s="3">
        <f t="shared" si="48"/>
        <v>0</v>
      </c>
      <c r="GL54" s="54">
        <f t="shared" si="49"/>
        <v>0</v>
      </c>
      <c r="GM54" s="89">
        <f t="shared" si="50"/>
        <v>0</v>
      </c>
      <c r="GN54" s="3"/>
      <c r="GO54" s="54"/>
      <c r="GP54" s="89"/>
      <c r="GQ54" s="3"/>
      <c r="GR54" s="54"/>
      <c r="GS54" s="89"/>
      <c r="GT54" s="3">
        <v>1300</v>
      </c>
      <c r="GU54" s="54">
        <v>1300</v>
      </c>
      <c r="GV54" s="89">
        <v>1516</v>
      </c>
      <c r="GW54" s="3"/>
      <c r="GX54" s="54"/>
      <c r="GY54" s="89"/>
      <c r="GZ54" s="3"/>
      <c r="HA54" s="54"/>
      <c r="HB54" s="89"/>
      <c r="HC54" s="3"/>
      <c r="HD54" s="54"/>
      <c r="HE54" s="89"/>
      <c r="HF54" s="3"/>
      <c r="HG54" s="54"/>
      <c r="HH54" s="89"/>
      <c r="HI54" s="3">
        <f t="shared" si="51"/>
        <v>1300</v>
      </c>
      <c r="HJ54" s="54">
        <f t="shared" si="52"/>
        <v>1300</v>
      </c>
      <c r="HK54" s="89">
        <f t="shared" si="53"/>
        <v>1516</v>
      </c>
      <c r="HL54" s="3"/>
      <c r="HM54" s="54"/>
      <c r="HN54" s="89"/>
      <c r="HO54" s="3"/>
      <c r="HP54" s="54"/>
      <c r="HQ54" s="89"/>
      <c r="HR54" s="3">
        <f t="shared" si="54"/>
        <v>0</v>
      </c>
      <c r="HS54" s="54">
        <f t="shared" si="55"/>
        <v>0</v>
      </c>
      <c r="HT54" s="89">
        <f t="shared" si="56"/>
        <v>0</v>
      </c>
      <c r="HU54" s="3"/>
      <c r="HV54" s="54"/>
      <c r="HW54" s="89"/>
      <c r="HX54" s="3"/>
      <c r="HY54" s="54"/>
      <c r="HZ54" s="89"/>
      <c r="IA54" s="3">
        <f t="shared" si="57"/>
        <v>0</v>
      </c>
      <c r="IB54" s="54">
        <f t="shared" si="58"/>
        <v>0</v>
      </c>
      <c r="IC54" s="89">
        <f t="shared" si="59"/>
        <v>0</v>
      </c>
      <c r="ID54" s="3">
        <f t="shared" si="60"/>
        <v>20373</v>
      </c>
      <c r="IE54" s="54">
        <f t="shared" si="61"/>
        <v>20373</v>
      </c>
      <c r="IF54" s="89">
        <f t="shared" si="62"/>
        <v>19654</v>
      </c>
      <c r="IG54" s="3"/>
      <c r="IH54" s="54"/>
      <c r="II54" s="89"/>
      <c r="IJ54" s="3"/>
      <c r="IK54" s="54"/>
      <c r="IL54" s="89"/>
      <c r="IM54" s="3"/>
      <c r="IN54" s="54"/>
      <c r="IO54" s="89"/>
      <c r="IP54" s="3"/>
      <c r="IQ54" s="54"/>
      <c r="IR54" s="89"/>
      <c r="IS54" s="3"/>
      <c r="IT54" s="54"/>
      <c r="IU54" s="89"/>
      <c r="IV54" s="3"/>
      <c r="IW54" s="54"/>
      <c r="IX54" s="89"/>
      <c r="IY54" s="3"/>
      <c r="IZ54" s="54"/>
      <c r="JA54" s="89"/>
      <c r="JB54" s="3"/>
      <c r="JC54" s="54"/>
      <c r="JD54" s="89"/>
      <c r="JE54" s="3"/>
      <c r="JF54" s="54"/>
      <c r="JG54" s="89"/>
      <c r="JH54" s="3">
        <f>IG54+IJ54+IM54+IP54+IS54+IV54+IY54+JB54+JE54</f>
        <v>0</v>
      </c>
      <c r="JI54" s="54">
        <f>IH54+IK54+IN54+IQ54+IT54+IW54+IZ54+JC54+JF54</f>
        <v>0</v>
      </c>
      <c r="JJ54" s="89">
        <f>II54+IL54+IO54+IR54+IU54+IX54+JA54+JD54+JG54</f>
        <v>0</v>
      </c>
      <c r="JK54" s="3"/>
      <c r="JL54" s="54"/>
      <c r="JM54" s="89"/>
      <c r="JN54" s="3"/>
      <c r="JO54" s="54"/>
      <c r="JP54" s="89"/>
      <c r="JQ54" s="3">
        <f t="shared" si="63"/>
        <v>0</v>
      </c>
      <c r="JR54" s="54">
        <f t="shared" si="64"/>
        <v>0</v>
      </c>
      <c r="JS54" s="89">
        <f t="shared" si="65"/>
        <v>0</v>
      </c>
      <c r="JT54" s="3"/>
      <c r="JU54" s="54"/>
      <c r="JV54" s="89"/>
      <c r="JW54" s="3"/>
      <c r="JX54" s="54"/>
      <c r="JY54" s="89"/>
      <c r="JZ54" s="3">
        <f t="shared" si="66"/>
        <v>0</v>
      </c>
      <c r="KA54" s="54">
        <f t="shared" si="67"/>
        <v>0</v>
      </c>
      <c r="KB54" s="89">
        <f t="shared" si="68"/>
        <v>0</v>
      </c>
      <c r="KC54" s="3"/>
      <c r="KD54" s="54"/>
      <c r="KE54" s="89"/>
      <c r="KF54" s="3"/>
      <c r="KG54" s="54"/>
      <c r="KH54" s="89"/>
      <c r="KI54" s="3">
        <f t="shared" si="69"/>
        <v>0</v>
      </c>
      <c r="KJ54" s="54">
        <f t="shared" si="70"/>
        <v>0</v>
      </c>
      <c r="KK54" s="89">
        <f t="shared" si="71"/>
        <v>0</v>
      </c>
      <c r="KL54" s="3"/>
      <c r="KM54" s="54"/>
      <c r="KN54" s="89"/>
      <c r="KO54" s="3"/>
      <c r="KP54" s="54"/>
      <c r="KQ54" s="89"/>
      <c r="KR54" s="3"/>
      <c r="KS54" s="54"/>
      <c r="KT54" s="89"/>
      <c r="KU54" s="3">
        <f t="shared" si="72"/>
        <v>0</v>
      </c>
      <c r="KV54" s="54">
        <f t="shared" si="73"/>
        <v>0</v>
      </c>
      <c r="KW54" s="89">
        <f t="shared" si="74"/>
        <v>0</v>
      </c>
      <c r="KX54" s="3"/>
      <c r="KY54" s="54"/>
      <c r="KZ54" s="89"/>
      <c r="LA54" s="3"/>
      <c r="LB54" s="54"/>
      <c r="LC54" s="89"/>
      <c r="LD54" s="3">
        <f t="shared" si="75"/>
        <v>0</v>
      </c>
      <c r="LE54" s="54">
        <f t="shared" si="76"/>
        <v>0</v>
      </c>
      <c r="LF54" s="89">
        <f t="shared" si="77"/>
        <v>0</v>
      </c>
      <c r="LG54" s="3"/>
      <c r="LH54" s="54"/>
      <c r="LI54" s="89"/>
      <c r="LJ54" s="3"/>
      <c r="LK54" s="54"/>
      <c r="LL54" s="89"/>
      <c r="LM54" s="3">
        <f t="shared" si="78"/>
        <v>0</v>
      </c>
      <c r="LN54" s="54">
        <f t="shared" si="79"/>
        <v>0</v>
      </c>
      <c r="LO54" s="89">
        <f t="shared" si="80"/>
        <v>0</v>
      </c>
      <c r="LP54" s="3"/>
      <c r="LQ54" s="54"/>
      <c r="LR54" s="89"/>
      <c r="LS54" s="3">
        <f t="shared" si="81"/>
        <v>0</v>
      </c>
      <c r="LT54" s="54">
        <f t="shared" si="82"/>
        <v>0</v>
      </c>
      <c r="LU54" s="89">
        <f t="shared" si="83"/>
        <v>0</v>
      </c>
      <c r="LV54" s="3"/>
      <c r="LW54" s="54"/>
      <c r="LX54" s="89"/>
      <c r="LY54" s="3"/>
      <c r="LZ54" s="54"/>
      <c r="MA54" s="89"/>
      <c r="MB54" s="3"/>
      <c r="MC54" s="54"/>
      <c r="MD54" s="89"/>
      <c r="ME54" s="3">
        <f t="shared" si="84"/>
        <v>0</v>
      </c>
      <c r="MF54" s="54">
        <f t="shared" si="85"/>
        <v>0</v>
      </c>
      <c r="MG54" s="89">
        <f t="shared" si="86"/>
        <v>0</v>
      </c>
      <c r="MH54" s="3"/>
      <c r="MI54" s="54"/>
      <c r="MJ54" s="89"/>
      <c r="MK54" s="3"/>
      <c r="ML54" s="54"/>
      <c r="MM54" s="89"/>
      <c r="MN54" s="3"/>
      <c r="MO54" s="54"/>
      <c r="MP54" s="89"/>
      <c r="MQ54" s="3"/>
      <c r="MR54" s="54"/>
      <c r="MS54" s="89"/>
      <c r="MT54" s="3"/>
      <c r="MU54" s="54"/>
      <c r="MV54" s="89"/>
      <c r="MW54" s="3"/>
      <c r="MX54" s="54"/>
      <c r="MY54" s="89"/>
      <c r="MZ54" s="3">
        <f t="shared" si="87"/>
        <v>0</v>
      </c>
      <c r="NA54" s="54">
        <f t="shared" si="88"/>
        <v>0</v>
      </c>
      <c r="NB54" s="89">
        <f t="shared" si="89"/>
        <v>0</v>
      </c>
      <c r="NC54" s="3"/>
      <c r="ND54" s="54"/>
      <c r="NE54" s="89"/>
      <c r="NF54" s="3">
        <f t="shared" si="90"/>
        <v>0</v>
      </c>
      <c r="NG54" s="54">
        <f t="shared" si="91"/>
        <v>0</v>
      </c>
      <c r="NH54" s="89">
        <f t="shared" si="92"/>
        <v>0</v>
      </c>
      <c r="NI54" s="3"/>
      <c r="NJ54" s="54"/>
      <c r="NK54" s="89"/>
      <c r="NL54" s="3"/>
      <c r="NM54" s="54"/>
      <c r="NN54" s="89"/>
      <c r="NO54" s="3"/>
      <c r="NP54" s="54"/>
      <c r="NQ54" s="89"/>
      <c r="NR54" s="3"/>
      <c r="NS54" s="54"/>
      <c r="NT54" s="89"/>
      <c r="NU54" s="3"/>
      <c r="NV54" s="54"/>
      <c r="NW54" s="89"/>
      <c r="NX54" s="3"/>
      <c r="NY54" s="54"/>
      <c r="NZ54" s="89"/>
      <c r="OA54" s="3"/>
      <c r="OB54" s="54"/>
      <c r="OC54" s="89"/>
      <c r="OD54" s="3"/>
      <c r="OE54" s="54"/>
      <c r="OF54" s="89"/>
      <c r="OG54" s="3"/>
      <c r="OH54" s="54"/>
      <c r="OI54" s="89"/>
      <c r="OJ54" s="3">
        <f t="shared" si="93"/>
        <v>0</v>
      </c>
      <c r="OK54" s="54">
        <f t="shared" si="94"/>
        <v>0</v>
      </c>
      <c r="OL54" s="89">
        <f t="shared" si="95"/>
        <v>0</v>
      </c>
      <c r="OM54" s="3"/>
      <c r="ON54" s="54"/>
      <c r="OO54" s="89"/>
      <c r="OP54" s="3"/>
      <c r="OQ54" s="54"/>
      <c r="OR54" s="89"/>
      <c r="OS54" s="3">
        <v>376771</v>
      </c>
      <c r="OT54" s="54">
        <v>398820</v>
      </c>
      <c r="OU54" s="89">
        <f>321496+3415</f>
        <v>324911</v>
      </c>
      <c r="OV54" s="3"/>
      <c r="OW54" s="54"/>
      <c r="OX54" s="89"/>
      <c r="OY54" s="3">
        <f t="shared" si="96"/>
        <v>376771</v>
      </c>
      <c r="OZ54" s="54">
        <f t="shared" si="97"/>
        <v>398820</v>
      </c>
      <c r="PA54" s="89">
        <f t="shared" si="98"/>
        <v>324911</v>
      </c>
      <c r="PB54" s="3">
        <f t="shared" si="99"/>
        <v>376771</v>
      </c>
      <c r="PC54" s="54">
        <f t="shared" si="100"/>
        <v>398820</v>
      </c>
      <c r="PD54" s="89">
        <f t="shared" si="101"/>
        <v>324911</v>
      </c>
      <c r="PE54" s="3"/>
      <c r="PF54" s="54"/>
      <c r="PG54" s="89"/>
      <c r="PH54" s="3"/>
      <c r="PI54" s="54"/>
      <c r="PJ54" s="89"/>
      <c r="PK54" s="3"/>
      <c r="PL54" s="54"/>
      <c r="PM54" s="89"/>
      <c r="PN54" s="3"/>
      <c r="PO54" s="54"/>
      <c r="PP54" s="89"/>
      <c r="PQ54" s="3"/>
      <c r="PR54" s="54"/>
      <c r="PS54" s="89"/>
      <c r="PT54" s="3"/>
      <c r="PU54" s="54"/>
      <c r="PV54" s="89"/>
      <c r="PW54" s="3"/>
      <c r="PX54" s="54"/>
      <c r="PY54" s="89"/>
      <c r="PZ54" s="3"/>
      <c r="QA54" s="54"/>
      <c r="QB54" s="89"/>
      <c r="QC54" s="3">
        <f t="shared" si="102"/>
        <v>0</v>
      </c>
      <c r="QD54" s="54">
        <f t="shared" si="103"/>
        <v>0</v>
      </c>
      <c r="QE54" s="89">
        <f t="shared" si="104"/>
        <v>0</v>
      </c>
      <c r="QF54" s="3"/>
      <c r="QG54" s="54"/>
      <c r="QH54" s="89"/>
      <c r="QI54" s="3">
        <f t="shared" si="105"/>
        <v>0</v>
      </c>
      <c r="QJ54" s="54">
        <f t="shared" si="106"/>
        <v>0</v>
      </c>
      <c r="QK54" s="89">
        <f t="shared" si="107"/>
        <v>0</v>
      </c>
      <c r="QL54" s="3"/>
      <c r="QM54" s="54"/>
      <c r="QN54" s="89"/>
      <c r="QO54" s="3"/>
      <c r="QP54" s="54"/>
      <c r="QQ54" s="89"/>
      <c r="QR54" s="3"/>
      <c r="QS54" s="54"/>
      <c r="QT54" s="89"/>
      <c r="QU54" s="3"/>
      <c r="QV54" s="54"/>
      <c r="QW54" s="89"/>
      <c r="QX54" s="3">
        <f t="shared" si="108"/>
        <v>0</v>
      </c>
      <c r="QY54" s="54">
        <f t="shared" si="109"/>
        <v>0</v>
      </c>
      <c r="QZ54" s="89">
        <f t="shared" si="110"/>
        <v>0</v>
      </c>
      <c r="RA54" s="3">
        <f t="shared" si="111"/>
        <v>0</v>
      </c>
      <c r="RB54" s="54">
        <f t="shared" si="112"/>
        <v>0</v>
      </c>
      <c r="RC54" s="89">
        <f t="shared" si="113"/>
        <v>0</v>
      </c>
      <c r="RD54" s="3">
        <f>ID54+LS54+NF54+PB54+RA54</f>
        <v>397144</v>
      </c>
      <c r="RE54" s="54">
        <f>IE54+LT54+NG54+PC54+RB54</f>
        <v>419193</v>
      </c>
      <c r="RF54" s="89">
        <f>IF54+LU54+NH54+PD54+RC54</f>
        <v>344565</v>
      </c>
      <c r="RG54" s="3">
        <f>AH54+CV54+RD54</f>
        <v>465700</v>
      </c>
      <c r="RH54" s="54">
        <f>AI54+CW54+RE54</f>
        <v>465147</v>
      </c>
      <c r="RI54" s="89">
        <f>AJ54+CX54+RF54</f>
        <v>381135</v>
      </c>
    </row>
    <row r="55" spans="1:477" s="66" customFormat="1" x14ac:dyDescent="0.25">
      <c r="A55" s="51">
        <v>44</v>
      </c>
      <c r="B55" s="52" t="s">
        <v>328</v>
      </c>
      <c r="C55" s="87" t="s">
        <v>278</v>
      </c>
      <c r="D55" s="3"/>
      <c r="E55" s="54"/>
      <c r="F55" s="89"/>
      <c r="G55" s="3"/>
      <c r="H55" s="54"/>
      <c r="I55" s="89"/>
      <c r="J55" s="3"/>
      <c r="K55" s="54"/>
      <c r="L55" s="89"/>
      <c r="M55" s="3"/>
      <c r="N55" s="54"/>
      <c r="O55" s="89"/>
      <c r="P55" s="3"/>
      <c r="Q55" s="54"/>
      <c r="R55" s="89"/>
      <c r="S55" s="3"/>
      <c r="T55" s="54"/>
      <c r="U55" s="89"/>
      <c r="V55" s="3"/>
      <c r="W55" s="54"/>
      <c r="X55" s="89"/>
      <c r="Y55" s="3"/>
      <c r="Z55" s="54"/>
      <c r="AA55" s="89"/>
      <c r="AB55" s="3">
        <f t="shared" si="29"/>
        <v>0</v>
      </c>
      <c r="AC55" s="54">
        <f t="shared" si="260"/>
        <v>0</v>
      </c>
      <c r="AD55" s="89">
        <f t="shared" si="261"/>
        <v>0</v>
      </c>
      <c r="AE55" s="3"/>
      <c r="AF55" s="54"/>
      <c r="AG55" s="89"/>
      <c r="AH55" s="3">
        <f t="shared" si="30"/>
        <v>0</v>
      </c>
      <c r="AI55" s="54">
        <f t="shared" si="31"/>
        <v>0</v>
      </c>
      <c r="AJ55" s="89">
        <f t="shared" si="32"/>
        <v>0</v>
      </c>
      <c r="AK55" s="3"/>
      <c r="AL55" s="54"/>
      <c r="AM55" s="89"/>
      <c r="AN55" s="3"/>
      <c r="AO55" s="54"/>
      <c r="AP55" s="89"/>
      <c r="AQ55" s="3"/>
      <c r="AR55" s="54"/>
      <c r="AS55" s="89"/>
      <c r="AT55" s="3"/>
      <c r="AU55" s="54"/>
      <c r="AV55" s="89"/>
      <c r="AW55" s="3"/>
      <c r="AX55" s="54"/>
      <c r="AY55" s="89"/>
      <c r="AZ55" s="3"/>
      <c r="BA55" s="54"/>
      <c r="BB55" s="89"/>
      <c r="BC55" s="3"/>
      <c r="BD55" s="54"/>
      <c r="BE55" s="89"/>
      <c r="BF55" s="3"/>
      <c r="BG55" s="54"/>
      <c r="BH55" s="89"/>
      <c r="BI55" s="3"/>
      <c r="BJ55" s="54"/>
      <c r="BK55" s="89"/>
      <c r="BL55" s="3"/>
      <c r="BM55" s="54"/>
      <c r="BN55" s="89"/>
      <c r="BO55" s="3"/>
      <c r="BP55" s="54"/>
      <c r="BQ55" s="89"/>
      <c r="BR55" s="3"/>
      <c r="BS55" s="54"/>
      <c r="BT55" s="89"/>
      <c r="BU55" s="3"/>
      <c r="BV55" s="54"/>
      <c r="BW55" s="89"/>
      <c r="BX55" s="3"/>
      <c r="BY55" s="54"/>
      <c r="BZ55" s="89"/>
      <c r="CA55" s="3"/>
      <c r="CB55" s="54"/>
      <c r="CC55" s="89"/>
      <c r="CD55" s="3"/>
      <c r="CE55" s="54"/>
      <c r="CF55" s="89"/>
      <c r="CG55" s="3"/>
      <c r="CH55" s="54"/>
      <c r="CI55" s="89"/>
      <c r="CJ55" s="3"/>
      <c r="CK55" s="54"/>
      <c r="CL55" s="89"/>
      <c r="CM55" s="3"/>
      <c r="CN55" s="54"/>
      <c r="CO55" s="89"/>
      <c r="CP55" s="3"/>
      <c r="CQ55" s="54"/>
      <c r="CR55" s="89"/>
      <c r="CS55" s="3"/>
      <c r="CT55" s="54"/>
      <c r="CU55" s="89"/>
      <c r="CV55" s="3">
        <f t="shared" si="33"/>
        <v>0</v>
      </c>
      <c r="CW55" s="54">
        <f t="shared" si="34"/>
        <v>0</v>
      </c>
      <c r="CX55" s="89">
        <f t="shared" si="35"/>
        <v>0</v>
      </c>
      <c r="CY55" s="3"/>
      <c r="CZ55" s="54"/>
      <c r="DA55" s="89"/>
      <c r="DB55" s="3"/>
      <c r="DC55" s="54"/>
      <c r="DD55" s="89"/>
      <c r="DE55" s="3"/>
      <c r="DF55" s="54"/>
      <c r="DG55" s="89"/>
      <c r="DH55" s="3"/>
      <c r="DI55" s="54"/>
      <c r="DJ55" s="89"/>
      <c r="DK55" s="3"/>
      <c r="DL55" s="54"/>
      <c r="DM55" s="89"/>
      <c r="DN55" s="3"/>
      <c r="DO55" s="54"/>
      <c r="DP55" s="89"/>
      <c r="DQ55" s="3"/>
      <c r="DR55" s="54"/>
      <c r="DS55" s="89"/>
      <c r="DT55" s="3">
        <f t="shared" si="36"/>
        <v>0</v>
      </c>
      <c r="DU55" s="54">
        <f t="shared" si="37"/>
        <v>0</v>
      </c>
      <c r="DV55" s="89">
        <f t="shared" si="38"/>
        <v>0</v>
      </c>
      <c r="DW55" s="3"/>
      <c r="DX55" s="54"/>
      <c r="DY55" s="89"/>
      <c r="DZ55" s="3"/>
      <c r="EA55" s="54"/>
      <c r="EB55" s="89"/>
      <c r="EC55" s="3"/>
      <c r="ED55" s="54"/>
      <c r="EE55" s="89"/>
      <c r="EF55" s="3"/>
      <c r="EG55" s="54"/>
      <c r="EH55" s="89"/>
      <c r="EI55" s="3"/>
      <c r="EJ55" s="54"/>
      <c r="EK55" s="89"/>
      <c r="EL55" s="3">
        <f t="shared" si="39"/>
        <v>0</v>
      </c>
      <c r="EM55" s="54">
        <f t="shared" si="40"/>
        <v>0</v>
      </c>
      <c r="EN55" s="89">
        <f t="shared" si="41"/>
        <v>0</v>
      </c>
      <c r="EO55" s="3"/>
      <c r="EP55" s="54"/>
      <c r="EQ55" s="89"/>
      <c r="ER55" s="3"/>
      <c r="ES55" s="54"/>
      <c r="ET55" s="89"/>
      <c r="EU55" s="3"/>
      <c r="EV55" s="54"/>
      <c r="EW55" s="89"/>
      <c r="EX55" s="3"/>
      <c r="EY55" s="54"/>
      <c r="EZ55" s="89"/>
      <c r="FA55" s="3"/>
      <c r="FB55" s="54"/>
      <c r="FC55" s="89"/>
      <c r="FD55" s="3">
        <f t="shared" si="42"/>
        <v>0</v>
      </c>
      <c r="FE55" s="54">
        <f t="shared" si="43"/>
        <v>0</v>
      </c>
      <c r="FF55" s="89">
        <f t="shared" si="44"/>
        <v>0</v>
      </c>
      <c r="FG55" s="3"/>
      <c r="FH55" s="54"/>
      <c r="FI55" s="89"/>
      <c r="FJ55" s="3"/>
      <c r="FK55" s="54"/>
      <c r="FL55" s="89"/>
      <c r="FM55" s="3"/>
      <c r="FN55" s="54"/>
      <c r="FO55" s="89"/>
      <c r="FP55" s="3">
        <f t="shared" si="45"/>
        <v>0</v>
      </c>
      <c r="FQ55" s="54">
        <f t="shared" si="46"/>
        <v>0</v>
      </c>
      <c r="FR55" s="89">
        <f t="shared" si="47"/>
        <v>0</v>
      </c>
      <c r="FS55" s="3"/>
      <c r="FT55" s="54"/>
      <c r="FU55" s="89"/>
      <c r="FV55" s="3"/>
      <c r="FW55" s="54"/>
      <c r="FX55" s="89"/>
      <c r="FY55" s="3"/>
      <c r="FZ55" s="54"/>
      <c r="GA55" s="89"/>
      <c r="GB55" s="3"/>
      <c r="GC55" s="54"/>
      <c r="GD55" s="89"/>
      <c r="GE55" s="3"/>
      <c r="GF55" s="54"/>
      <c r="GG55" s="89"/>
      <c r="GH55" s="3"/>
      <c r="GI55" s="54"/>
      <c r="GJ55" s="89"/>
      <c r="GK55" s="3">
        <f t="shared" si="48"/>
        <v>0</v>
      </c>
      <c r="GL55" s="54">
        <f t="shared" si="49"/>
        <v>0</v>
      </c>
      <c r="GM55" s="89">
        <f t="shared" si="50"/>
        <v>0</v>
      </c>
      <c r="GN55" s="3"/>
      <c r="GO55" s="54"/>
      <c r="GP55" s="89"/>
      <c r="GQ55" s="3"/>
      <c r="GR55" s="54"/>
      <c r="GS55" s="89"/>
      <c r="GT55" s="3"/>
      <c r="GU55" s="54"/>
      <c r="GV55" s="89"/>
      <c r="GW55" s="3"/>
      <c r="GX55" s="54"/>
      <c r="GY55" s="89"/>
      <c r="GZ55" s="3"/>
      <c r="HA55" s="54"/>
      <c r="HB55" s="89"/>
      <c r="HC55" s="3"/>
      <c r="HD55" s="54"/>
      <c r="HE55" s="89"/>
      <c r="HF55" s="3"/>
      <c r="HG55" s="54"/>
      <c r="HH55" s="89"/>
      <c r="HI55" s="3">
        <f t="shared" si="51"/>
        <v>0</v>
      </c>
      <c r="HJ55" s="54">
        <f t="shared" si="52"/>
        <v>0</v>
      </c>
      <c r="HK55" s="89">
        <f t="shared" si="53"/>
        <v>0</v>
      </c>
      <c r="HL55" s="3"/>
      <c r="HM55" s="54"/>
      <c r="HN55" s="89"/>
      <c r="HO55" s="3"/>
      <c r="HP55" s="54"/>
      <c r="HQ55" s="89"/>
      <c r="HR55" s="3">
        <f t="shared" si="54"/>
        <v>0</v>
      </c>
      <c r="HS55" s="54">
        <f t="shared" si="55"/>
        <v>0</v>
      </c>
      <c r="HT55" s="89">
        <f t="shared" si="56"/>
        <v>0</v>
      </c>
      <c r="HU55" s="3">
        <v>100000</v>
      </c>
      <c r="HV55" s="54">
        <v>128648</v>
      </c>
      <c r="HW55" s="89">
        <v>4043</v>
      </c>
      <c r="HX55" s="3"/>
      <c r="HY55" s="54"/>
      <c r="HZ55" s="89"/>
      <c r="IA55" s="3">
        <f t="shared" si="57"/>
        <v>100000</v>
      </c>
      <c r="IB55" s="54">
        <f t="shared" si="58"/>
        <v>128648</v>
      </c>
      <c r="IC55" s="89">
        <f t="shared" si="59"/>
        <v>4043</v>
      </c>
      <c r="ID55" s="3">
        <f t="shared" si="60"/>
        <v>100000</v>
      </c>
      <c r="IE55" s="54">
        <f t="shared" si="61"/>
        <v>128648</v>
      </c>
      <c r="IF55" s="89">
        <f t="shared" si="62"/>
        <v>4043</v>
      </c>
      <c r="IG55" s="3"/>
      <c r="IH55" s="54"/>
      <c r="II55" s="89"/>
      <c r="IJ55" s="3"/>
      <c r="IK55" s="54"/>
      <c r="IL55" s="89"/>
      <c r="IM55" s="3"/>
      <c r="IN55" s="54"/>
      <c r="IO55" s="89"/>
      <c r="IP55" s="3"/>
      <c r="IQ55" s="54"/>
      <c r="IR55" s="89"/>
      <c r="IS55" s="3"/>
      <c r="IT55" s="54"/>
      <c r="IU55" s="89"/>
      <c r="IV55" s="3"/>
      <c r="IW55" s="54"/>
      <c r="IX55" s="89"/>
      <c r="IY55" s="3"/>
      <c r="IZ55" s="54"/>
      <c r="JA55" s="89"/>
      <c r="JB55" s="3"/>
      <c r="JC55" s="54"/>
      <c r="JD55" s="89"/>
      <c r="JE55" s="3"/>
      <c r="JF55" s="54"/>
      <c r="JG55" s="89"/>
      <c r="JH55" s="3">
        <f>IG55+IJ55+IM55+IP55+IS55+IV55+IY55+JB55+JE55</f>
        <v>0</v>
      </c>
      <c r="JI55" s="54">
        <f>IH55+IK55+IN55+IQ55+IT55+IW55+IZ55+JC55+JF55</f>
        <v>0</v>
      </c>
      <c r="JJ55" s="89">
        <f>II55+IL55+IO55+IR55+IU55+IX55+JA55+JD55+JG55</f>
        <v>0</v>
      </c>
      <c r="JK55" s="3"/>
      <c r="JL55" s="54"/>
      <c r="JM55" s="89"/>
      <c r="JN55" s="3"/>
      <c r="JO55" s="54"/>
      <c r="JP55" s="89"/>
      <c r="JQ55" s="3">
        <f t="shared" si="63"/>
        <v>0</v>
      </c>
      <c r="JR55" s="54">
        <f t="shared" si="64"/>
        <v>0</v>
      </c>
      <c r="JS55" s="89">
        <f t="shared" si="65"/>
        <v>0</v>
      </c>
      <c r="JT55" s="3"/>
      <c r="JU55" s="54"/>
      <c r="JV55" s="89"/>
      <c r="JW55" s="3"/>
      <c r="JX55" s="54"/>
      <c r="JY55" s="89"/>
      <c r="JZ55" s="3">
        <f t="shared" si="66"/>
        <v>0</v>
      </c>
      <c r="KA55" s="54">
        <f t="shared" si="67"/>
        <v>0</v>
      </c>
      <c r="KB55" s="89">
        <f t="shared" si="68"/>
        <v>0</v>
      </c>
      <c r="KC55" s="3"/>
      <c r="KD55" s="54"/>
      <c r="KE55" s="89"/>
      <c r="KF55" s="3"/>
      <c r="KG55" s="54"/>
      <c r="KH55" s="89"/>
      <c r="KI55" s="3">
        <f t="shared" si="69"/>
        <v>0</v>
      </c>
      <c r="KJ55" s="54">
        <f t="shared" si="70"/>
        <v>0</v>
      </c>
      <c r="KK55" s="89">
        <f t="shared" si="71"/>
        <v>0</v>
      </c>
      <c r="KL55" s="3"/>
      <c r="KM55" s="54"/>
      <c r="KN55" s="89"/>
      <c r="KO55" s="3"/>
      <c r="KP55" s="54"/>
      <c r="KQ55" s="89"/>
      <c r="KR55" s="3"/>
      <c r="KS55" s="54"/>
      <c r="KT55" s="89"/>
      <c r="KU55" s="3">
        <f t="shared" si="72"/>
        <v>0</v>
      </c>
      <c r="KV55" s="54">
        <f t="shared" si="73"/>
        <v>0</v>
      </c>
      <c r="KW55" s="89">
        <f t="shared" si="74"/>
        <v>0</v>
      </c>
      <c r="KX55" s="3"/>
      <c r="KY55" s="54"/>
      <c r="KZ55" s="89"/>
      <c r="LA55" s="3"/>
      <c r="LB55" s="54"/>
      <c r="LC55" s="89"/>
      <c r="LD55" s="3">
        <f t="shared" si="75"/>
        <v>0</v>
      </c>
      <c r="LE55" s="54">
        <f t="shared" si="76"/>
        <v>0</v>
      </c>
      <c r="LF55" s="89">
        <f t="shared" si="77"/>
        <v>0</v>
      </c>
      <c r="LG55" s="3"/>
      <c r="LH55" s="54"/>
      <c r="LI55" s="89"/>
      <c r="LJ55" s="3"/>
      <c r="LK55" s="54"/>
      <c r="LL55" s="89"/>
      <c r="LM55" s="3">
        <f t="shared" si="78"/>
        <v>0</v>
      </c>
      <c r="LN55" s="54">
        <f t="shared" si="79"/>
        <v>0</v>
      </c>
      <c r="LO55" s="89">
        <f t="shared" si="80"/>
        <v>0</v>
      </c>
      <c r="LP55" s="3"/>
      <c r="LQ55" s="54"/>
      <c r="LR55" s="89"/>
      <c r="LS55" s="3">
        <f t="shared" si="81"/>
        <v>0</v>
      </c>
      <c r="LT55" s="54">
        <f t="shared" si="82"/>
        <v>0</v>
      </c>
      <c r="LU55" s="89">
        <f t="shared" si="83"/>
        <v>0</v>
      </c>
      <c r="LV55" s="3"/>
      <c r="LW55" s="54"/>
      <c r="LX55" s="89"/>
      <c r="LY55" s="3"/>
      <c r="LZ55" s="54"/>
      <c r="MA55" s="89"/>
      <c r="MB55" s="3"/>
      <c r="MC55" s="54"/>
      <c r="MD55" s="89"/>
      <c r="ME55" s="3">
        <f t="shared" si="84"/>
        <v>0</v>
      </c>
      <c r="MF55" s="54">
        <f t="shared" si="85"/>
        <v>0</v>
      </c>
      <c r="MG55" s="89">
        <f t="shared" si="86"/>
        <v>0</v>
      </c>
      <c r="MH55" s="3"/>
      <c r="MI55" s="54"/>
      <c r="MJ55" s="89"/>
      <c r="MK55" s="3"/>
      <c r="ML55" s="54"/>
      <c r="MM55" s="89"/>
      <c r="MN55" s="3"/>
      <c r="MO55" s="54"/>
      <c r="MP55" s="89"/>
      <c r="MQ55" s="3"/>
      <c r="MR55" s="54"/>
      <c r="MS55" s="89"/>
      <c r="MT55" s="3"/>
      <c r="MU55" s="54"/>
      <c r="MV55" s="89"/>
      <c r="MW55" s="3"/>
      <c r="MX55" s="54"/>
      <c r="MY55" s="89"/>
      <c r="MZ55" s="3">
        <f t="shared" si="87"/>
        <v>0</v>
      </c>
      <c r="NA55" s="54">
        <f t="shared" si="88"/>
        <v>0</v>
      </c>
      <c r="NB55" s="89">
        <f t="shared" si="89"/>
        <v>0</v>
      </c>
      <c r="NC55" s="3"/>
      <c r="ND55" s="54"/>
      <c r="NE55" s="89"/>
      <c r="NF55" s="3">
        <f t="shared" si="90"/>
        <v>0</v>
      </c>
      <c r="NG55" s="54">
        <f t="shared" si="91"/>
        <v>0</v>
      </c>
      <c r="NH55" s="89">
        <f t="shared" si="92"/>
        <v>0</v>
      </c>
      <c r="NI55" s="3"/>
      <c r="NJ55" s="54"/>
      <c r="NK55" s="89"/>
      <c r="NL55" s="3"/>
      <c r="NM55" s="54"/>
      <c r="NN55" s="89"/>
      <c r="NO55" s="3"/>
      <c r="NP55" s="54"/>
      <c r="NQ55" s="89"/>
      <c r="NR55" s="3"/>
      <c r="NS55" s="54"/>
      <c r="NT55" s="89"/>
      <c r="NU55" s="3"/>
      <c r="NV55" s="54"/>
      <c r="NW55" s="89"/>
      <c r="NX55" s="3"/>
      <c r="NY55" s="54"/>
      <c r="NZ55" s="89"/>
      <c r="OA55" s="3"/>
      <c r="OB55" s="54"/>
      <c r="OC55" s="89"/>
      <c r="OD55" s="3"/>
      <c r="OE55" s="54"/>
      <c r="OF55" s="89"/>
      <c r="OG55" s="3"/>
      <c r="OH55" s="54"/>
      <c r="OI55" s="89"/>
      <c r="OJ55" s="3">
        <f t="shared" si="93"/>
        <v>0</v>
      </c>
      <c r="OK55" s="54">
        <f t="shared" si="94"/>
        <v>0</v>
      </c>
      <c r="OL55" s="89">
        <f t="shared" si="95"/>
        <v>0</v>
      </c>
      <c r="OM55" s="3"/>
      <c r="ON55" s="54"/>
      <c r="OO55" s="89"/>
      <c r="OP55" s="3"/>
      <c r="OQ55" s="54"/>
      <c r="OR55" s="89"/>
      <c r="OS55" s="3"/>
      <c r="OT55" s="54"/>
      <c r="OU55" s="89"/>
      <c r="OV55" s="3"/>
      <c r="OW55" s="54"/>
      <c r="OX55" s="89"/>
      <c r="OY55" s="3">
        <f t="shared" si="96"/>
        <v>0</v>
      </c>
      <c r="OZ55" s="54">
        <f t="shared" si="97"/>
        <v>0</v>
      </c>
      <c r="PA55" s="89">
        <f t="shared" si="98"/>
        <v>0</v>
      </c>
      <c r="PB55" s="3">
        <f t="shared" si="99"/>
        <v>0</v>
      </c>
      <c r="PC55" s="54">
        <f t="shared" si="100"/>
        <v>0</v>
      </c>
      <c r="PD55" s="89">
        <f t="shared" si="101"/>
        <v>0</v>
      </c>
      <c r="PE55" s="3"/>
      <c r="PF55" s="54"/>
      <c r="PG55" s="89"/>
      <c r="PH55" s="3"/>
      <c r="PI55" s="54"/>
      <c r="PJ55" s="89"/>
      <c r="PK55" s="3"/>
      <c r="PL55" s="54"/>
      <c r="PM55" s="89"/>
      <c r="PN55" s="3"/>
      <c r="PO55" s="54"/>
      <c r="PP55" s="89"/>
      <c r="PQ55" s="3"/>
      <c r="PR55" s="54"/>
      <c r="PS55" s="89"/>
      <c r="PT55" s="3"/>
      <c r="PU55" s="54"/>
      <c r="PV55" s="89"/>
      <c r="PW55" s="3"/>
      <c r="PX55" s="54"/>
      <c r="PY55" s="89"/>
      <c r="PZ55" s="3"/>
      <c r="QA55" s="54"/>
      <c r="QB55" s="89"/>
      <c r="QC55" s="3">
        <f t="shared" si="102"/>
        <v>0</v>
      </c>
      <c r="QD55" s="54">
        <f t="shared" si="103"/>
        <v>0</v>
      </c>
      <c r="QE55" s="89">
        <f t="shared" si="104"/>
        <v>0</v>
      </c>
      <c r="QF55" s="3"/>
      <c r="QG55" s="54"/>
      <c r="QH55" s="89"/>
      <c r="QI55" s="3">
        <f t="shared" si="105"/>
        <v>0</v>
      </c>
      <c r="QJ55" s="54">
        <f t="shared" si="106"/>
        <v>0</v>
      </c>
      <c r="QK55" s="89">
        <f t="shared" si="107"/>
        <v>0</v>
      </c>
      <c r="QL55" s="3"/>
      <c r="QM55" s="54"/>
      <c r="QN55" s="89"/>
      <c r="QO55" s="3"/>
      <c r="QP55" s="54"/>
      <c r="QQ55" s="89"/>
      <c r="QR55" s="3"/>
      <c r="QS55" s="54"/>
      <c r="QT55" s="89"/>
      <c r="QU55" s="3"/>
      <c r="QV55" s="54"/>
      <c r="QW55" s="89"/>
      <c r="QX55" s="3">
        <f t="shared" si="108"/>
        <v>0</v>
      </c>
      <c r="QY55" s="54">
        <f t="shared" si="109"/>
        <v>0</v>
      </c>
      <c r="QZ55" s="89">
        <f t="shared" si="110"/>
        <v>0</v>
      </c>
      <c r="RA55" s="3">
        <f t="shared" si="111"/>
        <v>0</v>
      </c>
      <c r="RB55" s="54">
        <f t="shared" si="112"/>
        <v>0</v>
      </c>
      <c r="RC55" s="89">
        <f t="shared" si="113"/>
        <v>0</v>
      </c>
      <c r="RD55" s="3">
        <f>ID55+LS55+NF55+PB55+RA55</f>
        <v>100000</v>
      </c>
      <c r="RE55" s="54">
        <f>IE55+LT55+NG55+PC55+RB55</f>
        <v>128648</v>
      </c>
      <c r="RF55" s="89">
        <f>IF55+LU55+NH55+PD55+RC55</f>
        <v>4043</v>
      </c>
      <c r="RG55" s="3">
        <f>AH55+CV55+RD55</f>
        <v>100000</v>
      </c>
      <c r="RH55" s="54">
        <f>AI55+CW55+RE55</f>
        <v>128648</v>
      </c>
      <c r="RI55" s="89">
        <f>AJ55+CX55+RF55</f>
        <v>4043</v>
      </c>
    </row>
    <row r="56" spans="1:477" s="66" customFormat="1" x14ac:dyDescent="0.25">
      <c r="A56" s="51">
        <v>45</v>
      </c>
      <c r="B56" s="52" t="s">
        <v>329</v>
      </c>
      <c r="C56" s="87" t="s">
        <v>279</v>
      </c>
      <c r="D56" s="3"/>
      <c r="E56" s="54">
        <v>3</v>
      </c>
      <c r="F56" s="89">
        <v>3</v>
      </c>
      <c r="G56" s="3"/>
      <c r="H56" s="54"/>
      <c r="I56" s="89"/>
      <c r="J56" s="3"/>
      <c r="K56" s="54"/>
      <c r="L56" s="89"/>
      <c r="M56" s="3"/>
      <c r="N56" s="54"/>
      <c r="O56" s="89"/>
      <c r="P56" s="3"/>
      <c r="Q56" s="54"/>
      <c r="R56" s="89"/>
      <c r="S56" s="3"/>
      <c r="T56" s="54"/>
      <c r="U56" s="89"/>
      <c r="V56" s="3"/>
      <c r="W56" s="54"/>
      <c r="X56" s="89"/>
      <c r="Y56" s="3"/>
      <c r="Z56" s="54"/>
      <c r="AA56" s="89"/>
      <c r="AB56" s="3">
        <f t="shared" si="29"/>
        <v>0</v>
      </c>
      <c r="AC56" s="54">
        <f t="shared" si="260"/>
        <v>0</v>
      </c>
      <c r="AD56" s="89">
        <f t="shared" si="261"/>
        <v>0</v>
      </c>
      <c r="AE56" s="3">
        <v>10</v>
      </c>
      <c r="AF56" s="54">
        <v>10</v>
      </c>
      <c r="AG56" s="89"/>
      <c r="AH56" s="3">
        <f t="shared" si="30"/>
        <v>10</v>
      </c>
      <c r="AI56" s="54">
        <f t="shared" si="31"/>
        <v>13</v>
      </c>
      <c r="AJ56" s="89">
        <f t="shared" si="32"/>
        <v>3</v>
      </c>
      <c r="AK56" s="3"/>
      <c r="AL56" s="54"/>
      <c r="AM56" s="89"/>
      <c r="AN56" s="3"/>
      <c r="AO56" s="54"/>
      <c r="AP56" s="89"/>
      <c r="AQ56" s="3"/>
      <c r="AR56" s="54"/>
      <c r="AS56" s="89"/>
      <c r="AT56" s="3"/>
      <c r="AU56" s="54"/>
      <c r="AV56" s="89"/>
      <c r="AW56" s="3"/>
      <c r="AX56" s="54"/>
      <c r="AY56" s="89"/>
      <c r="AZ56" s="3"/>
      <c r="BA56" s="54"/>
      <c r="BB56" s="89"/>
      <c r="BC56" s="3"/>
      <c r="BD56" s="54"/>
      <c r="BE56" s="89"/>
      <c r="BF56" s="3"/>
      <c r="BG56" s="54"/>
      <c r="BH56" s="89"/>
      <c r="BI56" s="3"/>
      <c r="BJ56" s="54"/>
      <c r="BK56" s="89"/>
      <c r="BL56" s="3"/>
      <c r="BM56" s="54"/>
      <c r="BN56" s="89"/>
      <c r="BO56" s="3"/>
      <c r="BP56" s="54"/>
      <c r="BQ56" s="89"/>
      <c r="BR56" s="3"/>
      <c r="BS56" s="54"/>
      <c r="BT56" s="89"/>
      <c r="BU56" s="3"/>
      <c r="BV56" s="54"/>
      <c r="BW56" s="89"/>
      <c r="BX56" s="3"/>
      <c r="BY56" s="54"/>
      <c r="BZ56" s="89"/>
      <c r="CA56" s="3"/>
      <c r="CB56" s="54"/>
      <c r="CC56" s="89"/>
      <c r="CD56" s="3"/>
      <c r="CE56" s="54"/>
      <c r="CF56" s="89"/>
      <c r="CG56" s="3"/>
      <c r="CH56" s="54"/>
      <c r="CI56" s="89"/>
      <c r="CJ56" s="3"/>
      <c r="CK56" s="54"/>
      <c r="CL56" s="89"/>
      <c r="CM56" s="3"/>
      <c r="CN56" s="54"/>
      <c r="CO56" s="89"/>
      <c r="CP56" s="3"/>
      <c r="CQ56" s="54"/>
      <c r="CR56" s="89"/>
      <c r="CS56" s="3"/>
      <c r="CT56" s="54"/>
      <c r="CU56" s="89"/>
      <c r="CV56" s="3">
        <f t="shared" si="33"/>
        <v>0</v>
      </c>
      <c r="CW56" s="54">
        <f t="shared" si="34"/>
        <v>0</v>
      </c>
      <c r="CX56" s="89">
        <f t="shared" si="35"/>
        <v>0</v>
      </c>
      <c r="CY56" s="3"/>
      <c r="CZ56" s="54"/>
      <c r="DA56" s="89"/>
      <c r="DB56" s="3"/>
      <c r="DC56" s="54"/>
      <c r="DD56" s="89"/>
      <c r="DE56" s="3"/>
      <c r="DF56" s="54"/>
      <c r="DG56" s="89"/>
      <c r="DH56" s="3"/>
      <c r="DI56" s="54"/>
      <c r="DJ56" s="89"/>
      <c r="DK56" s="3"/>
      <c r="DL56" s="54"/>
      <c r="DM56" s="89"/>
      <c r="DN56" s="3"/>
      <c r="DO56" s="54"/>
      <c r="DP56" s="89"/>
      <c r="DQ56" s="3"/>
      <c r="DR56" s="54"/>
      <c r="DS56" s="89"/>
      <c r="DT56" s="3">
        <f t="shared" si="36"/>
        <v>0</v>
      </c>
      <c r="DU56" s="54">
        <f t="shared" si="37"/>
        <v>0</v>
      </c>
      <c r="DV56" s="89">
        <f t="shared" si="38"/>
        <v>0</v>
      </c>
      <c r="DW56" s="3"/>
      <c r="DX56" s="54"/>
      <c r="DY56" s="89"/>
      <c r="DZ56" s="3"/>
      <c r="EA56" s="54"/>
      <c r="EB56" s="89"/>
      <c r="EC56" s="3"/>
      <c r="ED56" s="54"/>
      <c r="EE56" s="89"/>
      <c r="EF56" s="3"/>
      <c r="EG56" s="54"/>
      <c r="EH56" s="89"/>
      <c r="EI56" s="3"/>
      <c r="EJ56" s="54"/>
      <c r="EK56" s="89"/>
      <c r="EL56" s="3">
        <f t="shared" si="39"/>
        <v>0</v>
      </c>
      <c r="EM56" s="54">
        <f t="shared" si="40"/>
        <v>0</v>
      </c>
      <c r="EN56" s="89">
        <f t="shared" si="41"/>
        <v>0</v>
      </c>
      <c r="EO56" s="3"/>
      <c r="EP56" s="54"/>
      <c r="EQ56" s="89"/>
      <c r="ER56" s="3"/>
      <c r="ES56" s="54"/>
      <c r="ET56" s="89"/>
      <c r="EU56" s="3"/>
      <c r="EV56" s="54"/>
      <c r="EW56" s="89"/>
      <c r="EX56" s="3"/>
      <c r="EY56" s="54"/>
      <c r="EZ56" s="89"/>
      <c r="FA56" s="3"/>
      <c r="FB56" s="54"/>
      <c r="FC56" s="89"/>
      <c r="FD56" s="3">
        <f t="shared" si="42"/>
        <v>0</v>
      </c>
      <c r="FE56" s="54">
        <f t="shared" si="43"/>
        <v>0</v>
      </c>
      <c r="FF56" s="89">
        <f t="shared" si="44"/>
        <v>0</v>
      </c>
      <c r="FG56" s="3"/>
      <c r="FH56" s="54"/>
      <c r="FI56" s="89"/>
      <c r="FJ56" s="3"/>
      <c r="FK56" s="54"/>
      <c r="FL56" s="89"/>
      <c r="FM56" s="3"/>
      <c r="FN56" s="54"/>
      <c r="FO56" s="89"/>
      <c r="FP56" s="3">
        <f t="shared" si="45"/>
        <v>0</v>
      </c>
      <c r="FQ56" s="54">
        <f t="shared" si="46"/>
        <v>0</v>
      </c>
      <c r="FR56" s="89">
        <f t="shared" si="47"/>
        <v>0</v>
      </c>
      <c r="FS56" s="3"/>
      <c r="FT56" s="54"/>
      <c r="FU56" s="89"/>
      <c r="FV56" s="3"/>
      <c r="FW56" s="54"/>
      <c r="FX56" s="89"/>
      <c r="FY56" s="3"/>
      <c r="FZ56" s="54"/>
      <c r="GA56" s="89"/>
      <c r="GB56" s="3"/>
      <c r="GC56" s="54"/>
      <c r="GD56" s="89"/>
      <c r="GE56" s="3"/>
      <c r="GF56" s="54"/>
      <c r="GG56" s="89"/>
      <c r="GH56" s="3"/>
      <c r="GI56" s="54"/>
      <c r="GJ56" s="89"/>
      <c r="GK56" s="3">
        <f t="shared" si="48"/>
        <v>0</v>
      </c>
      <c r="GL56" s="54">
        <f t="shared" si="49"/>
        <v>0</v>
      </c>
      <c r="GM56" s="89">
        <f t="shared" si="50"/>
        <v>0</v>
      </c>
      <c r="GN56" s="3"/>
      <c r="GO56" s="54"/>
      <c r="GP56" s="89"/>
      <c r="GQ56" s="3"/>
      <c r="GR56" s="54"/>
      <c r="GS56" s="89"/>
      <c r="GT56" s="3"/>
      <c r="GU56" s="54"/>
      <c r="GV56" s="89"/>
      <c r="GW56" s="3"/>
      <c r="GX56" s="54"/>
      <c r="GY56" s="89"/>
      <c r="GZ56" s="3"/>
      <c r="HA56" s="54"/>
      <c r="HB56" s="89"/>
      <c r="HC56" s="3"/>
      <c r="HD56" s="54"/>
      <c r="HE56" s="89"/>
      <c r="HF56" s="3"/>
      <c r="HG56" s="54"/>
      <c r="HH56" s="89"/>
      <c r="HI56" s="3">
        <f t="shared" si="51"/>
        <v>0</v>
      </c>
      <c r="HJ56" s="54">
        <f t="shared" si="52"/>
        <v>0</v>
      </c>
      <c r="HK56" s="89">
        <f t="shared" si="53"/>
        <v>0</v>
      </c>
      <c r="HL56" s="3"/>
      <c r="HM56" s="54"/>
      <c r="HN56" s="89"/>
      <c r="HO56" s="3"/>
      <c r="HP56" s="54"/>
      <c r="HQ56" s="89"/>
      <c r="HR56" s="3">
        <f t="shared" si="54"/>
        <v>0</v>
      </c>
      <c r="HS56" s="54">
        <f t="shared" si="55"/>
        <v>0</v>
      </c>
      <c r="HT56" s="89">
        <f t="shared" si="56"/>
        <v>0</v>
      </c>
      <c r="HU56" s="3"/>
      <c r="HV56" s="54"/>
      <c r="HW56" s="89"/>
      <c r="HX56" s="3"/>
      <c r="HY56" s="54"/>
      <c r="HZ56" s="89"/>
      <c r="IA56" s="3">
        <f t="shared" si="57"/>
        <v>0</v>
      </c>
      <c r="IB56" s="54">
        <f t="shared" si="58"/>
        <v>0</v>
      </c>
      <c r="IC56" s="89">
        <f t="shared" si="59"/>
        <v>0</v>
      </c>
      <c r="ID56" s="3">
        <f t="shared" si="60"/>
        <v>0</v>
      </c>
      <c r="IE56" s="54">
        <f t="shared" si="61"/>
        <v>0</v>
      </c>
      <c r="IF56" s="89">
        <f t="shared" si="62"/>
        <v>0</v>
      </c>
      <c r="IG56" s="3"/>
      <c r="IH56" s="54"/>
      <c r="II56" s="89"/>
      <c r="IJ56" s="3"/>
      <c r="IK56" s="54"/>
      <c r="IL56" s="89"/>
      <c r="IM56" s="3"/>
      <c r="IN56" s="54"/>
      <c r="IO56" s="89"/>
      <c r="IP56" s="3"/>
      <c r="IQ56" s="54"/>
      <c r="IR56" s="89"/>
      <c r="IS56" s="3"/>
      <c r="IT56" s="54"/>
      <c r="IU56" s="89"/>
      <c r="IV56" s="3"/>
      <c r="IW56" s="54"/>
      <c r="IX56" s="89"/>
      <c r="IY56" s="3"/>
      <c r="IZ56" s="54"/>
      <c r="JA56" s="89"/>
      <c r="JB56" s="3"/>
      <c r="JC56" s="54"/>
      <c r="JD56" s="89"/>
      <c r="JE56" s="3"/>
      <c r="JF56" s="54"/>
      <c r="JG56" s="89"/>
      <c r="JH56" s="3">
        <f>IG56+IJ56+IM56+IP56+IS56+IV56+IY56+JB56+JE56</f>
        <v>0</v>
      </c>
      <c r="JI56" s="54">
        <f>IH56+IK56+IN56+IQ56+IT56+IW56+IZ56+JC56+JF56</f>
        <v>0</v>
      </c>
      <c r="JJ56" s="89">
        <f>II56+IL56+IO56+IR56+IU56+IX56+JA56+JD56+JG56</f>
        <v>0</v>
      </c>
      <c r="JK56" s="3"/>
      <c r="JL56" s="54"/>
      <c r="JM56" s="89"/>
      <c r="JN56" s="3"/>
      <c r="JO56" s="54"/>
      <c r="JP56" s="89"/>
      <c r="JQ56" s="3">
        <f t="shared" si="63"/>
        <v>0</v>
      </c>
      <c r="JR56" s="54">
        <f t="shared" si="64"/>
        <v>0</v>
      </c>
      <c r="JS56" s="89">
        <f t="shared" si="65"/>
        <v>0</v>
      </c>
      <c r="JT56" s="3"/>
      <c r="JU56" s="54"/>
      <c r="JV56" s="89"/>
      <c r="JW56" s="3"/>
      <c r="JX56" s="54"/>
      <c r="JY56" s="89"/>
      <c r="JZ56" s="3">
        <f t="shared" si="66"/>
        <v>0</v>
      </c>
      <c r="KA56" s="54">
        <f t="shared" si="67"/>
        <v>0</v>
      </c>
      <c r="KB56" s="89">
        <f t="shared" si="68"/>
        <v>0</v>
      </c>
      <c r="KC56" s="3"/>
      <c r="KD56" s="54"/>
      <c r="KE56" s="89"/>
      <c r="KF56" s="3"/>
      <c r="KG56" s="54"/>
      <c r="KH56" s="89"/>
      <c r="KI56" s="3">
        <f t="shared" si="69"/>
        <v>0</v>
      </c>
      <c r="KJ56" s="54">
        <f t="shared" si="70"/>
        <v>0</v>
      </c>
      <c r="KK56" s="89">
        <f t="shared" si="71"/>
        <v>0</v>
      </c>
      <c r="KL56" s="3"/>
      <c r="KM56" s="54"/>
      <c r="KN56" s="89"/>
      <c r="KO56" s="3"/>
      <c r="KP56" s="54"/>
      <c r="KQ56" s="89"/>
      <c r="KR56" s="3"/>
      <c r="KS56" s="54"/>
      <c r="KT56" s="89"/>
      <c r="KU56" s="3">
        <f t="shared" si="72"/>
        <v>0</v>
      </c>
      <c r="KV56" s="54">
        <f t="shared" si="73"/>
        <v>0</v>
      </c>
      <c r="KW56" s="89">
        <f t="shared" si="74"/>
        <v>0</v>
      </c>
      <c r="KX56" s="3"/>
      <c r="KY56" s="54"/>
      <c r="KZ56" s="89"/>
      <c r="LA56" s="3"/>
      <c r="LB56" s="54"/>
      <c r="LC56" s="89"/>
      <c r="LD56" s="3">
        <f t="shared" si="75"/>
        <v>0</v>
      </c>
      <c r="LE56" s="54">
        <f t="shared" si="76"/>
        <v>0</v>
      </c>
      <c r="LF56" s="89">
        <f t="shared" si="77"/>
        <v>0</v>
      </c>
      <c r="LG56" s="3"/>
      <c r="LH56" s="54"/>
      <c r="LI56" s="89"/>
      <c r="LJ56" s="3"/>
      <c r="LK56" s="54"/>
      <c r="LL56" s="89"/>
      <c r="LM56" s="3">
        <f t="shared" si="78"/>
        <v>0</v>
      </c>
      <c r="LN56" s="54">
        <f t="shared" si="79"/>
        <v>0</v>
      </c>
      <c r="LO56" s="89">
        <f t="shared" si="80"/>
        <v>0</v>
      </c>
      <c r="LP56" s="3"/>
      <c r="LQ56" s="54"/>
      <c r="LR56" s="89"/>
      <c r="LS56" s="3">
        <f t="shared" si="81"/>
        <v>0</v>
      </c>
      <c r="LT56" s="54">
        <f t="shared" si="82"/>
        <v>0</v>
      </c>
      <c r="LU56" s="89">
        <f t="shared" si="83"/>
        <v>0</v>
      </c>
      <c r="LV56" s="3"/>
      <c r="LW56" s="54"/>
      <c r="LX56" s="89"/>
      <c r="LY56" s="3"/>
      <c r="LZ56" s="54"/>
      <c r="MA56" s="89"/>
      <c r="MB56" s="3"/>
      <c r="MC56" s="54"/>
      <c r="MD56" s="89"/>
      <c r="ME56" s="3">
        <f t="shared" si="84"/>
        <v>0</v>
      </c>
      <c r="MF56" s="54">
        <f t="shared" si="85"/>
        <v>0</v>
      </c>
      <c r="MG56" s="89">
        <f t="shared" si="86"/>
        <v>0</v>
      </c>
      <c r="MH56" s="3"/>
      <c r="MI56" s="54"/>
      <c r="MJ56" s="89"/>
      <c r="MK56" s="3"/>
      <c r="ML56" s="54"/>
      <c r="MM56" s="89"/>
      <c r="MN56" s="3"/>
      <c r="MO56" s="54"/>
      <c r="MP56" s="89"/>
      <c r="MQ56" s="3"/>
      <c r="MR56" s="54"/>
      <c r="MS56" s="89"/>
      <c r="MT56" s="3"/>
      <c r="MU56" s="54"/>
      <c r="MV56" s="89"/>
      <c r="MW56" s="3"/>
      <c r="MX56" s="54"/>
      <c r="MY56" s="89"/>
      <c r="MZ56" s="3">
        <f t="shared" si="87"/>
        <v>0</v>
      </c>
      <c r="NA56" s="54">
        <f t="shared" si="88"/>
        <v>0</v>
      </c>
      <c r="NB56" s="89">
        <f t="shared" si="89"/>
        <v>0</v>
      </c>
      <c r="NC56" s="3"/>
      <c r="ND56" s="54"/>
      <c r="NE56" s="89"/>
      <c r="NF56" s="3">
        <f t="shared" si="90"/>
        <v>0</v>
      </c>
      <c r="NG56" s="54">
        <f t="shared" si="91"/>
        <v>0</v>
      </c>
      <c r="NH56" s="89">
        <f t="shared" si="92"/>
        <v>0</v>
      </c>
      <c r="NI56" s="3"/>
      <c r="NJ56" s="54"/>
      <c r="NK56" s="89"/>
      <c r="NL56" s="3"/>
      <c r="NM56" s="54"/>
      <c r="NN56" s="89"/>
      <c r="NO56" s="3"/>
      <c r="NP56" s="54"/>
      <c r="NQ56" s="89"/>
      <c r="NR56" s="3"/>
      <c r="NS56" s="54"/>
      <c r="NT56" s="89"/>
      <c r="NU56" s="3"/>
      <c r="NV56" s="54"/>
      <c r="NW56" s="89"/>
      <c r="NX56" s="3"/>
      <c r="NY56" s="54"/>
      <c r="NZ56" s="89"/>
      <c r="OA56" s="3"/>
      <c r="OB56" s="54"/>
      <c r="OC56" s="89"/>
      <c r="OD56" s="3">
        <v>70000</v>
      </c>
      <c r="OE56" s="54">
        <v>160000</v>
      </c>
      <c r="OF56" s="89">
        <f>188477+1</f>
        <v>188478</v>
      </c>
      <c r="OG56" s="3"/>
      <c r="OH56" s="54"/>
      <c r="OI56" s="89"/>
      <c r="OJ56" s="3">
        <f t="shared" si="93"/>
        <v>70000</v>
      </c>
      <c r="OK56" s="54">
        <f t="shared" si="94"/>
        <v>160000</v>
      </c>
      <c r="OL56" s="89">
        <f t="shared" si="95"/>
        <v>188478</v>
      </c>
      <c r="OM56" s="3"/>
      <c r="ON56" s="54"/>
      <c r="OO56" s="89"/>
      <c r="OP56" s="3"/>
      <c r="OQ56" s="54"/>
      <c r="OR56" s="89"/>
      <c r="OS56" s="3"/>
      <c r="OT56" s="54"/>
      <c r="OU56" s="89"/>
      <c r="OV56" s="3"/>
      <c r="OW56" s="54"/>
      <c r="OX56" s="89"/>
      <c r="OY56" s="3">
        <f t="shared" si="96"/>
        <v>0</v>
      </c>
      <c r="OZ56" s="54">
        <f t="shared" si="97"/>
        <v>0</v>
      </c>
      <c r="PA56" s="89">
        <f t="shared" si="98"/>
        <v>0</v>
      </c>
      <c r="PB56" s="3">
        <f t="shared" si="99"/>
        <v>70000</v>
      </c>
      <c r="PC56" s="54">
        <f t="shared" si="100"/>
        <v>160000</v>
      </c>
      <c r="PD56" s="89">
        <f t="shared" si="101"/>
        <v>188478</v>
      </c>
      <c r="PE56" s="3"/>
      <c r="PF56" s="54"/>
      <c r="PG56" s="89"/>
      <c r="PH56" s="3"/>
      <c r="PI56" s="54"/>
      <c r="PJ56" s="89"/>
      <c r="PK56" s="3"/>
      <c r="PL56" s="54"/>
      <c r="PM56" s="89"/>
      <c r="PN56" s="3"/>
      <c r="PO56" s="54"/>
      <c r="PP56" s="89">
        <v>8</v>
      </c>
      <c r="PQ56" s="3"/>
      <c r="PR56" s="54"/>
      <c r="PS56" s="89"/>
      <c r="PT56" s="3"/>
      <c r="PU56" s="54"/>
      <c r="PV56" s="89"/>
      <c r="PW56" s="3"/>
      <c r="PX56" s="54"/>
      <c r="PY56" s="89"/>
      <c r="PZ56" s="3"/>
      <c r="QA56" s="54"/>
      <c r="QB56" s="89"/>
      <c r="QC56" s="3">
        <f t="shared" si="102"/>
        <v>0</v>
      </c>
      <c r="QD56" s="54">
        <f t="shared" si="103"/>
        <v>0</v>
      </c>
      <c r="QE56" s="89">
        <f t="shared" si="104"/>
        <v>8</v>
      </c>
      <c r="QF56" s="3"/>
      <c r="QG56" s="54"/>
      <c r="QH56" s="89"/>
      <c r="QI56" s="3">
        <f t="shared" si="105"/>
        <v>0</v>
      </c>
      <c r="QJ56" s="54">
        <f t="shared" si="106"/>
        <v>0</v>
      </c>
      <c r="QK56" s="89">
        <f t="shared" si="107"/>
        <v>0</v>
      </c>
      <c r="QL56" s="3"/>
      <c r="QM56" s="54"/>
      <c r="QN56" s="89"/>
      <c r="QO56" s="3"/>
      <c r="QP56" s="54"/>
      <c r="QQ56" s="89"/>
      <c r="QR56" s="3"/>
      <c r="QS56" s="54"/>
      <c r="QT56" s="89"/>
      <c r="QU56" s="3"/>
      <c r="QV56" s="54"/>
      <c r="QW56" s="89"/>
      <c r="QX56" s="3">
        <f t="shared" si="108"/>
        <v>0</v>
      </c>
      <c r="QY56" s="54">
        <f t="shared" si="109"/>
        <v>0</v>
      </c>
      <c r="QZ56" s="89">
        <f t="shared" si="110"/>
        <v>0</v>
      </c>
      <c r="RA56" s="3">
        <f t="shared" si="111"/>
        <v>0</v>
      </c>
      <c r="RB56" s="54">
        <f t="shared" si="112"/>
        <v>0</v>
      </c>
      <c r="RC56" s="89">
        <f t="shared" si="113"/>
        <v>8</v>
      </c>
      <c r="RD56" s="3">
        <f>ID56+LS56+NF56+PB56+RA56</f>
        <v>70000</v>
      </c>
      <c r="RE56" s="54">
        <f>IE56+LT56+NG56+PC56+RB56</f>
        <v>160000</v>
      </c>
      <c r="RF56" s="89">
        <f>IF56+LU56+NH56+PD56+RC56</f>
        <v>188486</v>
      </c>
      <c r="RG56" s="3">
        <f>AH56+CV56+RD56</f>
        <v>70010</v>
      </c>
      <c r="RH56" s="54">
        <f>AI56+CW56+RE56</f>
        <v>160013</v>
      </c>
      <c r="RI56" s="89">
        <f>AJ56+CX56+RF56</f>
        <v>188489</v>
      </c>
    </row>
    <row r="57" spans="1:477" s="92" customFormat="1" x14ac:dyDescent="0.25">
      <c r="A57" s="58">
        <v>46</v>
      </c>
      <c r="B57" s="59" t="s">
        <v>441</v>
      </c>
      <c r="C57" s="90" t="s">
        <v>442</v>
      </c>
      <c r="D57" s="4"/>
      <c r="E57" s="61"/>
      <c r="F57" s="91"/>
      <c r="G57" s="4"/>
      <c r="H57" s="61"/>
      <c r="I57" s="91"/>
      <c r="J57" s="4"/>
      <c r="K57" s="61"/>
      <c r="L57" s="91"/>
      <c r="M57" s="4"/>
      <c r="N57" s="61"/>
      <c r="O57" s="91"/>
      <c r="P57" s="4"/>
      <c r="Q57" s="61"/>
      <c r="R57" s="91"/>
      <c r="S57" s="4"/>
      <c r="T57" s="61"/>
      <c r="U57" s="91"/>
      <c r="V57" s="4"/>
      <c r="W57" s="61"/>
      <c r="X57" s="91"/>
      <c r="Y57" s="4"/>
      <c r="Z57" s="61"/>
      <c r="AA57" s="91"/>
      <c r="AB57" s="4"/>
      <c r="AC57" s="61"/>
      <c r="AD57" s="91"/>
      <c r="AE57" s="4"/>
      <c r="AF57" s="61"/>
      <c r="AG57" s="91"/>
      <c r="AH57" s="4"/>
      <c r="AI57" s="61"/>
      <c r="AJ57" s="91"/>
      <c r="AK57" s="4"/>
      <c r="AL57" s="61"/>
      <c r="AM57" s="91"/>
      <c r="AN57" s="4"/>
      <c r="AO57" s="61"/>
      <c r="AP57" s="91"/>
      <c r="AQ57" s="4"/>
      <c r="AR57" s="61"/>
      <c r="AS57" s="91"/>
      <c r="AT57" s="4"/>
      <c r="AU57" s="61"/>
      <c r="AV57" s="91"/>
      <c r="AW57" s="4"/>
      <c r="AX57" s="61"/>
      <c r="AY57" s="91"/>
      <c r="AZ57" s="4"/>
      <c r="BA57" s="61"/>
      <c r="BB57" s="91"/>
      <c r="BC57" s="4"/>
      <c r="BD57" s="61"/>
      <c r="BE57" s="91"/>
      <c r="BF57" s="4"/>
      <c r="BG57" s="61"/>
      <c r="BH57" s="91"/>
      <c r="BI57" s="4"/>
      <c r="BJ57" s="61"/>
      <c r="BK57" s="91"/>
      <c r="BL57" s="4"/>
      <c r="BM57" s="61"/>
      <c r="BN57" s="91"/>
      <c r="BO57" s="4"/>
      <c r="BP57" s="61"/>
      <c r="BQ57" s="91"/>
      <c r="BR57" s="4"/>
      <c r="BS57" s="61"/>
      <c r="BT57" s="91"/>
      <c r="BU57" s="4"/>
      <c r="BV57" s="61"/>
      <c r="BW57" s="91"/>
      <c r="BX57" s="4"/>
      <c r="BY57" s="61"/>
      <c r="BZ57" s="91"/>
      <c r="CA57" s="4"/>
      <c r="CB57" s="61"/>
      <c r="CC57" s="91"/>
      <c r="CD57" s="4"/>
      <c r="CE57" s="61"/>
      <c r="CF57" s="91"/>
      <c r="CG57" s="4"/>
      <c r="CH57" s="61"/>
      <c r="CI57" s="91"/>
      <c r="CJ57" s="4"/>
      <c r="CK57" s="61"/>
      <c r="CL57" s="91"/>
      <c r="CM57" s="4"/>
      <c r="CN57" s="61"/>
      <c r="CO57" s="91"/>
      <c r="CP57" s="4"/>
      <c r="CQ57" s="61"/>
      <c r="CR57" s="91"/>
      <c r="CS57" s="4"/>
      <c r="CT57" s="61"/>
      <c r="CU57" s="91"/>
      <c r="CV57" s="4"/>
      <c r="CW57" s="61"/>
      <c r="CX57" s="91"/>
      <c r="CY57" s="4"/>
      <c r="CZ57" s="61"/>
      <c r="DA57" s="91"/>
      <c r="DB57" s="4"/>
      <c r="DC57" s="61"/>
      <c r="DD57" s="91"/>
      <c r="DE57" s="4"/>
      <c r="DF57" s="61"/>
      <c r="DG57" s="91"/>
      <c r="DH57" s="4"/>
      <c r="DI57" s="61"/>
      <c r="DJ57" s="91"/>
      <c r="DK57" s="4"/>
      <c r="DL57" s="61"/>
      <c r="DM57" s="91"/>
      <c r="DN57" s="4"/>
      <c r="DO57" s="61"/>
      <c r="DP57" s="91"/>
      <c r="DQ57" s="4"/>
      <c r="DR57" s="61"/>
      <c r="DS57" s="91"/>
      <c r="DT57" s="4"/>
      <c r="DU57" s="61"/>
      <c r="DV57" s="91"/>
      <c r="DW57" s="4"/>
      <c r="DX57" s="61"/>
      <c r="DY57" s="91"/>
      <c r="DZ57" s="4"/>
      <c r="EA57" s="61"/>
      <c r="EB57" s="91"/>
      <c r="EC57" s="4"/>
      <c r="ED57" s="61"/>
      <c r="EE57" s="91"/>
      <c r="EF57" s="4"/>
      <c r="EG57" s="61"/>
      <c r="EH57" s="91"/>
      <c r="EI57" s="4"/>
      <c r="EJ57" s="61"/>
      <c r="EK57" s="91"/>
      <c r="EL57" s="4"/>
      <c r="EM57" s="61"/>
      <c r="EN57" s="91"/>
      <c r="EO57" s="4"/>
      <c r="EP57" s="61"/>
      <c r="EQ57" s="91"/>
      <c r="ER57" s="4"/>
      <c r="ES57" s="61"/>
      <c r="ET57" s="91"/>
      <c r="EU57" s="4"/>
      <c r="EV57" s="61"/>
      <c r="EW57" s="91"/>
      <c r="EX57" s="4"/>
      <c r="EY57" s="61"/>
      <c r="EZ57" s="91"/>
      <c r="FA57" s="4"/>
      <c r="FB57" s="61"/>
      <c r="FC57" s="91"/>
      <c r="FD57" s="4"/>
      <c r="FE57" s="61"/>
      <c r="FF57" s="91"/>
      <c r="FG57" s="4"/>
      <c r="FH57" s="61"/>
      <c r="FI57" s="91"/>
      <c r="FJ57" s="4"/>
      <c r="FK57" s="61"/>
      <c r="FL57" s="91"/>
      <c r="FM57" s="4"/>
      <c r="FN57" s="61"/>
      <c r="FO57" s="91"/>
      <c r="FP57" s="4"/>
      <c r="FQ57" s="61"/>
      <c r="FR57" s="91"/>
      <c r="FS57" s="4"/>
      <c r="FT57" s="61"/>
      <c r="FU57" s="91"/>
      <c r="FV57" s="4"/>
      <c r="FW57" s="61"/>
      <c r="FX57" s="91"/>
      <c r="FY57" s="4"/>
      <c r="FZ57" s="61"/>
      <c r="GA57" s="91"/>
      <c r="GB57" s="4"/>
      <c r="GC57" s="61"/>
      <c r="GD57" s="91"/>
      <c r="GE57" s="4"/>
      <c r="GF57" s="61"/>
      <c r="GG57" s="91"/>
      <c r="GH57" s="4"/>
      <c r="GI57" s="61"/>
      <c r="GJ57" s="91"/>
      <c r="GK57" s="4"/>
      <c r="GL57" s="61"/>
      <c r="GM57" s="91"/>
      <c r="GN57" s="4"/>
      <c r="GO57" s="61"/>
      <c r="GP57" s="91"/>
      <c r="GQ57" s="4"/>
      <c r="GR57" s="61"/>
      <c r="GS57" s="91"/>
      <c r="GT57" s="4"/>
      <c r="GU57" s="61"/>
      <c r="GV57" s="91"/>
      <c r="GW57" s="4"/>
      <c r="GX57" s="61"/>
      <c r="GY57" s="91"/>
      <c r="GZ57" s="4"/>
      <c r="HA57" s="61"/>
      <c r="HB57" s="91"/>
      <c r="HC57" s="4"/>
      <c r="HD57" s="61"/>
      <c r="HE57" s="91"/>
      <c r="HF57" s="4"/>
      <c r="HG57" s="61"/>
      <c r="HH57" s="91"/>
      <c r="HI57" s="4"/>
      <c r="HJ57" s="61"/>
      <c r="HK57" s="91"/>
      <c r="HL57" s="4"/>
      <c r="HM57" s="61"/>
      <c r="HN57" s="91"/>
      <c r="HO57" s="4"/>
      <c r="HP57" s="61"/>
      <c r="HQ57" s="91"/>
      <c r="HR57" s="4"/>
      <c r="HS57" s="61"/>
      <c r="HT57" s="91"/>
      <c r="HU57" s="4"/>
      <c r="HV57" s="61"/>
      <c r="HW57" s="91"/>
      <c r="HX57" s="4"/>
      <c r="HY57" s="61"/>
      <c r="HZ57" s="91"/>
      <c r="IA57" s="4"/>
      <c r="IB57" s="61"/>
      <c r="IC57" s="91"/>
      <c r="ID57" s="4"/>
      <c r="IE57" s="61"/>
      <c r="IF57" s="91"/>
      <c r="IG57" s="4"/>
      <c r="IH57" s="61"/>
      <c r="II57" s="91"/>
      <c r="IJ57" s="4"/>
      <c r="IK57" s="61"/>
      <c r="IL57" s="91"/>
      <c r="IM57" s="4"/>
      <c r="IN57" s="61"/>
      <c r="IO57" s="91"/>
      <c r="IP57" s="4"/>
      <c r="IQ57" s="61"/>
      <c r="IR57" s="91"/>
      <c r="IS57" s="4"/>
      <c r="IT57" s="61"/>
      <c r="IU57" s="91"/>
      <c r="IV57" s="4"/>
      <c r="IW57" s="61"/>
      <c r="IX57" s="91"/>
      <c r="IY57" s="4"/>
      <c r="IZ57" s="61"/>
      <c r="JA57" s="91"/>
      <c r="JB57" s="4"/>
      <c r="JC57" s="61"/>
      <c r="JD57" s="91"/>
      <c r="JE57" s="4"/>
      <c r="JF57" s="61"/>
      <c r="JG57" s="91"/>
      <c r="JH57" s="4"/>
      <c r="JI57" s="61"/>
      <c r="JJ57" s="91"/>
      <c r="JK57" s="4"/>
      <c r="JL57" s="61"/>
      <c r="JM57" s="91"/>
      <c r="JN57" s="4"/>
      <c r="JO57" s="61"/>
      <c r="JP57" s="91"/>
      <c r="JQ57" s="4"/>
      <c r="JR57" s="61"/>
      <c r="JS57" s="91"/>
      <c r="JT57" s="4"/>
      <c r="JU57" s="61"/>
      <c r="JV57" s="91"/>
      <c r="JW57" s="4"/>
      <c r="JX57" s="61"/>
      <c r="JY57" s="91"/>
      <c r="JZ57" s="4"/>
      <c r="KA57" s="61"/>
      <c r="KB57" s="91"/>
      <c r="KC57" s="4"/>
      <c r="KD57" s="61"/>
      <c r="KE57" s="91"/>
      <c r="KF57" s="4"/>
      <c r="KG57" s="61"/>
      <c r="KH57" s="91"/>
      <c r="KI57" s="4"/>
      <c r="KJ57" s="61"/>
      <c r="KK57" s="91"/>
      <c r="KL57" s="4"/>
      <c r="KM57" s="61"/>
      <c r="KN57" s="91"/>
      <c r="KO57" s="4"/>
      <c r="KP57" s="61"/>
      <c r="KQ57" s="91"/>
      <c r="KR57" s="4"/>
      <c r="KS57" s="61"/>
      <c r="KT57" s="91"/>
      <c r="KU57" s="4"/>
      <c r="KV57" s="61"/>
      <c r="KW57" s="91"/>
      <c r="KX57" s="4"/>
      <c r="KY57" s="61"/>
      <c r="KZ57" s="91"/>
      <c r="LA57" s="4"/>
      <c r="LB57" s="61"/>
      <c r="LC57" s="91"/>
      <c r="LD57" s="4"/>
      <c r="LE57" s="61"/>
      <c r="LF57" s="91"/>
      <c r="LG57" s="4"/>
      <c r="LH57" s="61"/>
      <c r="LI57" s="91"/>
      <c r="LJ57" s="4"/>
      <c r="LK57" s="61"/>
      <c r="LL57" s="91">
        <v>24284</v>
      </c>
      <c r="LM57" s="4">
        <f t="shared" ref="LM57" si="587">LG57+LJ57</f>
        <v>0</v>
      </c>
      <c r="LN57" s="61">
        <f t="shared" ref="LN57" si="588">LH57+LK57</f>
        <v>0</v>
      </c>
      <c r="LO57" s="91">
        <f t="shared" ref="LO57" si="589">LI57+LL57</f>
        <v>24284</v>
      </c>
      <c r="LP57" s="4"/>
      <c r="LQ57" s="61"/>
      <c r="LR57" s="91"/>
      <c r="LS57" s="4">
        <f t="shared" ref="LS57" si="590">JH57+JQ57+JZ57+KI57+KU57+LD57+LM57+LP57</f>
        <v>0</v>
      </c>
      <c r="LT57" s="61">
        <f t="shared" ref="LT57" si="591">JI57+JR57+KA57+KJ57+KV57+LE57+LN57+LQ57</f>
        <v>0</v>
      </c>
      <c r="LU57" s="91">
        <f t="shared" ref="LU57" si="592">JJ57+JS57+KB57+KK57+KW57+LF57+LO57+LR57</f>
        <v>24284</v>
      </c>
      <c r="LV57" s="4"/>
      <c r="LW57" s="61"/>
      <c r="LX57" s="91"/>
      <c r="LY57" s="4"/>
      <c r="LZ57" s="61"/>
      <c r="MA57" s="91"/>
      <c r="MB57" s="4"/>
      <c r="MC57" s="61"/>
      <c r="MD57" s="91"/>
      <c r="ME57" s="4"/>
      <c r="MF57" s="61"/>
      <c r="MG57" s="91"/>
      <c r="MH57" s="4"/>
      <c r="MI57" s="61"/>
      <c r="MJ57" s="91"/>
      <c r="MK57" s="4"/>
      <c r="ML57" s="61"/>
      <c r="MM57" s="91"/>
      <c r="MN57" s="4"/>
      <c r="MO57" s="61"/>
      <c r="MP57" s="91"/>
      <c r="MQ57" s="4"/>
      <c r="MR57" s="61"/>
      <c r="MS57" s="91"/>
      <c r="MT57" s="4"/>
      <c r="MU57" s="61"/>
      <c r="MV57" s="91"/>
      <c r="MW57" s="4"/>
      <c r="MX57" s="61"/>
      <c r="MY57" s="91"/>
      <c r="MZ57" s="4"/>
      <c r="NA57" s="61"/>
      <c r="NB57" s="91"/>
      <c r="NC57" s="4"/>
      <c r="ND57" s="61"/>
      <c r="NE57" s="91"/>
      <c r="NF57" s="4"/>
      <c r="NG57" s="61"/>
      <c r="NH57" s="91"/>
      <c r="NI57" s="4"/>
      <c r="NJ57" s="61"/>
      <c r="NK57" s="91"/>
      <c r="NL57" s="4"/>
      <c r="NM57" s="61"/>
      <c r="NN57" s="91"/>
      <c r="NO57" s="4"/>
      <c r="NP57" s="61"/>
      <c r="NQ57" s="91"/>
      <c r="NR57" s="4"/>
      <c r="NS57" s="61"/>
      <c r="NT57" s="91"/>
      <c r="NU57" s="4"/>
      <c r="NV57" s="61"/>
      <c r="NW57" s="91"/>
      <c r="NX57" s="4"/>
      <c r="NY57" s="61"/>
      <c r="NZ57" s="91"/>
      <c r="OA57" s="4"/>
      <c r="OB57" s="61"/>
      <c r="OC57" s="91"/>
      <c r="OD57" s="4"/>
      <c r="OE57" s="61"/>
      <c r="OF57" s="91"/>
      <c r="OG57" s="4"/>
      <c r="OH57" s="61"/>
      <c r="OI57" s="91"/>
      <c r="OJ57" s="4"/>
      <c r="OK57" s="61"/>
      <c r="OL57" s="91"/>
      <c r="OM57" s="4"/>
      <c r="ON57" s="61"/>
      <c r="OO57" s="91"/>
      <c r="OP57" s="4"/>
      <c r="OQ57" s="61"/>
      <c r="OR57" s="91"/>
      <c r="OS57" s="4"/>
      <c r="OT57" s="61"/>
      <c r="OU57" s="91"/>
      <c r="OV57" s="4"/>
      <c r="OW57" s="61"/>
      <c r="OX57" s="91"/>
      <c r="OY57" s="4"/>
      <c r="OZ57" s="61"/>
      <c r="PA57" s="91"/>
      <c r="PB57" s="4"/>
      <c r="PC57" s="61"/>
      <c r="PD57" s="91"/>
      <c r="PE57" s="4"/>
      <c r="PF57" s="61"/>
      <c r="PG57" s="91"/>
      <c r="PH57" s="4"/>
      <c r="PI57" s="61"/>
      <c r="PJ57" s="91"/>
      <c r="PK57" s="4"/>
      <c r="PL57" s="61"/>
      <c r="PM57" s="91"/>
      <c r="PN57" s="4"/>
      <c r="PO57" s="61"/>
      <c r="PP57" s="91"/>
      <c r="PQ57" s="4"/>
      <c r="PR57" s="61"/>
      <c r="PS57" s="91"/>
      <c r="PT57" s="4"/>
      <c r="PU57" s="61"/>
      <c r="PV57" s="91"/>
      <c r="PW57" s="4"/>
      <c r="PX57" s="61"/>
      <c r="PY57" s="91"/>
      <c r="PZ57" s="4"/>
      <c r="QA57" s="61"/>
      <c r="QB57" s="91"/>
      <c r="QC57" s="4"/>
      <c r="QD57" s="61"/>
      <c r="QE57" s="91"/>
      <c r="QF57" s="4"/>
      <c r="QG57" s="61"/>
      <c r="QH57" s="91"/>
      <c r="QI57" s="4"/>
      <c r="QJ57" s="61"/>
      <c r="QK57" s="91"/>
      <c r="QL57" s="4"/>
      <c r="QM57" s="61"/>
      <c r="QN57" s="91"/>
      <c r="QO57" s="4"/>
      <c r="QP57" s="61"/>
      <c r="QQ57" s="91"/>
      <c r="QR57" s="4"/>
      <c r="QS57" s="61"/>
      <c r="QT57" s="91"/>
      <c r="QU57" s="4"/>
      <c r="QV57" s="61"/>
      <c r="QW57" s="91"/>
      <c r="QX57" s="4"/>
      <c r="QY57" s="61"/>
      <c r="QZ57" s="91"/>
      <c r="RA57" s="4"/>
      <c r="RB57" s="61"/>
      <c r="RC57" s="91"/>
      <c r="RD57" s="4">
        <f>ID57+LS57+NF57+PB57+RA57</f>
        <v>0</v>
      </c>
      <c r="RE57" s="61">
        <f>IE57+LT57+NG57+PC57+RB57</f>
        <v>0</v>
      </c>
      <c r="RF57" s="91">
        <f>IF57+LU57+NH57+PD57+RC57</f>
        <v>24284</v>
      </c>
      <c r="RG57" s="4">
        <f>AH57+CV57+RD57</f>
        <v>0</v>
      </c>
      <c r="RH57" s="61">
        <f>AI57+CW57+RE57</f>
        <v>0</v>
      </c>
      <c r="RI57" s="91">
        <f>AJ57+CX57+RF57</f>
        <v>24284</v>
      </c>
    </row>
    <row r="58" spans="1:477" s="92" customFormat="1" ht="16.5" thickBot="1" x14ac:dyDescent="0.3">
      <c r="A58" s="58">
        <v>47</v>
      </c>
      <c r="B58" s="59" t="s">
        <v>330</v>
      </c>
      <c r="C58" s="90" t="s">
        <v>280</v>
      </c>
      <c r="D58" s="4"/>
      <c r="E58" s="61">
        <v>129</v>
      </c>
      <c r="F58" s="91">
        <v>129</v>
      </c>
      <c r="G58" s="4"/>
      <c r="H58" s="61"/>
      <c r="I58" s="91"/>
      <c r="J58" s="4"/>
      <c r="K58" s="61"/>
      <c r="L58" s="91"/>
      <c r="M58" s="4"/>
      <c r="N58" s="61"/>
      <c r="O58" s="91"/>
      <c r="P58" s="4"/>
      <c r="Q58" s="61">
        <v>206</v>
      </c>
      <c r="R58" s="91">
        <v>69</v>
      </c>
      <c r="S58" s="4"/>
      <c r="T58" s="61"/>
      <c r="U58" s="91"/>
      <c r="V58" s="4"/>
      <c r="W58" s="61"/>
      <c r="X58" s="91"/>
      <c r="Y58" s="4"/>
      <c r="Z58" s="61"/>
      <c r="AA58" s="91"/>
      <c r="AB58" s="4">
        <f t="shared" si="29"/>
        <v>0</v>
      </c>
      <c r="AC58" s="61">
        <f t="shared" si="260"/>
        <v>206</v>
      </c>
      <c r="AD58" s="91">
        <f t="shared" si="261"/>
        <v>69</v>
      </c>
      <c r="AE58" s="4">
        <v>1000</v>
      </c>
      <c r="AF58" s="61">
        <v>2338</v>
      </c>
      <c r="AG58" s="91">
        <v>2344</v>
      </c>
      <c r="AH58" s="4">
        <f t="shared" si="30"/>
        <v>1000</v>
      </c>
      <c r="AI58" s="61">
        <f t="shared" si="31"/>
        <v>2673</v>
      </c>
      <c r="AJ58" s="91">
        <f t="shared" si="32"/>
        <v>2542</v>
      </c>
      <c r="AK58" s="4"/>
      <c r="AL58" s="61"/>
      <c r="AM58" s="91">
        <f>1541+312</f>
        <v>1853</v>
      </c>
      <c r="AN58" s="4"/>
      <c r="AO58" s="61"/>
      <c r="AP58" s="91"/>
      <c r="AQ58" s="4"/>
      <c r="AR58" s="61"/>
      <c r="AS58" s="91"/>
      <c r="AT58" s="4"/>
      <c r="AU58" s="61"/>
      <c r="AV58" s="91"/>
      <c r="AW58" s="4"/>
      <c r="AX58" s="61"/>
      <c r="AY58" s="91"/>
      <c r="AZ58" s="4"/>
      <c r="BA58" s="61"/>
      <c r="BB58" s="91"/>
      <c r="BC58" s="4"/>
      <c r="BD58" s="61"/>
      <c r="BE58" s="91"/>
      <c r="BF58" s="4"/>
      <c r="BG58" s="61"/>
      <c r="BH58" s="91"/>
      <c r="BI58" s="4"/>
      <c r="BJ58" s="61"/>
      <c r="BK58" s="91"/>
      <c r="BL58" s="4"/>
      <c r="BM58" s="61"/>
      <c r="BN58" s="91"/>
      <c r="BO58" s="4"/>
      <c r="BP58" s="61"/>
      <c r="BQ58" s="91"/>
      <c r="BR58" s="4"/>
      <c r="BS58" s="61"/>
      <c r="BT58" s="91"/>
      <c r="BU58" s="4"/>
      <c r="BV58" s="61"/>
      <c r="BW58" s="91"/>
      <c r="BX58" s="4"/>
      <c r="BY58" s="61"/>
      <c r="BZ58" s="91"/>
      <c r="CA58" s="4"/>
      <c r="CB58" s="61"/>
      <c r="CC58" s="91"/>
      <c r="CD58" s="4"/>
      <c r="CE58" s="61"/>
      <c r="CF58" s="91"/>
      <c r="CG58" s="4"/>
      <c r="CH58" s="61"/>
      <c r="CI58" s="91"/>
      <c r="CJ58" s="4"/>
      <c r="CK58" s="61"/>
      <c r="CL58" s="91"/>
      <c r="CM58" s="4"/>
      <c r="CN58" s="61"/>
      <c r="CO58" s="91"/>
      <c r="CP58" s="4"/>
      <c r="CQ58" s="61"/>
      <c r="CR58" s="91"/>
      <c r="CS58" s="4"/>
      <c r="CT58" s="61"/>
      <c r="CU58" s="91"/>
      <c r="CV58" s="4">
        <f t="shared" si="33"/>
        <v>0</v>
      </c>
      <c r="CW58" s="61">
        <f t="shared" si="34"/>
        <v>0</v>
      </c>
      <c r="CX58" s="91">
        <f t="shared" si="35"/>
        <v>1853</v>
      </c>
      <c r="CY58" s="4"/>
      <c r="CZ58" s="61"/>
      <c r="DA58" s="91"/>
      <c r="DB58" s="4"/>
      <c r="DC58" s="61"/>
      <c r="DD58" s="91"/>
      <c r="DE58" s="4"/>
      <c r="DF58" s="61"/>
      <c r="DG58" s="91"/>
      <c r="DH58" s="4"/>
      <c r="DI58" s="61"/>
      <c r="DJ58" s="91"/>
      <c r="DK58" s="4"/>
      <c r="DL58" s="61"/>
      <c r="DM58" s="91"/>
      <c r="DN58" s="4"/>
      <c r="DO58" s="61"/>
      <c r="DP58" s="91"/>
      <c r="DQ58" s="4"/>
      <c r="DR58" s="61"/>
      <c r="DS58" s="91"/>
      <c r="DT58" s="4">
        <f t="shared" si="36"/>
        <v>0</v>
      </c>
      <c r="DU58" s="61">
        <f t="shared" si="37"/>
        <v>0</v>
      </c>
      <c r="DV58" s="91">
        <f t="shared" si="38"/>
        <v>0</v>
      </c>
      <c r="DW58" s="4"/>
      <c r="DX58" s="61"/>
      <c r="DY58" s="91"/>
      <c r="DZ58" s="4"/>
      <c r="EA58" s="61"/>
      <c r="EB58" s="91"/>
      <c r="EC58" s="4"/>
      <c r="ED58" s="61"/>
      <c r="EE58" s="91"/>
      <c r="EF58" s="4"/>
      <c r="EG58" s="61"/>
      <c r="EH58" s="91"/>
      <c r="EI58" s="4"/>
      <c r="EJ58" s="61"/>
      <c r="EK58" s="91"/>
      <c r="EL58" s="4">
        <f t="shared" si="39"/>
        <v>0</v>
      </c>
      <c r="EM58" s="61">
        <f t="shared" si="40"/>
        <v>0</v>
      </c>
      <c r="EN58" s="91">
        <f t="shared" si="41"/>
        <v>0</v>
      </c>
      <c r="EO58" s="4"/>
      <c r="EP58" s="61"/>
      <c r="EQ58" s="91"/>
      <c r="ER58" s="4"/>
      <c r="ES58" s="61"/>
      <c r="ET58" s="91"/>
      <c r="EU58" s="4"/>
      <c r="EV58" s="61"/>
      <c r="EW58" s="91"/>
      <c r="EX58" s="4"/>
      <c r="EY58" s="61"/>
      <c r="EZ58" s="91"/>
      <c r="FA58" s="4"/>
      <c r="FB58" s="61"/>
      <c r="FC58" s="91"/>
      <c r="FD58" s="4">
        <f t="shared" si="42"/>
        <v>0</v>
      </c>
      <c r="FE58" s="61">
        <f t="shared" si="43"/>
        <v>0</v>
      </c>
      <c r="FF58" s="91">
        <f t="shared" si="44"/>
        <v>0</v>
      </c>
      <c r="FG58" s="4"/>
      <c r="FH58" s="61"/>
      <c r="FI58" s="91"/>
      <c r="FJ58" s="4"/>
      <c r="FK58" s="61">
        <v>15748</v>
      </c>
      <c r="FL58" s="91">
        <f>35010+10682-1</f>
        <v>45691</v>
      </c>
      <c r="FM58" s="4"/>
      <c r="FN58" s="61"/>
      <c r="FO58" s="91"/>
      <c r="FP58" s="4">
        <f t="shared" si="45"/>
        <v>0</v>
      </c>
      <c r="FQ58" s="61">
        <f t="shared" si="46"/>
        <v>15748</v>
      </c>
      <c r="FR58" s="91">
        <f t="shared" si="47"/>
        <v>45691</v>
      </c>
      <c r="FS58" s="4"/>
      <c r="FT58" s="61"/>
      <c r="FU58" s="91"/>
      <c r="FV58" s="4"/>
      <c r="FW58" s="61"/>
      <c r="FX58" s="91"/>
      <c r="FY58" s="4"/>
      <c r="FZ58" s="61"/>
      <c r="GA58" s="91"/>
      <c r="GB58" s="4"/>
      <c r="GC58" s="61"/>
      <c r="GD58" s="91"/>
      <c r="GE58" s="4"/>
      <c r="GF58" s="61"/>
      <c r="GG58" s="91"/>
      <c r="GH58" s="4"/>
      <c r="GI58" s="61"/>
      <c r="GJ58" s="91"/>
      <c r="GK58" s="4">
        <f t="shared" si="48"/>
        <v>0</v>
      </c>
      <c r="GL58" s="61">
        <f t="shared" si="49"/>
        <v>0</v>
      </c>
      <c r="GM58" s="91">
        <f t="shared" si="50"/>
        <v>0</v>
      </c>
      <c r="GN58" s="4"/>
      <c r="GO58" s="61"/>
      <c r="GP58" s="91"/>
      <c r="GQ58" s="4"/>
      <c r="GR58" s="61"/>
      <c r="GS58" s="91"/>
      <c r="GT58" s="4"/>
      <c r="GU58" s="61"/>
      <c r="GV58" s="91"/>
      <c r="GW58" s="4"/>
      <c r="GX58" s="61"/>
      <c r="GY58" s="91"/>
      <c r="GZ58" s="4"/>
      <c r="HA58" s="61"/>
      <c r="HB58" s="91"/>
      <c r="HC58" s="4"/>
      <c r="HD58" s="61"/>
      <c r="HE58" s="91"/>
      <c r="HF58" s="4"/>
      <c r="HG58" s="61"/>
      <c r="HH58" s="91"/>
      <c r="HI58" s="4">
        <f t="shared" si="51"/>
        <v>0</v>
      </c>
      <c r="HJ58" s="61">
        <f t="shared" si="52"/>
        <v>0</v>
      </c>
      <c r="HK58" s="91">
        <f t="shared" si="53"/>
        <v>0</v>
      </c>
      <c r="HL58" s="4"/>
      <c r="HM58" s="61"/>
      <c r="HN58" s="91"/>
      <c r="HO58" s="4"/>
      <c r="HP58" s="61"/>
      <c r="HQ58" s="91"/>
      <c r="HR58" s="4">
        <f t="shared" si="54"/>
        <v>0</v>
      </c>
      <c r="HS58" s="61">
        <f t="shared" si="55"/>
        <v>0</v>
      </c>
      <c r="HT58" s="91">
        <f t="shared" si="56"/>
        <v>0</v>
      </c>
      <c r="HU58" s="4"/>
      <c r="HV58" s="61"/>
      <c r="HW58" s="91"/>
      <c r="HX58" s="4"/>
      <c r="HY58" s="61"/>
      <c r="HZ58" s="91"/>
      <c r="IA58" s="4">
        <f t="shared" si="57"/>
        <v>0</v>
      </c>
      <c r="IB58" s="61">
        <f t="shared" si="58"/>
        <v>0</v>
      </c>
      <c r="IC58" s="91">
        <f t="shared" si="59"/>
        <v>0</v>
      </c>
      <c r="ID58" s="4">
        <f t="shared" si="60"/>
        <v>0</v>
      </c>
      <c r="IE58" s="61">
        <f t="shared" si="61"/>
        <v>15748</v>
      </c>
      <c r="IF58" s="91">
        <f t="shared" si="62"/>
        <v>45691</v>
      </c>
      <c r="IG58" s="4"/>
      <c r="IH58" s="61"/>
      <c r="II58" s="91"/>
      <c r="IJ58" s="4"/>
      <c r="IK58" s="61"/>
      <c r="IL58" s="91"/>
      <c r="IM58" s="4"/>
      <c r="IN58" s="61"/>
      <c r="IO58" s="91"/>
      <c r="IP58" s="4"/>
      <c r="IQ58" s="61"/>
      <c r="IR58" s="91"/>
      <c r="IS58" s="4"/>
      <c r="IT58" s="61"/>
      <c r="IU58" s="91"/>
      <c r="IV58" s="4"/>
      <c r="IW58" s="61"/>
      <c r="IX58" s="91"/>
      <c r="IY58" s="4"/>
      <c r="IZ58" s="61"/>
      <c r="JA58" s="91"/>
      <c r="JB58" s="4"/>
      <c r="JC58" s="61"/>
      <c r="JD58" s="91"/>
      <c r="JE58" s="4"/>
      <c r="JF58" s="61"/>
      <c r="JG58" s="91"/>
      <c r="JH58" s="4">
        <f>IG58+IJ58+IM58+IP58+IS58+IV58+IY58+JB58+JE58</f>
        <v>0</v>
      </c>
      <c r="JI58" s="61">
        <f>IH58+IK58+IN58+IQ58+IT58+IW58+IZ58+JC58+JF58</f>
        <v>0</v>
      </c>
      <c r="JJ58" s="91">
        <f>II58+IL58+IO58+IR58+IU58+IX58+JA58+JD58+JG58</f>
        <v>0</v>
      </c>
      <c r="JK58" s="4"/>
      <c r="JL58" s="61"/>
      <c r="JM58" s="91"/>
      <c r="JN58" s="4"/>
      <c r="JO58" s="61"/>
      <c r="JP58" s="91"/>
      <c r="JQ58" s="4">
        <f t="shared" si="63"/>
        <v>0</v>
      </c>
      <c r="JR58" s="61">
        <f t="shared" si="64"/>
        <v>0</v>
      </c>
      <c r="JS58" s="91">
        <f t="shared" si="65"/>
        <v>0</v>
      </c>
      <c r="JT58" s="4"/>
      <c r="JU58" s="61"/>
      <c r="JV58" s="91"/>
      <c r="JW58" s="4"/>
      <c r="JX58" s="61"/>
      <c r="JY58" s="91"/>
      <c r="JZ58" s="4">
        <f t="shared" si="66"/>
        <v>0</v>
      </c>
      <c r="KA58" s="61">
        <f t="shared" si="67"/>
        <v>0</v>
      </c>
      <c r="KB58" s="91">
        <f t="shared" si="68"/>
        <v>0</v>
      </c>
      <c r="KC58" s="4"/>
      <c r="KD58" s="61"/>
      <c r="KE58" s="91"/>
      <c r="KF58" s="4"/>
      <c r="KG58" s="61"/>
      <c r="KH58" s="91"/>
      <c r="KI58" s="4">
        <f t="shared" si="69"/>
        <v>0</v>
      </c>
      <c r="KJ58" s="61">
        <f t="shared" si="70"/>
        <v>0</v>
      </c>
      <c r="KK58" s="91">
        <f t="shared" si="71"/>
        <v>0</v>
      </c>
      <c r="KL58" s="4"/>
      <c r="KM58" s="61"/>
      <c r="KN58" s="91"/>
      <c r="KO58" s="4"/>
      <c r="KP58" s="61"/>
      <c r="KQ58" s="91"/>
      <c r="KR58" s="4"/>
      <c r="KS58" s="61"/>
      <c r="KT58" s="91"/>
      <c r="KU58" s="4">
        <f t="shared" si="72"/>
        <v>0</v>
      </c>
      <c r="KV58" s="61">
        <f t="shared" si="73"/>
        <v>0</v>
      </c>
      <c r="KW58" s="91">
        <f t="shared" si="74"/>
        <v>0</v>
      </c>
      <c r="KX58" s="4"/>
      <c r="KY58" s="61"/>
      <c r="KZ58" s="91"/>
      <c r="LA58" s="4"/>
      <c r="LB58" s="61"/>
      <c r="LC58" s="91"/>
      <c r="LD58" s="4">
        <f t="shared" si="75"/>
        <v>0</v>
      </c>
      <c r="LE58" s="61">
        <f t="shared" si="76"/>
        <v>0</v>
      </c>
      <c r="LF58" s="91">
        <f t="shared" si="77"/>
        <v>0</v>
      </c>
      <c r="LG58" s="4"/>
      <c r="LH58" s="61"/>
      <c r="LI58" s="91"/>
      <c r="LJ58" s="4"/>
      <c r="LK58" s="61"/>
      <c r="LL58" s="91"/>
      <c r="LM58" s="4">
        <f t="shared" si="78"/>
        <v>0</v>
      </c>
      <c r="LN58" s="61">
        <f t="shared" si="79"/>
        <v>0</v>
      </c>
      <c r="LO58" s="91">
        <f t="shared" si="80"/>
        <v>0</v>
      </c>
      <c r="LP58" s="4"/>
      <c r="LQ58" s="61"/>
      <c r="LR58" s="91"/>
      <c r="LS58" s="4">
        <f t="shared" si="81"/>
        <v>0</v>
      </c>
      <c r="LT58" s="61">
        <f t="shared" si="82"/>
        <v>0</v>
      </c>
      <c r="LU58" s="91">
        <f t="shared" si="83"/>
        <v>0</v>
      </c>
      <c r="LV58" s="4"/>
      <c r="LW58" s="61"/>
      <c r="LX58" s="91"/>
      <c r="LY58" s="4"/>
      <c r="LZ58" s="61"/>
      <c r="MA58" s="91"/>
      <c r="MB58" s="4"/>
      <c r="MC58" s="61"/>
      <c r="MD58" s="91"/>
      <c r="ME58" s="4">
        <f t="shared" si="84"/>
        <v>0</v>
      </c>
      <c r="MF58" s="61">
        <f t="shared" si="85"/>
        <v>0</v>
      </c>
      <c r="MG58" s="91">
        <f t="shared" si="86"/>
        <v>0</v>
      </c>
      <c r="MH58" s="4"/>
      <c r="MI58" s="61"/>
      <c r="MJ58" s="91"/>
      <c r="MK58" s="4"/>
      <c r="ML58" s="61"/>
      <c r="MM58" s="91"/>
      <c r="MN58" s="4"/>
      <c r="MO58" s="61"/>
      <c r="MP58" s="91"/>
      <c r="MQ58" s="4"/>
      <c r="MR58" s="61"/>
      <c r="MS58" s="91"/>
      <c r="MT58" s="4"/>
      <c r="MU58" s="61"/>
      <c r="MV58" s="91"/>
      <c r="MW58" s="4"/>
      <c r="MX58" s="61"/>
      <c r="MY58" s="91"/>
      <c r="MZ58" s="4">
        <f t="shared" si="87"/>
        <v>0</v>
      </c>
      <c r="NA58" s="61">
        <f t="shared" si="88"/>
        <v>0</v>
      </c>
      <c r="NB58" s="91">
        <f t="shared" si="89"/>
        <v>0</v>
      </c>
      <c r="NC58" s="4"/>
      <c r="ND58" s="61"/>
      <c r="NE58" s="91"/>
      <c r="NF58" s="4">
        <f t="shared" si="90"/>
        <v>0</v>
      </c>
      <c r="NG58" s="61">
        <f t="shared" si="91"/>
        <v>0</v>
      </c>
      <c r="NH58" s="91">
        <f t="shared" si="92"/>
        <v>0</v>
      </c>
      <c r="NI58" s="4"/>
      <c r="NJ58" s="61"/>
      <c r="NK58" s="91"/>
      <c r="NL58" s="4">
        <v>489379</v>
      </c>
      <c r="NM58" s="61">
        <v>0</v>
      </c>
      <c r="NN58" s="91">
        <v>0</v>
      </c>
      <c r="NO58" s="4"/>
      <c r="NP58" s="61">
        <v>5795</v>
      </c>
      <c r="NQ58" s="91">
        <v>5795</v>
      </c>
      <c r="NR58" s="4"/>
      <c r="NS58" s="61"/>
      <c r="NT58" s="91"/>
      <c r="NU58" s="4"/>
      <c r="NV58" s="61"/>
      <c r="NW58" s="91"/>
      <c r="NX58" s="4"/>
      <c r="NY58" s="61"/>
      <c r="NZ58" s="91"/>
      <c r="OA58" s="4"/>
      <c r="OB58" s="61"/>
      <c r="OC58" s="91"/>
      <c r="OD58" s="4"/>
      <c r="OE58" s="61"/>
      <c r="OF58" s="91"/>
      <c r="OG58" s="4"/>
      <c r="OH58" s="61"/>
      <c r="OI58" s="91"/>
      <c r="OJ58" s="4">
        <f t="shared" si="93"/>
        <v>489379</v>
      </c>
      <c r="OK58" s="61">
        <f t="shared" si="94"/>
        <v>5795</v>
      </c>
      <c r="OL58" s="91">
        <f t="shared" si="95"/>
        <v>5795</v>
      </c>
      <c r="OM58" s="4"/>
      <c r="ON58" s="61"/>
      <c r="OO58" s="91"/>
      <c r="OP58" s="4"/>
      <c r="OQ58" s="61"/>
      <c r="OR58" s="91"/>
      <c r="OS58" s="4">
        <v>10678</v>
      </c>
      <c r="OT58" s="61">
        <v>10678</v>
      </c>
      <c r="OU58" s="91">
        <v>6357</v>
      </c>
      <c r="OV58" s="4"/>
      <c r="OW58" s="61"/>
      <c r="OX58" s="91"/>
      <c r="OY58" s="4">
        <f t="shared" si="96"/>
        <v>10678</v>
      </c>
      <c r="OZ58" s="61">
        <f t="shared" si="97"/>
        <v>10678</v>
      </c>
      <c r="PA58" s="91">
        <f t="shared" si="98"/>
        <v>6357</v>
      </c>
      <c r="PB58" s="4">
        <f t="shared" si="99"/>
        <v>500057</v>
      </c>
      <c r="PC58" s="61">
        <f t="shared" si="100"/>
        <v>16473</v>
      </c>
      <c r="PD58" s="91">
        <f t="shared" si="101"/>
        <v>12152</v>
      </c>
      <c r="PE58" s="4"/>
      <c r="PF58" s="61"/>
      <c r="PG58" s="91"/>
      <c r="PH58" s="4"/>
      <c r="PI58" s="61"/>
      <c r="PJ58" s="91"/>
      <c r="PK58" s="4"/>
      <c r="PL58" s="61"/>
      <c r="PM58" s="91"/>
      <c r="PN58" s="4"/>
      <c r="PO58" s="61"/>
      <c r="PP58" s="91"/>
      <c r="PQ58" s="4"/>
      <c r="PR58" s="61"/>
      <c r="PS58" s="91"/>
      <c r="PT58" s="4"/>
      <c r="PU58" s="61"/>
      <c r="PV58" s="91"/>
      <c r="PW58" s="4"/>
      <c r="PX58" s="61"/>
      <c r="PY58" s="91"/>
      <c r="PZ58" s="4"/>
      <c r="QA58" s="61"/>
      <c r="QB58" s="91"/>
      <c r="QC58" s="4">
        <f t="shared" si="102"/>
        <v>0</v>
      </c>
      <c r="QD58" s="61">
        <f t="shared" si="103"/>
        <v>0</v>
      </c>
      <c r="QE58" s="91">
        <f t="shared" si="104"/>
        <v>0</v>
      </c>
      <c r="QF58" s="4"/>
      <c r="QG58" s="61"/>
      <c r="QH58" s="91"/>
      <c r="QI58" s="4">
        <f t="shared" si="105"/>
        <v>0</v>
      </c>
      <c r="QJ58" s="61">
        <f t="shared" si="106"/>
        <v>0</v>
      </c>
      <c r="QK58" s="91">
        <f t="shared" si="107"/>
        <v>0</v>
      </c>
      <c r="QL58" s="4"/>
      <c r="QM58" s="61"/>
      <c r="QN58" s="91"/>
      <c r="QO58" s="4"/>
      <c r="QP58" s="61"/>
      <c r="QQ58" s="91"/>
      <c r="QR58" s="4"/>
      <c r="QS58" s="61"/>
      <c r="QT58" s="91"/>
      <c r="QU58" s="4"/>
      <c r="QV58" s="61"/>
      <c r="QW58" s="91"/>
      <c r="QX58" s="4">
        <f t="shared" si="108"/>
        <v>0</v>
      </c>
      <c r="QY58" s="61">
        <f t="shared" si="109"/>
        <v>0</v>
      </c>
      <c r="QZ58" s="91">
        <f t="shared" si="110"/>
        <v>0</v>
      </c>
      <c r="RA58" s="4">
        <f t="shared" si="111"/>
        <v>0</v>
      </c>
      <c r="RB58" s="61">
        <f t="shared" si="112"/>
        <v>0</v>
      </c>
      <c r="RC58" s="91">
        <f t="shared" si="113"/>
        <v>0</v>
      </c>
      <c r="RD58" s="4">
        <f>ID58+LS58+NF58+PB58+RA58</f>
        <v>500057</v>
      </c>
      <c r="RE58" s="61">
        <f>IE58+LT58+NG58+PC58+RB58</f>
        <v>32221</v>
      </c>
      <c r="RF58" s="91">
        <f>IF58+LU58+NH58+PD58+RC58</f>
        <v>57843</v>
      </c>
      <c r="RG58" s="4">
        <f>AH58+CV58+RD58</f>
        <v>501057</v>
      </c>
      <c r="RH58" s="61">
        <f>AI58+CW58+RE58</f>
        <v>34894</v>
      </c>
      <c r="RI58" s="91">
        <f>AJ58+CX58+RF58</f>
        <v>62238</v>
      </c>
    </row>
    <row r="59" spans="1:477" s="42" customFormat="1" ht="16.5" thickBot="1" x14ac:dyDescent="0.3">
      <c r="A59" s="35">
        <v>48</v>
      </c>
      <c r="B59" s="36" t="s">
        <v>331</v>
      </c>
      <c r="C59" s="85" t="s">
        <v>438</v>
      </c>
      <c r="D59" s="1">
        <f>SUM(D49:D58)</f>
        <v>235633</v>
      </c>
      <c r="E59" s="38">
        <f t="shared" ref="E59:F59" si="593">SUM(E49:E58)</f>
        <v>273424</v>
      </c>
      <c r="F59" s="93">
        <f t="shared" si="593"/>
        <v>263976</v>
      </c>
      <c r="G59" s="1">
        <f t="shared" ref="G59" si="594">SUM(G49:G58)</f>
        <v>7316</v>
      </c>
      <c r="H59" s="38">
        <f t="shared" ref="H59:I59" si="595">SUM(H49:H58)</f>
        <v>7316</v>
      </c>
      <c r="I59" s="93">
        <f t="shared" si="595"/>
        <v>6280</v>
      </c>
      <c r="J59" s="1">
        <f t="shared" ref="J59" si="596">SUM(J49:J58)</f>
        <v>7982</v>
      </c>
      <c r="K59" s="38">
        <f t="shared" ref="K59:BV59" si="597">SUM(K49:K58)</f>
        <v>7982</v>
      </c>
      <c r="L59" s="93">
        <f t="shared" si="597"/>
        <v>6102</v>
      </c>
      <c r="M59" s="1">
        <f t="shared" ref="M59" si="598">SUM(M49:M58)</f>
        <v>4880</v>
      </c>
      <c r="N59" s="38">
        <f t="shared" si="597"/>
        <v>4880</v>
      </c>
      <c r="O59" s="93">
        <f t="shared" si="597"/>
        <v>4350</v>
      </c>
      <c r="P59" s="1">
        <f t="shared" ref="P59" si="599">SUM(P49:P58)</f>
        <v>4590</v>
      </c>
      <c r="Q59" s="38">
        <f t="shared" si="597"/>
        <v>4590</v>
      </c>
      <c r="R59" s="93">
        <f t="shared" si="597"/>
        <v>3895</v>
      </c>
      <c r="S59" s="1">
        <f t="shared" ref="S59" si="600">SUM(S49:S58)</f>
        <v>10697</v>
      </c>
      <c r="T59" s="38">
        <f t="shared" si="597"/>
        <v>10697</v>
      </c>
      <c r="U59" s="93">
        <f t="shared" si="597"/>
        <v>8903</v>
      </c>
      <c r="V59" s="1">
        <f t="shared" ref="V59" si="601">SUM(V49:V58)</f>
        <v>5229</v>
      </c>
      <c r="W59" s="38">
        <f t="shared" si="597"/>
        <v>5229</v>
      </c>
      <c r="X59" s="93">
        <f t="shared" si="597"/>
        <v>4256</v>
      </c>
      <c r="Y59" s="1">
        <f t="shared" ref="Y59" si="602">SUM(Y49:Y58)</f>
        <v>8508</v>
      </c>
      <c r="Z59" s="38">
        <f t="shared" si="597"/>
        <v>8508</v>
      </c>
      <c r="AA59" s="93">
        <f t="shared" si="597"/>
        <v>7912</v>
      </c>
      <c r="AB59" s="1">
        <f t="shared" si="29"/>
        <v>49202</v>
      </c>
      <c r="AC59" s="38">
        <f t="shared" si="260"/>
        <v>49202</v>
      </c>
      <c r="AD59" s="93">
        <f t="shared" si="261"/>
        <v>41698</v>
      </c>
      <c r="AE59" s="1">
        <f t="shared" ref="AE59" si="603">SUM(AE49:AE58)</f>
        <v>118089</v>
      </c>
      <c r="AF59" s="38">
        <f t="shared" si="597"/>
        <v>97027</v>
      </c>
      <c r="AG59" s="93">
        <f t="shared" si="597"/>
        <v>64506</v>
      </c>
      <c r="AH59" s="1">
        <f t="shared" si="30"/>
        <v>402924</v>
      </c>
      <c r="AI59" s="38">
        <f t="shared" si="31"/>
        <v>419653</v>
      </c>
      <c r="AJ59" s="93">
        <f t="shared" si="32"/>
        <v>370180</v>
      </c>
      <c r="AK59" s="1">
        <f t="shared" ref="AK59" si="604">SUM(AK49:AK58)</f>
        <v>28360</v>
      </c>
      <c r="AL59" s="38">
        <f t="shared" si="597"/>
        <v>28360</v>
      </c>
      <c r="AM59" s="93">
        <f t="shared" si="597"/>
        <v>21274</v>
      </c>
      <c r="AN59" s="1">
        <f t="shared" ref="AN59" si="605">SUM(AN49:AN58)</f>
        <v>0</v>
      </c>
      <c r="AO59" s="38">
        <f t="shared" si="597"/>
        <v>0</v>
      </c>
      <c r="AP59" s="93">
        <f t="shared" si="597"/>
        <v>0</v>
      </c>
      <c r="AQ59" s="1">
        <f t="shared" ref="AQ59" si="606">SUM(AQ49:AQ58)</f>
        <v>0</v>
      </c>
      <c r="AR59" s="38">
        <f t="shared" si="597"/>
        <v>0</v>
      </c>
      <c r="AS59" s="93">
        <f t="shared" si="597"/>
        <v>0</v>
      </c>
      <c r="AT59" s="1">
        <f t="shared" ref="AT59" si="607">SUM(AT49:AT58)</f>
        <v>0</v>
      </c>
      <c r="AU59" s="38">
        <f t="shared" si="597"/>
        <v>0</v>
      </c>
      <c r="AV59" s="93">
        <f t="shared" si="597"/>
        <v>0</v>
      </c>
      <c r="AW59" s="1">
        <f t="shared" ref="AW59" si="608">SUM(AW49:AW58)</f>
        <v>0</v>
      </c>
      <c r="AX59" s="38">
        <f t="shared" si="597"/>
        <v>0</v>
      </c>
      <c r="AY59" s="93">
        <f t="shared" si="597"/>
        <v>0</v>
      </c>
      <c r="AZ59" s="1">
        <f t="shared" ref="AZ59" si="609">SUM(AZ49:AZ58)</f>
        <v>0</v>
      </c>
      <c r="BA59" s="38">
        <f t="shared" si="597"/>
        <v>0</v>
      </c>
      <c r="BB59" s="93">
        <f t="shared" si="597"/>
        <v>0</v>
      </c>
      <c r="BC59" s="1">
        <f t="shared" ref="BC59" si="610">SUM(BC49:BC58)</f>
        <v>0</v>
      </c>
      <c r="BD59" s="38">
        <f t="shared" si="597"/>
        <v>0</v>
      </c>
      <c r="BE59" s="93">
        <f t="shared" si="597"/>
        <v>0</v>
      </c>
      <c r="BF59" s="1">
        <f t="shared" ref="BF59" si="611">SUM(BF49:BF58)</f>
        <v>0</v>
      </c>
      <c r="BG59" s="38">
        <f t="shared" si="597"/>
        <v>0</v>
      </c>
      <c r="BH59" s="93">
        <f t="shared" si="597"/>
        <v>0</v>
      </c>
      <c r="BI59" s="1">
        <f t="shared" ref="BI59" si="612">SUM(BI49:BI58)</f>
        <v>0</v>
      </c>
      <c r="BJ59" s="38">
        <f t="shared" si="597"/>
        <v>0</v>
      </c>
      <c r="BK59" s="93">
        <f t="shared" si="597"/>
        <v>0</v>
      </c>
      <c r="BL59" s="1">
        <f t="shared" si="597"/>
        <v>0</v>
      </c>
      <c r="BM59" s="38">
        <f t="shared" si="597"/>
        <v>0</v>
      </c>
      <c r="BN59" s="93">
        <f t="shared" si="597"/>
        <v>0</v>
      </c>
      <c r="BO59" s="1">
        <f t="shared" si="597"/>
        <v>0</v>
      </c>
      <c r="BP59" s="38">
        <f t="shared" si="597"/>
        <v>0</v>
      </c>
      <c r="BQ59" s="93">
        <f t="shared" si="597"/>
        <v>0</v>
      </c>
      <c r="BR59" s="1">
        <f t="shared" si="597"/>
        <v>0</v>
      </c>
      <c r="BS59" s="38">
        <f t="shared" si="597"/>
        <v>0</v>
      </c>
      <c r="BT59" s="93">
        <f t="shared" si="597"/>
        <v>0</v>
      </c>
      <c r="BU59" s="1">
        <f t="shared" ref="BU59" si="613">SUM(BU49:BU58)</f>
        <v>0</v>
      </c>
      <c r="BV59" s="38">
        <f t="shared" si="597"/>
        <v>0</v>
      </c>
      <c r="BW59" s="93">
        <f t="shared" ref="BW59:EH59" si="614">SUM(BW49:BW58)</f>
        <v>0</v>
      </c>
      <c r="BX59" s="1">
        <f t="shared" si="614"/>
        <v>0</v>
      </c>
      <c r="BY59" s="38">
        <f t="shared" si="614"/>
        <v>0</v>
      </c>
      <c r="BZ59" s="93">
        <f t="shared" si="614"/>
        <v>0</v>
      </c>
      <c r="CA59" s="1">
        <f t="shared" ref="CA59" si="615">SUM(CA49:CA58)</f>
        <v>0</v>
      </c>
      <c r="CB59" s="38">
        <f t="shared" si="614"/>
        <v>0</v>
      </c>
      <c r="CC59" s="93">
        <f t="shared" si="614"/>
        <v>0</v>
      </c>
      <c r="CD59" s="1">
        <f t="shared" ref="CD59" si="616">SUM(CD49:CD58)</f>
        <v>0</v>
      </c>
      <c r="CE59" s="38">
        <f t="shared" si="614"/>
        <v>0</v>
      </c>
      <c r="CF59" s="93">
        <f t="shared" si="614"/>
        <v>0</v>
      </c>
      <c r="CG59" s="1">
        <f t="shared" si="614"/>
        <v>0</v>
      </c>
      <c r="CH59" s="38">
        <f t="shared" si="614"/>
        <v>0</v>
      </c>
      <c r="CI59" s="93">
        <f t="shared" si="614"/>
        <v>0</v>
      </c>
      <c r="CJ59" s="1">
        <f t="shared" ref="CJ59" si="617">SUM(CJ49:CJ58)</f>
        <v>0</v>
      </c>
      <c r="CK59" s="38">
        <f t="shared" si="614"/>
        <v>0</v>
      </c>
      <c r="CL59" s="93">
        <f t="shared" si="614"/>
        <v>0</v>
      </c>
      <c r="CM59" s="1">
        <f t="shared" ref="CM59" si="618">SUM(CM49:CM58)</f>
        <v>0</v>
      </c>
      <c r="CN59" s="38">
        <f t="shared" si="614"/>
        <v>0</v>
      </c>
      <c r="CO59" s="93">
        <f t="shared" si="614"/>
        <v>0</v>
      </c>
      <c r="CP59" s="1">
        <f t="shared" ref="CP59" si="619">SUM(CP49:CP58)</f>
        <v>0</v>
      </c>
      <c r="CQ59" s="38">
        <f t="shared" si="614"/>
        <v>0</v>
      </c>
      <c r="CR59" s="93">
        <f t="shared" si="614"/>
        <v>0</v>
      </c>
      <c r="CS59" s="1">
        <f t="shared" si="614"/>
        <v>0</v>
      </c>
      <c r="CT59" s="38">
        <f t="shared" si="614"/>
        <v>0</v>
      </c>
      <c r="CU59" s="93">
        <f t="shared" si="614"/>
        <v>0</v>
      </c>
      <c r="CV59" s="1">
        <f t="shared" si="33"/>
        <v>28360</v>
      </c>
      <c r="CW59" s="38">
        <f t="shared" si="34"/>
        <v>28360</v>
      </c>
      <c r="CX59" s="93">
        <f t="shared" si="35"/>
        <v>21274</v>
      </c>
      <c r="CY59" s="1">
        <f t="shared" ref="CY59" si="620">SUM(CY49:CY58)</f>
        <v>0</v>
      </c>
      <c r="CZ59" s="38">
        <f t="shared" si="614"/>
        <v>0</v>
      </c>
      <c r="DA59" s="93">
        <f t="shared" si="614"/>
        <v>0</v>
      </c>
      <c r="DB59" s="1">
        <f t="shared" ref="DB59" si="621">SUM(DB49:DB58)</f>
        <v>0</v>
      </c>
      <c r="DC59" s="38">
        <f t="shared" si="614"/>
        <v>0</v>
      </c>
      <c r="DD59" s="93">
        <f t="shared" si="614"/>
        <v>0</v>
      </c>
      <c r="DE59" s="1">
        <f t="shared" ref="DE59" si="622">SUM(DE49:DE58)</f>
        <v>0</v>
      </c>
      <c r="DF59" s="38">
        <f t="shared" si="614"/>
        <v>0</v>
      </c>
      <c r="DG59" s="93">
        <f t="shared" si="614"/>
        <v>0</v>
      </c>
      <c r="DH59" s="1">
        <f t="shared" ref="DH59" si="623">SUM(DH49:DH58)</f>
        <v>0</v>
      </c>
      <c r="DI59" s="38">
        <f t="shared" si="614"/>
        <v>0</v>
      </c>
      <c r="DJ59" s="93">
        <f t="shared" si="614"/>
        <v>0</v>
      </c>
      <c r="DK59" s="1">
        <f t="shared" ref="DK59" si="624">SUM(DK49:DK58)</f>
        <v>0</v>
      </c>
      <c r="DL59" s="38">
        <f t="shared" si="614"/>
        <v>0</v>
      </c>
      <c r="DM59" s="93">
        <f t="shared" si="614"/>
        <v>0</v>
      </c>
      <c r="DN59" s="1">
        <f t="shared" ref="DN59" si="625">SUM(DN49:DN58)</f>
        <v>0</v>
      </c>
      <c r="DO59" s="38">
        <f t="shared" si="614"/>
        <v>0</v>
      </c>
      <c r="DP59" s="93">
        <f t="shared" si="614"/>
        <v>0</v>
      </c>
      <c r="DQ59" s="1">
        <f t="shared" ref="DQ59" si="626">SUM(DQ49:DQ58)</f>
        <v>0</v>
      </c>
      <c r="DR59" s="38">
        <f t="shared" si="614"/>
        <v>0</v>
      </c>
      <c r="DS59" s="93">
        <f t="shared" si="614"/>
        <v>0</v>
      </c>
      <c r="DT59" s="1">
        <f t="shared" si="36"/>
        <v>0</v>
      </c>
      <c r="DU59" s="38">
        <f t="shared" si="37"/>
        <v>0</v>
      </c>
      <c r="DV59" s="93">
        <f t="shared" si="38"/>
        <v>0</v>
      </c>
      <c r="DW59" s="1">
        <f t="shared" ref="DW59" si="627">SUM(DW49:DW58)</f>
        <v>0</v>
      </c>
      <c r="DX59" s="38">
        <f t="shared" si="614"/>
        <v>0</v>
      </c>
      <c r="DY59" s="93">
        <f t="shared" si="614"/>
        <v>0</v>
      </c>
      <c r="DZ59" s="1">
        <f t="shared" ref="DZ59" si="628">SUM(DZ49:DZ58)</f>
        <v>0</v>
      </c>
      <c r="EA59" s="38">
        <f t="shared" si="614"/>
        <v>0</v>
      </c>
      <c r="EB59" s="93">
        <f t="shared" si="614"/>
        <v>0</v>
      </c>
      <c r="EC59" s="1">
        <f t="shared" ref="EC59" si="629">SUM(EC49:EC58)</f>
        <v>0</v>
      </c>
      <c r="ED59" s="38">
        <f t="shared" si="614"/>
        <v>0</v>
      </c>
      <c r="EE59" s="93">
        <f t="shared" si="614"/>
        <v>0</v>
      </c>
      <c r="EF59" s="1">
        <f t="shared" ref="EF59" si="630">SUM(EF49:EF58)</f>
        <v>0</v>
      </c>
      <c r="EG59" s="38">
        <f t="shared" si="614"/>
        <v>0</v>
      </c>
      <c r="EH59" s="93">
        <f t="shared" si="614"/>
        <v>0</v>
      </c>
      <c r="EI59" s="1">
        <f t="shared" ref="EI59" si="631">SUM(EI49:EI58)</f>
        <v>0</v>
      </c>
      <c r="EJ59" s="38">
        <f t="shared" ref="EJ59:GU59" si="632">SUM(EJ49:EJ58)</f>
        <v>0</v>
      </c>
      <c r="EK59" s="93">
        <f t="shared" si="632"/>
        <v>0</v>
      </c>
      <c r="EL59" s="1">
        <f t="shared" si="39"/>
        <v>0</v>
      </c>
      <c r="EM59" s="38">
        <f t="shared" si="40"/>
        <v>0</v>
      </c>
      <c r="EN59" s="93">
        <f t="shared" si="41"/>
        <v>0</v>
      </c>
      <c r="EO59" s="1">
        <f t="shared" ref="EO59" si="633">SUM(EO49:EO58)</f>
        <v>0</v>
      </c>
      <c r="EP59" s="38">
        <f t="shared" si="632"/>
        <v>0</v>
      </c>
      <c r="EQ59" s="93">
        <f t="shared" si="632"/>
        <v>0</v>
      </c>
      <c r="ER59" s="1">
        <f t="shared" ref="ER59" si="634">SUM(ER49:ER58)</f>
        <v>0</v>
      </c>
      <c r="ES59" s="38">
        <f t="shared" si="632"/>
        <v>0</v>
      </c>
      <c r="ET59" s="93">
        <f t="shared" si="632"/>
        <v>0</v>
      </c>
      <c r="EU59" s="1">
        <f t="shared" ref="EU59" si="635">SUM(EU49:EU58)</f>
        <v>45110</v>
      </c>
      <c r="EV59" s="38">
        <f t="shared" si="632"/>
        <v>45110</v>
      </c>
      <c r="EW59" s="93">
        <f t="shared" si="632"/>
        <v>31350</v>
      </c>
      <c r="EX59" s="1">
        <f t="shared" ref="EX59" si="636">SUM(EX49:EX58)</f>
        <v>0</v>
      </c>
      <c r="EY59" s="38">
        <f t="shared" si="632"/>
        <v>0</v>
      </c>
      <c r="EZ59" s="93">
        <f t="shared" si="632"/>
        <v>0</v>
      </c>
      <c r="FA59" s="1">
        <f t="shared" si="632"/>
        <v>0</v>
      </c>
      <c r="FB59" s="38">
        <f t="shared" si="632"/>
        <v>0</v>
      </c>
      <c r="FC59" s="93">
        <f t="shared" si="632"/>
        <v>0</v>
      </c>
      <c r="FD59" s="1">
        <f t="shared" si="42"/>
        <v>45110</v>
      </c>
      <c r="FE59" s="38">
        <f t="shared" si="43"/>
        <v>45110</v>
      </c>
      <c r="FF59" s="93">
        <f t="shared" si="44"/>
        <v>31350</v>
      </c>
      <c r="FG59" s="1">
        <f t="shared" ref="FG59" si="637">SUM(FG49:FG58)</f>
        <v>0</v>
      </c>
      <c r="FH59" s="38">
        <f t="shared" si="632"/>
        <v>0</v>
      </c>
      <c r="FI59" s="93">
        <f t="shared" si="632"/>
        <v>0</v>
      </c>
      <c r="FJ59" s="1">
        <f t="shared" ref="FJ59" si="638">SUM(FJ49:FJ58)</f>
        <v>47419</v>
      </c>
      <c r="FK59" s="38">
        <f t="shared" si="632"/>
        <v>50848</v>
      </c>
      <c r="FL59" s="93">
        <f t="shared" si="632"/>
        <v>99737</v>
      </c>
      <c r="FM59" s="1">
        <f t="shared" ref="FM59" si="639">SUM(FM49:FM58)</f>
        <v>0</v>
      </c>
      <c r="FN59" s="38">
        <f t="shared" si="632"/>
        <v>0</v>
      </c>
      <c r="FO59" s="93">
        <f t="shared" si="632"/>
        <v>0</v>
      </c>
      <c r="FP59" s="1">
        <f t="shared" si="45"/>
        <v>47419</v>
      </c>
      <c r="FQ59" s="38">
        <f t="shared" si="46"/>
        <v>50848</v>
      </c>
      <c r="FR59" s="93">
        <f t="shared" si="47"/>
        <v>99737</v>
      </c>
      <c r="FS59" s="1">
        <f t="shared" ref="FS59" si="640">SUM(FS49:FS58)</f>
        <v>0</v>
      </c>
      <c r="FT59" s="38">
        <f t="shared" si="632"/>
        <v>0</v>
      </c>
      <c r="FU59" s="93">
        <f t="shared" si="632"/>
        <v>0</v>
      </c>
      <c r="FV59" s="1">
        <f t="shared" ref="FV59" si="641">SUM(FV49:FV58)</f>
        <v>0</v>
      </c>
      <c r="FW59" s="38">
        <f t="shared" si="632"/>
        <v>0</v>
      </c>
      <c r="FX59" s="93">
        <f t="shared" si="632"/>
        <v>0</v>
      </c>
      <c r="FY59" s="1">
        <f t="shared" ref="FY59" si="642">SUM(FY49:FY58)</f>
        <v>0</v>
      </c>
      <c r="FZ59" s="38">
        <f t="shared" si="632"/>
        <v>0</v>
      </c>
      <c r="GA59" s="93">
        <f t="shared" si="632"/>
        <v>0</v>
      </c>
      <c r="GB59" s="1">
        <f t="shared" ref="GB59" si="643">SUM(GB49:GB58)</f>
        <v>0</v>
      </c>
      <c r="GC59" s="38">
        <f t="shared" si="632"/>
        <v>0</v>
      </c>
      <c r="GD59" s="93">
        <f t="shared" si="632"/>
        <v>0</v>
      </c>
      <c r="GE59" s="1">
        <f t="shared" ref="GE59" si="644">SUM(GE49:GE58)</f>
        <v>0</v>
      </c>
      <c r="GF59" s="38">
        <f t="shared" si="632"/>
        <v>0</v>
      </c>
      <c r="GG59" s="93">
        <f t="shared" si="632"/>
        <v>0</v>
      </c>
      <c r="GH59" s="1">
        <f t="shared" ref="GH59" si="645">SUM(GH49:GH58)</f>
        <v>0</v>
      </c>
      <c r="GI59" s="38">
        <f t="shared" si="632"/>
        <v>0</v>
      </c>
      <c r="GJ59" s="93">
        <f t="shared" si="632"/>
        <v>0</v>
      </c>
      <c r="GK59" s="1">
        <f t="shared" si="48"/>
        <v>0</v>
      </c>
      <c r="GL59" s="38">
        <f t="shared" si="49"/>
        <v>0</v>
      </c>
      <c r="GM59" s="93">
        <f t="shared" si="50"/>
        <v>0</v>
      </c>
      <c r="GN59" s="1">
        <f t="shared" ref="GN59" si="646">SUM(GN49:GN58)</f>
        <v>0</v>
      </c>
      <c r="GO59" s="38">
        <f t="shared" si="632"/>
        <v>0</v>
      </c>
      <c r="GP59" s="93">
        <f t="shared" si="632"/>
        <v>0</v>
      </c>
      <c r="GQ59" s="1">
        <f t="shared" ref="GQ59" si="647">SUM(GQ49:GQ58)</f>
        <v>0</v>
      </c>
      <c r="GR59" s="38">
        <f t="shared" si="632"/>
        <v>0</v>
      </c>
      <c r="GS59" s="93">
        <f t="shared" si="632"/>
        <v>0</v>
      </c>
      <c r="GT59" s="1">
        <f t="shared" ref="GT59" si="648">SUM(GT49:GT58)</f>
        <v>6115</v>
      </c>
      <c r="GU59" s="38">
        <f t="shared" si="632"/>
        <v>6115</v>
      </c>
      <c r="GV59" s="93">
        <f t="shared" ref="GV59:GY59" si="649">SUM(GV49:GV58)</f>
        <v>7847</v>
      </c>
      <c r="GW59" s="1">
        <f t="shared" ref="GW59" si="650">SUM(GW49:GW58)</f>
        <v>0</v>
      </c>
      <c r="GX59" s="38">
        <f t="shared" si="649"/>
        <v>0</v>
      </c>
      <c r="GY59" s="93">
        <f t="shared" si="649"/>
        <v>0</v>
      </c>
      <c r="GZ59" s="1">
        <f t="shared" ref="GZ59" si="651">SUM(GZ49:GZ58)</f>
        <v>0</v>
      </c>
      <c r="HA59" s="38">
        <f t="shared" ref="HA59:JG59" si="652">SUM(HA49:HA58)</f>
        <v>0</v>
      </c>
      <c r="HB59" s="93">
        <f t="shared" si="652"/>
        <v>0</v>
      </c>
      <c r="HC59" s="1">
        <f t="shared" ref="HC59" si="653">SUM(HC49:HC58)</f>
        <v>0</v>
      </c>
      <c r="HD59" s="38">
        <f t="shared" si="652"/>
        <v>0</v>
      </c>
      <c r="HE59" s="93">
        <f t="shared" si="652"/>
        <v>0</v>
      </c>
      <c r="HF59" s="1">
        <f t="shared" ref="HF59" si="654">SUM(HF49:HF58)</f>
        <v>0</v>
      </c>
      <c r="HG59" s="38">
        <f t="shared" si="652"/>
        <v>0</v>
      </c>
      <c r="HH59" s="93">
        <f t="shared" si="652"/>
        <v>0</v>
      </c>
      <c r="HI59" s="1">
        <f t="shared" si="51"/>
        <v>6115</v>
      </c>
      <c r="HJ59" s="38">
        <f t="shared" si="52"/>
        <v>6115</v>
      </c>
      <c r="HK59" s="93">
        <f t="shared" si="53"/>
        <v>7847</v>
      </c>
      <c r="HL59" s="1">
        <f t="shared" ref="HL59" si="655">SUM(HL49:HL58)</f>
        <v>0</v>
      </c>
      <c r="HM59" s="38">
        <f t="shared" si="652"/>
        <v>0</v>
      </c>
      <c r="HN59" s="93">
        <f t="shared" si="652"/>
        <v>0</v>
      </c>
      <c r="HO59" s="1">
        <f t="shared" ref="HO59" si="656">SUM(HO49:HO58)</f>
        <v>0</v>
      </c>
      <c r="HP59" s="38">
        <f t="shared" si="652"/>
        <v>0</v>
      </c>
      <c r="HQ59" s="93">
        <f t="shared" si="652"/>
        <v>0</v>
      </c>
      <c r="HR59" s="1">
        <f t="shared" si="54"/>
        <v>0</v>
      </c>
      <c r="HS59" s="38">
        <f t="shared" si="55"/>
        <v>0</v>
      </c>
      <c r="HT59" s="93">
        <f t="shared" si="56"/>
        <v>0</v>
      </c>
      <c r="HU59" s="1">
        <f t="shared" ref="HU59" si="657">SUM(HU49:HU58)</f>
        <v>100000</v>
      </c>
      <c r="HV59" s="38">
        <f t="shared" si="652"/>
        <v>128648</v>
      </c>
      <c r="HW59" s="93">
        <f t="shared" si="652"/>
        <v>4043</v>
      </c>
      <c r="HX59" s="1">
        <f t="shared" ref="HX59" si="658">SUM(HX49:HX58)</f>
        <v>0</v>
      </c>
      <c r="HY59" s="38">
        <f t="shared" si="652"/>
        <v>0</v>
      </c>
      <c r="HZ59" s="93">
        <f t="shared" si="652"/>
        <v>0</v>
      </c>
      <c r="IA59" s="1">
        <f t="shared" si="57"/>
        <v>100000</v>
      </c>
      <c r="IB59" s="38">
        <f t="shared" si="58"/>
        <v>128648</v>
      </c>
      <c r="IC59" s="93">
        <f t="shared" si="59"/>
        <v>4043</v>
      </c>
      <c r="ID59" s="1">
        <f t="shared" si="60"/>
        <v>198644</v>
      </c>
      <c r="IE59" s="38">
        <f t="shared" si="61"/>
        <v>230721</v>
      </c>
      <c r="IF59" s="93">
        <f t="shared" si="62"/>
        <v>142977</v>
      </c>
      <c r="IG59" s="1">
        <f t="shared" si="652"/>
        <v>0</v>
      </c>
      <c r="IH59" s="38">
        <f t="shared" si="652"/>
        <v>0</v>
      </c>
      <c r="II59" s="93">
        <f t="shared" si="652"/>
        <v>0</v>
      </c>
      <c r="IJ59" s="1">
        <f t="shared" ref="IJ59" si="659">SUM(IJ49:IJ58)</f>
        <v>0</v>
      </c>
      <c r="IK59" s="38">
        <f t="shared" si="652"/>
        <v>0</v>
      </c>
      <c r="IL59" s="93">
        <f t="shared" si="652"/>
        <v>0</v>
      </c>
      <c r="IM59" s="1">
        <f t="shared" ref="IM59" si="660">SUM(IM49:IM58)</f>
        <v>0</v>
      </c>
      <c r="IN59" s="38">
        <f t="shared" si="652"/>
        <v>0</v>
      </c>
      <c r="IO59" s="93">
        <f t="shared" si="652"/>
        <v>0</v>
      </c>
      <c r="IP59" s="1">
        <f t="shared" ref="IP59" si="661">SUM(IP49:IP58)</f>
        <v>0</v>
      </c>
      <c r="IQ59" s="38">
        <f t="shared" si="652"/>
        <v>0</v>
      </c>
      <c r="IR59" s="93">
        <f t="shared" si="652"/>
        <v>0</v>
      </c>
      <c r="IS59" s="1">
        <f t="shared" ref="IS59" si="662">SUM(IS49:IS58)</f>
        <v>0</v>
      </c>
      <c r="IT59" s="38">
        <f t="shared" si="652"/>
        <v>0</v>
      </c>
      <c r="IU59" s="93">
        <f t="shared" si="652"/>
        <v>0</v>
      </c>
      <c r="IV59" s="1">
        <f t="shared" ref="IV59" si="663">SUM(IV49:IV58)</f>
        <v>0</v>
      </c>
      <c r="IW59" s="38">
        <f t="shared" si="652"/>
        <v>0</v>
      </c>
      <c r="IX59" s="93">
        <f t="shared" si="652"/>
        <v>0</v>
      </c>
      <c r="IY59" s="1">
        <f t="shared" ref="IY59" si="664">SUM(IY49:IY58)</f>
        <v>0</v>
      </c>
      <c r="IZ59" s="38">
        <f t="shared" si="652"/>
        <v>0</v>
      </c>
      <c r="JA59" s="93">
        <f t="shared" si="652"/>
        <v>0</v>
      </c>
      <c r="JB59" s="1">
        <f t="shared" ref="JB59" si="665">SUM(JB49:JB58)</f>
        <v>0</v>
      </c>
      <c r="JC59" s="38">
        <f t="shared" si="652"/>
        <v>0</v>
      </c>
      <c r="JD59" s="93">
        <f t="shared" si="652"/>
        <v>0</v>
      </c>
      <c r="JE59" s="1">
        <f t="shared" si="652"/>
        <v>0</v>
      </c>
      <c r="JF59" s="38">
        <f t="shared" si="652"/>
        <v>0</v>
      </c>
      <c r="JG59" s="93">
        <f t="shared" si="652"/>
        <v>0</v>
      </c>
      <c r="JH59" s="1">
        <f>IG59+IJ59+IM59+IP59+IS59+IV59+IY59+JB59+JE59</f>
        <v>0</v>
      </c>
      <c r="JI59" s="38">
        <f>IH59+IK59+IN59+IQ59+IT59+IW59+IZ59+JC59+JF59</f>
        <v>0</v>
      </c>
      <c r="JJ59" s="93">
        <f>II59+IL59+IO59+IR59+IU59+IX59+JA59+JD59+JG59</f>
        <v>0</v>
      </c>
      <c r="JK59" s="1">
        <f t="shared" ref="JK59" si="666">SUM(JK49:JK58)</f>
        <v>0</v>
      </c>
      <c r="JL59" s="38">
        <f t="shared" ref="JL59:LW59" si="667">SUM(JL49:JL58)</f>
        <v>0</v>
      </c>
      <c r="JM59" s="93">
        <f t="shared" si="667"/>
        <v>0</v>
      </c>
      <c r="JN59" s="1">
        <f t="shared" si="667"/>
        <v>0</v>
      </c>
      <c r="JO59" s="38">
        <f t="shared" si="667"/>
        <v>0</v>
      </c>
      <c r="JP59" s="93">
        <f t="shared" si="667"/>
        <v>0</v>
      </c>
      <c r="JQ59" s="1">
        <f t="shared" si="63"/>
        <v>0</v>
      </c>
      <c r="JR59" s="38">
        <f t="shared" si="64"/>
        <v>0</v>
      </c>
      <c r="JS59" s="93">
        <f t="shared" si="65"/>
        <v>0</v>
      </c>
      <c r="JT59" s="1">
        <f t="shared" ref="JT59" si="668">SUM(JT49:JT58)</f>
        <v>0</v>
      </c>
      <c r="JU59" s="38">
        <f t="shared" si="667"/>
        <v>0</v>
      </c>
      <c r="JV59" s="93">
        <f t="shared" si="667"/>
        <v>0</v>
      </c>
      <c r="JW59" s="1">
        <f t="shared" ref="JW59" si="669">SUM(JW49:JW58)</f>
        <v>0</v>
      </c>
      <c r="JX59" s="38">
        <f t="shared" si="667"/>
        <v>0</v>
      </c>
      <c r="JY59" s="93">
        <f t="shared" si="667"/>
        <v>0</v>
      </c>
      <c r="JZ59" s="1">
        <f t="shared" si="66"/>
        <v>0</v>
      </c>
      <c r="KA59" s="38">
        <f t="shared" si="67"/>
        <v>0</v>
      </c>
      <c r="KB59" s="93">
        <f t="shared" si="68"/>
        <v>0</v>
      </c>
      <c r="KC59" s="1">
        <f t="shared" ref="KC59" si="670">SUM(KC49:KC58)</f>
        <v>0</v>
      </c>
      <c r="KD59" s="38">
        <f t="shared" si="667"/>
        <v>0</v>
      </c>
      <c r="KE59" s="93">
        <f t="shared" si="667"/>
        <v>0</v>
      </c>
      <c r="KF59" s="1">
        <f t="shared" ref="KF59" si="671">SUM(KF49:KF58)</f>
        <v>0</v>
      </c>
      <c r="KG59" s="38">
        <f t="shared" si="667"/>
        <v>0</v>
      </c>
      <c r="KH59" s="93">
        <f t="shared" si="667"/>
        <v>0</v>
      </c>
      <c r="KI59" s="1">
        <f t="shared" si="69"/>
        <v>0</v>
      </c>
      <c r="KJ59" s="38">
        <f t="shared" si="70"/>
        <v>0</v>
      </c>
      <c r="KK59" s="93">
        <f t="shared" si="71"/>
        <v>0</v>
      </c>
      <c r="KL59" s="1">
        <f t="shared" ref="KL59" si="672">SUM(KL49:KL58)</f>
        <v>0</v>
      </c>
      <c r="KM59" s="38">
        <f t="shared" si="667"/>
        <v>0</v>
      </c>
      <c r="KN59" s="93">
        <f t="shared" si="667"/>
        <v>0</v>
      </c>
      <c r="KO59" s="1">
        <f t="shared" si="667"/>
        <v>0</v>
      </c>
      <c r="KP59" s="38">
        <f t="shared" si="667"/>
        <v>0</v>
      </c>
      <c r="KQ59" s="93">
        <f t="shared" si="667"/>
        <v>0</v>
      </c>
      <c r="KR59" s="1">
        <f t="shared" ref="KR59" si="673">SUM(KR49:KR58)</f>
        <v>0</v>
      </c>
      <c r="KS59" s="38">
        <f t="shared" si="667"/>
        <v>0</v>
      </c>
      <c r="KT59" s="93">
        <f t="shared" si="667"/>
        <v>0</v>
      </c>
      <c r="KU59" s="1">
        <f t="shared" si="72"/>
        <v>0</v>
      </c>
      <c r="KV59" s="38">
        <f t="shared" si="73"/>
        <v>0</v>
      </c>
      <c r="KW59" s="93">
        <f t="shared" si="74"/>
        <v>0</v>
      </c>
      <c r="KX59" s="1">
        <f t="shared" ref="KX59" si="674">SUM(KX49:KX58)</f>
        <v>0</v>
      </c>
      <c r="KY59" s="38">
        <f t="shared" si="667"/>
        <v>0</v>
      </c>
      <c r="KZ59" s="93">
        <f t="shared" si="667"/>
        <v>0</v>
      </c>
      <c r="LA59" s="1">
        <f t="shared" ref="LA59" si="675">SUM(LA49:LA58)</f>
        <v>0</v>
      </c>
      <c r="LB59" s="38">
        <f t="shared" si="667"/>
        <v>0</v>
      </c>
      <c r="LC59" s="93">
        <f t="shared" si="667"/>
        <v>0</v>
      </c>
      <c r="LD59" s="1">
        <f t="shared" si="75"/>
        <v>0</v>
      </c>
      <c r="LE59" s="38">
        <f t="shared" si="76"/>
        <v>0</v>
      </c>
      <c r="LF59" s="93">
        <f t="shared" si="77"/>
        <v>0</v>
      </c>
      <c r="LG59" s="1">
        <f t="shared" si="667"/>
        <v>0</v>
      </c>
      <c r="LH59" s="38">
        <f t="shared" si="667"/>
        <v>0</v>
      </c>
      <c r="LI59" s="93">
        <f t="shared" si="667"/>
        <v>0</v>
      </c>
      <c r="LJ59" s="1">
        <f t="shared" si="667"/>
        <v>0</v>
      </c>
      <c r="LK59" s="38">
        <f t="shared" si="667"/>
        <v>0</v>
      </c>
      <c r="LL59" s="93">
        <f t="shared" si="667"/>
        <v>24284</v>
      </c>
      <c r="LM59" s="1">
        <f t="shared" si="78"/>
        <v>0</v>
      </c>
      <c r="LN59" s="38">
        <f t="shared" si="79"/>
        <v>0</v>
      </c>
      <c r="LO59" s="93">
        <f t="shared" si="80"/>
        <v>24284</v>
      </c>
      <c r="LP59" s="1">
        <f t="shared" ref="LP59" si="676">SUM(LP49:LP58)</f>
        <v>0</v>
      </c>
      <c r="LQ59" s="38">
        <f t="shared" si="667"/>
        <v>0</v>
      </c>
      <c r="LR59" s="93">
        <f t="shared" si="667"/>
        <v>0</v>
      </c>
      <c r="LS59" s="1">
        <f t="shared" si="81"/>
        <v>0</v>
      </c>
      <c r="LT59" s="38">
        <f t="shared" si="82"/>
        <v>0</v>
      </c>
      <c r="LU59" s="93">
        <f t="shared" si="83"/>
        <v>24284</v>
      </c>
      <c r="LV59" s="1">
        <f t="shared" ref="LV59" si="677">SUM(LV49:LV58)</f>
        <v>0</v>
      </c>
      <c r="LW59" s="38">
        <f t="shared" si="667"/>
        <v>0</v>
      </c>
      <c r="LX59" s="93">
        <f t="shared" ref="LX59:OI59" si="678">SUM(LX49:LX58)</f>
        <v>0</v>
      </c>
      <c r="LY59" s="1">
        <f t="shared" ref="LY59" si="679">SUM(LY49:LY58)</f>
        <v>0</v>
      </c>
      <c r="LZ59" s="38">
        <f t="shared" si="678"/>
        <v>0</v>
      </c>
      <c r="MA59" s="93">
        <f t="shared" si="678"/>
        <v>0</v>
      </c>
      <c r="MB59" s="1">
        <f t="shared" ref="MB59" si="680">SUM(MB49:MB58)</f>
        <v>0</v>
      </c>
      <c r="MC59" s="38">
        <f t="shared" si="678"/>
        <v>0</v>
      </c>
      <c r="MD59" s="93">
        <f t="shared" si="678"/>
        <v>0</v>
      </c>
      <c r="ME59" s="1">
        <f t="shared" si="84"/>
        <v>0</v>
      </c>
      <c r="MF59" s="38">
        <f t="shared" si="85"/>
        <v>0</v>
      </c>
      <c r="MG59" s="93">
        <f t="shared" si="86"/>
        <v>0</v>
      </c>
      <c r="MH59" s="1">
        <f t="shared" ref="MH59" si="681">SUM(MH49:MH58)</f>
        <v>0</v>
      </c>
      <c r="MI59" s="38">
        <f t="shared" si="678"/>
        <v>0</v>
      </c>
      <c r="MJ59" s="93">
        <f t="shared" si="678"/>
        <v>0</v>
      </c>
      <c r="MK59" s="1">
        <f t="shared" ref="MK59" si="682">SUM(MK49:MK58)</f>
        <v>0</v>
      </c>
      <c r="ML59" s="38">
        <f t="shared" si="678"/>
        <v>0</v>
      </c>
      <c r="MM59" s="93">
        <f t="shared" si="678"/>
        <v>0</v>
      </c>
      <c r="MN59" s="1">
        <f t="shared" si="678"/>
        <v>0</v>
      </c>
      <c r="MO59" s="38">
        <f t="shared" si="678"/>
        <v>0</v>
      </c>
      <c r="MP59" s="93">
        <f t="shared" si="678"/>
        <v>0</v>
      </c>
      <c r="MQ59" s="1">
        <f t="shared" ref="MQ59" si="683">SUM(MQ49:MQ58)</f>
        <v>0</v>
      </c>
      <c r="MR59" s="38">
        <f t="shared" si="678"/>
        <v>0</v>
      </c>
      <c r="MS59" s="93">
        <f t="shared" si="678"/>
        <v>0</v>
      </c>
      <c r="MT59" s="1">
        <f t="shared" ref="MT59" si="684">SUM(MT49:MT58)</f>
        <v>0</v>
      </c>
      <c r="MU59" s="38">
        <f t="shared" si="678"/>
        <v>0</v>
      </c>
      <c r="MV59" s="93">
        <f t="shared" si="678"/>
        <v>0</v>
      </c>
      <c r="MW59" s="1">
        <f t="shared" si="678"/>
        <v>0</v>
      </c>
      <c r="MX59" s="38">
        <f t="shared" si="678"/>
        <v>0</v>
      </c>
      <c r="MY59" s="93">
        <f t="shared" si="678"/>
        <v>0</v>
      </c>
      <c r="MZ59" s="1">
        <f t="shared" si="87"/>
        <v>0</v>
      </c>
      <c r="NA59" s="38">
        <f t="shared" si="88"/>
        <v>0</v>
      </c>
      <c r="NB59" s="93">
        <f t="shared" si="89"/>
        <v>0</v>
      </c>
      <c r="NC59" s="1">
        <f t="shared" ref="NC59" si="685">SUM(NC49:NC58)</f>
        <v>0</v>
      </c>
      <c r="ND59" s="38">
        <f t="shared" si="678"/>
        <v>0</v>
      </c>
      <c r="NE59" s="93">
        <f t="shared" si="678"/>
        <v>0</v>
      </c>
      <c r="NF59" s="1">
        <f t="shared" si="90"/>
        <v>0</v>
      </c>
      <c r="NG59" s="38">
        <f t="shared" si="91"/>
        <v>0</v>
      </c>
      <c r="NH59" s="93">
        <f t="shared" si="92"/>
        <v>0</v>
      </c>
      <c r="NI59" s="1">
        <f t="shared" ref="NI59" si="686">SUM(NI49:NI58)</f>
        <v>0</v>
      </c>
      <c r="NJ59" s="38">
        <f t="shared" si="678"/>
        <v>0</v>
      </c>
      <c r="NK59" s="93">
        <f t="shared" si="678"/>
        <v>0</v>
      </c>
      <c r="NL59" s="1">
        <f t="shared" ref="NL59" si="687">SUM(NL49:NL58)</f>
        <v>489379</v>
      </c>
      <c r="NM59" s="38">
        <f t="shared" si="678"/>
        <v>0</v>
      </c>
      <c r="NN59" s="93">
        <f t="shared" si="678"/>
        <v>0</v>
      </c>
      <c r="NO59" s="1">
        <f t="shared" ref="NO59" si="688">SUM(NO49:NO58)</f>
        <v>0</v>
      </c>
      <c r="NP59" s="38">
        <f t="shared" si="678"/>
        <v>5795</v>
      </c>
      <c r="NQ59" s="93">
        <f t="shared" si="678"/>
        <v>5795</v>
      </c>
      <c r="NR59" s="1">
        <f t="shared" si="678"/>
        <v>0</v>
      </c>
      <c r="NS59" s="38">
        <f t="shared" si="678"/>
        <v>0</v>
      </c>
      <c r="NT59" s="93">
        <f t="shared" si="678"/>
        <v>0</v>
      </c>
      <c r="NU59" s="1">
        <f t="shared" si="678"/>
        <v>0</v>
      </c>
      <c r="NV59" s="38">
        <f t="shared" si="678"/>
        <v>0</v>
      </c>
      <c r="NW59" s="93">
        <f t="shared" si="678"/>
        <v>0</v>
      </c>
      <c r="NX59" s="1">
        <f t="shared" ref="NX59" si="689">SUM(NX49:NX58)</f>
        <v>0</v>
      </c>
      <c r="NY59" s="38">
        <f t="shared" si="678"/>
        <v>0</v>
      </c>
      <c r="NZ59" s="93">
        <f t="shared" si="678"/>
        <v>0</v>
      </c>
      <c r="OA59" s="1">
        <f t="shared" ref="OA59" si="690">SUM(OA49:OA58)</f>
        <v>0</v>
      </c>
      <c r="OB59" s="38">
        <f t="shared" si="678"/>
        <v>0</v>
      </c>
      <c r="OC59" s="93">
        <f t="shared" si="678"/>
        <v>0</v>
      </c>
      <c r="OD59" s="1">
        <f t="shared" ref="OD59" si="691">SUM(OD49:OD58)</f>
        <v>70000</v>
      </c>
      <c r="OE59" s="38">
        <f t="shared" si="678"/>
        <v>160000</v>
      </c>
      <c r="OF59" s="93">
        <f t="shared" si="678"/>
        <v>188478</v>
      </c>
      <c r="OG59" s="1">
        <f t="shared" si="678"/>
        <v>0</v>
      </c>
      <c r="OH59" s="38">
        <f t="shared" si="678"/>
        <v>0</v>
      </c>
      <c r="OI59" s="93">
        <f t="shared" si="678"/>
        <v>0</v>
      </c>
      <c r="OJ59" s="1">
        <f t="shared" si="93"/>
        <v>559379</v>
      </c>
      <c r="OK59" s="38">
        <f t="shared" si="94"/>
        <v>165795</v>
      </c>
      <c r="OL59" s="93">
        <f t="shared" si="95"/>
        <v>194273</v>
      </c>
      <c r="OM59" s="1">
        <f t="shared" ref="OM59" si="692">SUM(OM49:OM58)</f>
        <v>0</v>
      </c>
      <c r="ON59" s="38">
        <f t="shared" ref="ON59:QU59" si="693">SUM(ON49:ON58)</f>
        <v>0</v>
      </c>
      <c r="OO59" s="93">
        <f t="shared" si="693"/>
        <v>0</v>
      </c>
      <c r="OP59" s="1">
        <f t="shared" ref="OP59" si="694">SUM(OP49:OP58)</f>
        <v>0</v>
      </c>
      <c r="OQ59" s="38">
        <f t="shared" si="693"/>
        <v>0</v>
      </c>
      <c r="OR59" s="93">
        <f t="shared" si="693"/>
        <v>0</v>
      </c>
      <c r="OS59" s="1">
        <f t="shared" ref="OS59" si="695">SUM(OS49:OS58)</f>
        <v>1782874</v>
      </c>
      <c r="OT59" s="38">
        <f t="shared" si="693"/>
        <v>1888496</v>
      </c>
      <c r="OU59" s="93">
        <f t="shared" si="693"/>
        <v>1710609</v>
      </c>
      <c r="OV59" s="1">
        <f t="shared" ref="OV59" si="696">SUM(OV49:OV58)</f>
        <v>0</v>
      </c>
      <c r="OW59" s="38">
        <f t="shared" si="693"/>
        <v>0</v>
      </c>
      <c r="OX59" s="93">
        <f t="shared" si="693"/>
        <v>0</v>
      </c>
      <c r="OY59" s="1">
        <f t="shared" si="96"/>
        <v>1782874</v>
      </c>
      <c r="OZ59" s="38">
        <f t="shared" si="97"/>
        <v>1888496</v>
      </c>
      <c r="PA59" s="93">
        <f t="shared" si="98"/>
        <v>1710609</v>
      </c>
      <c r="PB59" s="1">
        <f t="shared" si="99"/>
        <v>2342253</v>
      </c>
      <c r="PC59" s="38">
        <f t="shared" si="100"/>
        <v>2054291</v>
      </c>
      <c r="PD59" s="93">
        <f t="shared" si="101"/>
        <v>1904882</v>
      </c>
      <c r="PE59" s="1">
        <f t="shared" si="693"/>
        <v>0</v>
      </c>
      <c r="PF59" s="38">
        <f t="shared" si="693"/>
        <v>0</v>
      </c>
      <c r="PG59" s="93">
        <f t="shared" si="693"/>
        <v>0</v>
      </c>
      <c r="PH59" s="1">
        <f t="shared" si="693"/>
        <v>0</v>
      </c>
      <c r="PI59" s="38">
        <f t="shared" si="693"/>
        <v>0</v>
      </c>
      <c r="PJ59" s="93">
        <f t="shared" si="693"/>
        <v>0</v>
      </c>
      <c r="PK59" s="1">
        <f t="shared" ref="PK59" si="697">SUM(PK49:PK58)</f>
        <v>0</v>
      </c>
      <c r="PL59" s="38">
        <f t="shared" si="693"/>
        <v>0</v>
      </c>
      <c r="PM59" s="93">
        <f t="shared" si="693"/>
        <v>0</v>
      </c>
      <c r="PN59" s="1">
        <f t="shared" ref="PN59" si="698">SUM(PN49:PN58)</f>
        <v>0</v>
      </c>
      <c r="PO59" s="38">
        <f t="shared" si="693"/>
        <v>0</v>
      </c>
      <c r="PP59" s="93">
        <f t="shared" si="693"/>
        <v>8</v>
      </c>
      <c r="PQ59" s="1">
        <f t="shared" si="693"/>
        <v>0</v>
      </c>
      <c r="PR59" s="38">
        <f t="shared" si="693"/>
        <v>0</v>
      </c>
      <c r="PS59" s="93">
        <f t="shared" si="693"/>
        <v>0</v>
      </c>
      <c r="PT59" s="1">
        <f t="shared" si="693"/>
        <v>0</v>
      </c>
      <c r="PU59" s="38">
        <f t="shared" si="693"/>
        <v>0</v>
      </c>
      <c r="PV59" s="93">
        <f t="shared" si="693"/>
        <v>0</v>
      </c>
      <c r="PW59" s="1">
        <f t="shared" ref="PW59" si="699">SUM(PW49:PW58)</f>
        <v>0</v>
      </c>
      <c r="PX59" s="38">
        <f t="shared" si="693"/>
        <v>0</v>
      </c>
      <c r="PY59" s="93">
        <f t="shared" si="693"/>
        <v>0</v>
      </c>
      <c r="PZ59" s="1">
        <f t="shared" si="693"/>
        <v>0</v>
      </c>
      <c r="QA59" s="38">
        <f t="shared" si="693"/>
        <v>0</v>
      </c>
      <c r="QB59" s="93">
        <f t="shared" si="693"/>
        <v>0</v>
      </c>
      <c r="QC59" s="1">
        <f t="shared" si="102"/>
        <v>0</v>
      </c>
      <c r="QD59" s="38">
        <f t="shared" si="103"/>
        <v>0</v>
      </c>
      <c r="QE59" s="93">
        <f t="shared" si="104"/>
        <v>8</v>
      </c>
      <c r="QF59" s="1">
        <f t="shared" ref="QF59" si="700">SUM(QF49:QF58)</f>
        <v>0</v>
      </c>
      <c r="QG59" s="38">
        <f t="shared" si="693"/>
        <v>0</v>
      </c>
      <c r="QH59" s="93">
        <f t="shared" si="693"/>
        <v>0</v>
      </c>
      <c r="QI59" s="1">
        <f t="shared" si="105"/>
        <v>0</v>
      </c>
      <c r="QJ59" s="38">
        <f t="shared" si="106"/>
        <v>0</v>
      </c>
      <c r="QK59" s="93">
        <f t="shared" si="107"/>
        <v>0</v>
      </c>
      <c r="QL59" s="1">
        <f t="shared" si="693"/>
        <v>0</v>
      </c>
      <c r="QM59" s="38">
        <f t="shared" si="693"/>
        <v>0</v>
      </c>
      <c r="QN59" s="93">
        <f t="shared" si="693"/>
        <v>0</v>
      </c>
      <c r="QO59" s="1">
        <f t="shared" si="693"/>
        <v>0</v>
      </c>
      <c r="QP59" s="38">
        <f t="shared" si="693"/>
        <v>0</v>
      </c>
      <c r="QQ59" s="93">
        <f t="shared" si="693"/>
        <v>0</v>
      </c>
      <c r="QR59" s="1">
        <f t="shared" ref="QR59" si="701">SUM(QR49:QR58)</f>
        <v>0</v>
      </c>
      <c r="QS59" s="38">
        <f t="shared" si="693"/>
        <v>0</v>
      </c>
      <c r="QT59" s="93">
        <f t="shared" si="693"/>
        <v>0</v>
      </c>
      <c r="QU59" s="1">
        <f t="shared" si="693"/>
        <v>0</v>
      </c>
      <c r="QV59" s="38">
        <f t="shared" ref="QV59:QW59" si="702">SUM(QV49:QV58)</f>
        <v>0</v>
      </c>
      <c r="QW59" s="93">
        <f t="shared" si="702"/>
        <v>0</v>
      </c>
      <c r="QX59" s="1">
        <f t="shared" si="108"/>
        <v>0</v>
      </c>
      <c r="QY59" s="38">
        <f t="shared" si="109"/>
        <v>0</v>
      </c>
      <c r="QZ59" s="93">
        <f t="shared" si="110"/>
        <v>0</v>
      </c>
      <c r="RA59" s="1">
        <f t="shared" si="111"/>
        <v>0</v>
      </c>
      <c r="RB59" s="38">
        <f t="shared" si="112"/>
        <v>0</v>
      </c>
      <c r="RC59" s="93">
        <f t="shared" si="113"/>
        <v>8</v>
      </c>
      <c r="RD59" s="1">
        <f>ID59+LS59+NF59+PB59+RA59</f>
        <v>2540897</v>
      </c>
      <c r="RE59" s="38">
        <f>IE59+LT59+NG59+PC59+RB59</f>
        <v>2285012</v>
      </c>
      <c r="RF59" s="93">
        <f>IF59+LU59+NH59+PD59+RC59</f>
        <v>2072151</v>
      </c>
      <c r="RG59" s="1">
        <f>AH59+CV59+RD59</f>
        <v>2972181</v>
      </c>
      <c r="RH59" s="38">
        <f>AI59+CW59+RE59</f>
        <v>2733025</v>
      </c>
      <c r="RI59" s="93">
        <f>AJ59+CX59+RF59</f>
        <v>2463605</v>
      </c>
    </row>
    <row r="60" spans="1:477" s="100" customFormat="1" x14ac:dyDescent="0.25">
      <c r="A60" s="95">
        <v>49</v>
      </c>
      <c r="B60" s="96" t="s">
        <v>332</v>
      </c>
      <c r="C60" s="97" t="s">
        <v>281</v>
      </c>
      <c r="D60" s="11"/>
      <c r="E60" s="98"/>
      <c r="F60" s="99"/>
      <c r="G60" s="11"/>
      <c r="H60" s="98"/>
      <c r="I60" s="99"/>
      <c r="J60" s="11"/>
      <c r="K60" s="98"/>
      <c r="L60" s="99"/>
      <c r="M60" s="11"/>
      <c r="N60" s="98"/>
      <c r="O60" s="99"/>
      <c r="P60" s="11"/>
      <c r="Q60" s="98"/>
      <c r="R60" s="99"/>
      <c r="S60" s="11"/>
      <c r="T60" s="98"/>
      <c r="U60" s="99"/>
      <c r="V60" s="11"/>
      <c r="W60" s="98"/>
      <c r="X60" s="99"/>
      <c r="Y60" s="11"/>
      <c r="Z60" s="98"/>
      <c r="AA60" s="99"/>
      <c r="AB60" s="11">
        <f t="shared" si="29"/>
        <v>0</v>
      </c>
      <c r="AC60" s="98">
        <f t="shared" si="260"/>
        <v>0</v>
      </c>
      <c r="AD60" s="99">
        <f t="shared" si="261"/>
        <v>0</v>
      </c>
      <c r="AE60" s="11"/>
      <c r="AF60" s="98"/>
      <c r="AG60" s="99"/>
      <c r="AH60" s="11">
        <f t="shared" si="30"/>
        <v>0</v>
      </c>
      <c r="AI60" s="98">
        <f t="shared" si="31"/>
        <v>0</v>
      </c>
      <c r="AJ60" s="99">
        <f t="shared" si="32"/>
        <v>0</v>
      </c>
      <c r="AK60" s="11"/>
      <c r="AL60" s="98"/>
      <c r="AM60" s="99"/>
      <c r="AN60" s="11"/>
      <c r="AO60" s="98"/>
      <c r="AP60" s="99"/>
      <c r="AQ60" s="11"/>
      <c r="AR60" s="98"/>
      <c r="AS60" s="99"/>
      <c r="AT60" s="11"/>
      <c r="AU60" s="98"/>
      <c r="AV60" s="99"/>
      <c r="AW60" s="11"/>
      <c r="AX60" s="98"/>
      <c r="AY60" s="99"/>
      <c r="AZ60" s="11"/>
      <c r="BA60" s="98"/>
      <c r="BB60" s="99"/>
      <c r="BC60" s="11"/>
      <c r="BD60" s="98"/>
      <c r="BE60" s="99"/>
      <c r="BF60" s="11"/>
      <c r="BG60" s="98"/>
      <c r="BH60" s="99"/>
      <c r="BI60" s="11"/>
      <c r="BJ60" s="98"/>
      <c r="BK60" s="99"/>
      <c r="BL60" s="11"/>
      <c r="BM60" s="98"/>
      <c r="BN60" s="99"/>
      <c r="BO60" s="11"/>
      <c r="BP60" s="98"/>
      <c r="BQ60" s="99"/>
      <c r="BR60" s="11"/>
      <c r="BS60" s="98"/>
      <c r="BT60" s="99"/>
      <c r="BU60" s="11"/>
      <c r="BV60" s="98"/>
      <c r="BW60" s="99"/>
      <c r="BX60" s="11"/>
      <c r="BY60" s="98"/>
      <c r="BZ60" s="99"/>
      <c r="CA60" s="11"/>
      <c r="CB60" s="98"/>
      <c r="CC60" s="99"/>
      <c r="CD60" s="11"/>
      <c r="CE60" s="98"/>
      <c r="CF60" s="99"/>
      <c r="CG60" s="11"/>
      <c r="CH60" s="98"/>
      <c r="CI60" s="99"/>
      <c r="CJ60" s="11"/>
      <c r="CK60" s="98"/>
      <c r="CL60" s="99"/>
      <c r="CM60" s="11"/>
      <c r="CN60" s="98"/>
      <c r="CO60" s="99"/>
      <c r="CP60" s="11"/>
      <c r="CQ60" s="98"/>
      <c r="CR60" s="99"/>
      <c r="CS60" s="11"/>
      <c r="CT60" s="98"/>
      <c r="CU60" s="99"/>
      <c r="CV60" s="11">
        <f t="shared" si="33"/>
        <v>0</v>
      </c>
      <c r="CW60" s="98">
        <f t="shared" si="34"/>
        <v>0</v>
      </c>
      <c r="CX60" s="99">
        <f t="shared" si="35"/>
        <v>0</v>
      </c>
      <c r="CY60" s="11"/>
      <c r="CZ60" s="98"/>
      <c r="DA60" s="99"/>
      <c r="DB60" s="11"/>
      <c r="DC60" s="98"/>
      <c r="DD60" s="99"/>
      <c r="DE60" s="11"/>
      <c r="DF60" s="98"/>
      <c r="DG60" s="99"/>
      <c r="DH60" s="11"/>
      <c r="DI60" s="98"/>
      <c r="DJ60" s="99"/>
      <c r="DK60" s="11"/>
      <c r="DL60" s="98"/>
      <c r="DM60" s="99"/>
      <c r="DN60" s="11"/>
      <c r="DO60" s="98"/>
      <c r="DP60" s="99"/>
      <c r="DQ60" s="11"/>
      <c r="DR60" s="98"/>
      <c r="DS60" s="99"/>
      <c r="DT60" s="11">
        <f t="shared" si="36"/>
        <v>0</v>
      </c>
      <c r="DU60" s="98">
        <f t="shared" si="37"/>
        <v>0</v>
      </c>
      <c r="DV60" s="99">
        <f t="shared" si="38"/>
        <v>0</v>
      </c>
      <c r="DW60" s="11"/>
      <c r="DX60" s="98"/>
      <c r="DY60" s="99"/>
      <c r="DZ60" s="11"/>
      <c r="EA60" s="98"/>
      <c r="EB60" s="99"/>
      <c r="EC60" s="11"/>
      <c r="ED60" s="98"/>
      <c r="EE60" s="99"/>
      <c r="EF60" s="11"/>
      <c r="EG60" s="98"/>
      <c r="EH60" s="99"/>
      <c r="EI60" s="11"/>
      <c r="EJ60" s="98"/>
      <c r="EK60" s="99"/>
      <c r="EL60" s="11">
        <f t="shared" si="39"/>
        <v>0</v>
      </c>
      <c r="EM60" s="98">
        <f t="shared" si="40"/>
        <v>0</v>
      </c>
      <c r="EN60" s="99">
        <f t="shared" si="41"/>
        <v>0</v>
      </c>
      <c r="EO60" s="11"/>
      <c r="EP60" s="98"/>
      <c r="EQ60" s="99"/>
      <c r="ER60" s="11"/>
      <c r="ES60" s="98"/>
      <c r="ET60" s="99"/>
      <c r="EU60" s="11"/>
      <c r="EV60" s="98"/>
      <c r="EW60" s="99"/>
      <c r="EX60" s="11"/>
      <c r="EY60" s="98"/>
      <c r="EZ60" s="99"/>
      <c r="FA60" s="11"/>
      <c r="FB60" s="98"/>
      <c r="FC60" s="99"/>
      <c r="FD60" s="11">
        <f t="shared" si="42"/>
        <v>0</v>
      </c>
      <c r="FE60" s="98">
        <f t="shared" si="43"/>
        <v>0</v>
      </c>
      <c r="FF60" s="99">
        <f t="shared" si="44"/>
        <v>0</v>
      </c>
      <c r="FG60" s="11"/>
      <c r="FH60" s="98"/>
      <c r="FI60" s="99"/>
      <c r="FJ60" s="11"/>
      <c r="FK60" s="98"/>
      <c r="FL60" s="99"/>
      <c r="FM60" s="11"/>
      <c r="FN60" s="98"/>
      <c r="FO60" s="99"/>
      <c r="FP60" s="11">
        <f t="shared" si="45"/>
        <v>0</v>
      </c>
      <c r="FQ60" s="98">
        <f t="shared" si="46"/>
        <v>0</v>
      </c>
      <c r="FR60" s="99">
        <f t="shared" si="47"/>
        <v>0</v>
      </c>
      <c r="FS60" s="11"/>
      <c r="FT60" s="98"/>
      <c r="FU60" s="99"/>
      <c r="FV60" s="11"/>
      <c r="FW60" s="98"/>
      <c r="FX60" s="99"/>
      <c r="FY60" s="11"/>
      <c r="FZ60" s="98"/>
      <c r="GA60" s="99"/>
      <c r="GB60" s="11"/>
      <c r="GC60" s="98"/>
      <c r="GD60" s="99"/>
      <c r="GE60" s="11"/>
      <c r="GF60" s="98"/>
      <c r="GG60" s="99"/>
      <c r="GH60" s="11"/>
      <c r="GI60" s="98"/>
      <c r="GJ60" s="99"/>
      <c r="GK60" s="11">
        <f t="shared" si="48"/>
        <v>0</v>
      </c>
      <c r="GL60" s="98">
        <f t="shared" si="49"/>
        <v>0</v>
      </c>
      <c r="GM60" s="99">
        <f t="shared" si="50"/>
        <v>0</v>
      </c>
      <c r="GN60" s="11"/>
      <c r="GO60" s="98"/>
      <c r="GP60" s="99"/>
      <c r="GQ60" s="11"/>
      <c r="GR60" s="98"/>
      <c r="GS60" s="99"/>
      <c r="GT60" s="11"/>
      <c r="GU60" s="98"/>
      <c r="GV60" s="99"/>
      <c r="GW60" s="11"/>
      <c r="GX60" s="98"/>
      <c r="GY60" s="99"/>
      <c r="GZ60" s="11"/>
      <c r="HA60" s="98"/>
      <c r="HB60" s="99"/>
      <c r="HC60" s="11"/>
      <c r="HD60" s="98"/>
      <c r="HE60" s="99"/>
      <c r="HF60" s="11"/>
      <c r="HG60" s="98"/>
      <c r="HH60" s="99"/>
      <c r="HI60" s="11">
        <f t="shared" si="51"/>
        <v>0</v>
      </c>
      <c r="HJ60" s="98">
        <f t="shared" si="52"/>
        <v>0</v>
      </c>
      <c r="HK60" s="99">
        <f t="shared" si="53"/>
        <v>0</v>
      </c>
      <c r="HL60" s="11"/>
      <c r="HM60" s="98"/>
      <c r="HN60" s="99"/>
      <c r="HO60" s="11"/>
      <c r="HP60" s="98"/>
      <c r="HQ60" s="99"/>
      <c r="HR60" s="11">
        <f t="shared" si="54"/>
        <v>0</v>
      </c>
      <c r="HS60" s="98">
        <f t="shared" si="55"/>
        <v>0</v>
      </c>
      <c r="HT60" s="99">
        <f t="shared" si="56"/>
        <v>0</v>
      </c>
      <c r="HU60" s="11"/>
      <c r="HV60" s="98"/>
      <c r="HW60" s="99"/>
      <c r="HX60" s="11"/>
      <c r="HY60" s="98"/>
      <c r="HZ60" s="99"/>
      <c r="IA60" s="11">
        <f t="shared" si="57"/>
        <v>0</v>
      </c>
      <c r="IB60" s="98">
        <f t="shared" si="58"/>
        <v>0</v>
      </c>
      <c r="IC60" s="99">
        <f t="shared" si="59"/>
        <v>0</v>
      </c>
      <c r="ID60" s="11">
        <f t="shared" si="60"/>
        <v>0</v>
      </c>
      <c r="IE60" s="98">
        <f t="shared" si="61"/>
        <v>0</v>
      </c>
      <c r="IF60" s="99">
        <f t="shared" si="62"/>
        <v>0</v>
      </c>
      <c r="IG60" s="11"/>
      <c r="IH60" s="98"/>
      <c r="II60" s="99"/>
      <c r="IJ60" s="11"/>
      <c r="IK60" s="98"/>
      <c r="IL60" s="99"/>
      <c r="IM60" s="11"/>
      <c r="IN60" s="98"/>
      <c r="IO60" s="99"/>
      <c r="IP60" s="11"/>
      <c r="IQ60" s="98"/>
      <c r="IR60" s="99"/>
      <c r="IS60" s="11"/>
      <c r="IT60" s="98"/>
      <c r="IU60" s="99"/>
      <c r="IV60" s="11"/>
      <c r="IW60" s="98"/>
      <c r="IX60" s="99"/>
      <c r="IY60" s="11"/>
      <c r="IZ60" s="98"/>
      <c r="JA60" s="99"/>
      <c r="JB60" s="11"/>
      <c r="JC60" s="98"/>
      <c r="JD60" s="99"/>
      <c r="JE60" s="11"/>
      <c r="JF60" s="98"/>
      <c r="JG60" s="99"/>
      <c r="JH60" s="11">
        <f>IG60+IJ60+IM60+IP60+IS60+IV60+IY60+JB60+JE60</f>
        <v>0</v>
      </c>
      <c r="JI60" s="98">
        <f>IH60+IK60+IN60+IQ60+IT60+IW60+IZ60+JC60+JF60</f>
        <v>0</v>
      </c>
      <c r="JJ60" s="99">
        <f>II60+IL60+IO60+IR60+IU60+IX60+JA60+JD60+JG60</f>
        <v>0</v>
      </c>
      <c r="JK60" s="11"/>
      <c r="JL60" s="98"/>
      <c r="JM60" s="99"/>
      <c r="JN60" s="11"/>
      <c r="JO60" s="98"/>
      <c r="JP60" s="99"/>
      <c r="JQ60" s="11">
        <f t="shared" si="63"/>
        <v>0</v>
      </c>
      <c r="JR60" s="98">
        <f t="shared" si="64"/>
        <v>0</v>
      </c>
      <c r="JS60" s="99">
        <f t="shared" si="65"/>
        <v>0</v>
      </c>
      <c r="JT60" s="11"/>
      <c r="JU60" s="98"/>
      <c r="JV60" s="99"/>
      <c r="JW60" s="11"/>
      <c r="JX60" s="98"/>
      <c r="JY60" s="99"/>
      <c r="JZ60" s="11">
        <f t="shared" si="66"/>
        <v>0</v>
      </c>
      <c r="KA60" s="98">
        <f t="shared" si="67"/>
        <v>0</v>
      </c>
      <c r="KB60" s="99">
        <f t="shared" si="68"/>
        <v>0</v>
      </c>
      <c r="KC60" s="11"/>
      <c r="KD60" s="98"/>
      <c r="KE60" s="99"/>
      <c r="KF60" s="11"/>
      <c r="KG60" s="98"/>
      <c r="KH60" s="99"/>
      <c r="KI60" s="11">
        <f t="shared" si="69"/>
        <v>0</v>
      </c>
      <c r="KJ60" s="98">
        <f t="shared" si="70"/>
        <v>0</v>
      </c>
      <c r="KK60" s="99">
        <f t="shared" si="71"/>
        <v>0</v>
      </c>
      <c r="KL60" s="11"/>
      <c r="KM60" s="98"/>
      <c r="KN60" s="99"/>
      <c r="KO60" s="11"/>
      <c r="KP60" s="98"/>
      <c r="KQ60" s="99"/>
      <c r="KR60" s="11"/>
      <c r="KS60" s="98"/>
      <c r="KT60" s="99"/>
      <c r="KU60" s="11">
        <f t="shared" si="72"/>
        <v>0</v>
      </c>
      <c r="KV60" s="98">
        <f t="shared" si="73"/>
        <v>0</v>
      </c>
      <c r="KW60" s="99">
        <f t="shared" si="74"/>
        <v>0</v>
      </c>
      <c r="KX60" s="11"/>
      <c r="KY60" s="98"/>
      <c r="KZ60" s="99"/>
      <c r="LA60" s="11"/>
      <c r="LB60" s="98"/>
      <c r="LC60" s="99"/>
      <c r="LD60" s="11">
        <f t="shared" si="75"/>
        <v>0</v>
      </c>
      <c r="LE60" s="98">
        <f t="shared" si="76"/>
        <v>0</v>
      </c>
      <c r="LF60" s="99">
        <f t="shared" si="77"/>
        <v>0</v>
      </c>
      <c r="LG60" s="11"/>
      <c r="LH60" s="98"/>
      <c r="LI60" s="99"/>
      <c r="LJ60" s="11"/>
      <c r="LK60" s="98"/>
      <c r="LL60" s="99"/>
      <c r="LM60" s="11">
        <f t="shared" si="78"/>
        <v>0</v>
      </c>
      <c r="LN60" s="98">
        <f t="shared" si="79"/>
        <v>0</v>
      </c>
      <c r="LO60" s="99">
        <f t="shared" si="80"/>
        <v>0</v>
      </c>
      <c r="LP60" s="11"/>
      <c r="LQ60" s="98"/>
      <c r="LR60" s="99"/>
      <c r="LS60" s="11">
        <f t="shared" si="81"/>
        <v>0</v>
      </c>
      <c r="LT60" s="98">
        <f t="shared" si="82"/>
        <v>0</v>
      </c>
      <c r="LU60" s="99">
        <f t="shared" si="83"/>
        <v>0</v>
      </c>
      <c r="LV60" s="11"/>
      <c r="LW60" s="98"/>
      <c r="LX60" s="99"/>
      <c r="LY60" s="11"/>
      <c r="LZ60" s="98"/>
      <c r="MA60" s="99"/>
      <c r="MB60" s="11"/>
      <c r="MC60" s="98"/>
      <c r="MD60" s="99"/>
      <c r="ME60" s="11">
        <f t="shared" si="84"/>
        <v>0</v>
      </c>
      <c r="MF60" s="98">
        <f t="shared" si="85"/>
        <v>0</v>
      </c>
      <c r="MG60" s="99">
        <f t="shared" si="86"/>
        <v>0</v>
      </c>
      <c r="MH60" s="11"/>
      <c r="MI60" s="98"/>
      <c r="MJ60" s="99"/>
      <c r="MK60" s="11"/>
      <c r="ML60" s="98"/>
      <c r="MM60" s="99"/>
      <c r="MN60" s="11"/>
      <c r="MO60" s="98"/>
      <c r="MP60" s="99"/>
      <c r="MQ60" s="11"/>
      <c r="MR60" s="98"/>
      <c r="MS60" s="99"/>
      <c r="MT60" s="11"/>
      <c r="MU60" s="98"/>
      <c r="MV60" s="99"/>
      <c r="MW60" s="11"/>
      <c r="MX60" s="98"/>
      <c r="MY60" s="99"/>
      <c r="MZ60" s="11">
        <f t="shared" si="87"/>
        <v>0</v>
      </c>
      <c r="NA60" s="98">
        <f t="shared" si="88"/>
        <v>0</v>
      </c>
      <c r="NB60" s="99">
        <f t="shared" si="89"/>
        <v>0</v>
      </c>
      <c r="NC60" s="11"/>
      <c r="ND60" s="98"/>
      <c r="NE60" s="99"/>
      <c r="NF60" s="11">
        <f t="shared" si="90"/>
        <v>0</v>
      </c>
      <c r="NG60" s="98">
        <f t="shared" si="91"/>
        <v>0</v>
      </c>
      <c r="NH60" s="99">
        <f t="shared" si="92"/>
        <v>0</v>
      </c>
      <c r="NI60" s="11">
        <v>1626000</v>
      </c>
      <c r="NJ60" s="98">
        <v>1226000</v>
      </c>
      <c r="NK60" s="99">
        <v>1128890</v>
      </c>
      <c r="NL60" s="11"/>
      <c r="NM60" s="98"/>
      <c r="NN60" s="99"/>
      <c r="NO60" s="11"/>
      <c r="NP60" s="98"/>
      <c r="NQ60" s="99"/>
      <c r="NR60" s="11"/>
      <c r="NS60" s="98"/>
      <c r="NT60" s="99"/>
      <c r="NU60" s="11"/>
      <c r="NV60" s="98"/>
      <c r="NW60" s="99"/>
      <c r="NX60" s="11"/>
      <c r="NY60" s="98"/>
      <c r="NZ60" s="99"/>
      <c r="OA60" s="11"/>
      <c r="OB60" s="98"/>
      <c r="OC60" s="99"/>
      <c r="OD60" s="11"/>
      <c r="OE60" s="98"/>
      <c r="OF60" s="99"/>
      <c r="OG60" s="11"/>
      <c r="OH60" s="98"/>
      <c r="OI60" s="99"/>
      <c r="OJ60" s="11">
        <f t="shared" si="93"/>
        <v>1626000</v>
      </c>
      <c r="OK60" s="98">
        <f t="shared" si="94"/>
        <v>1226000</v>
      </c>
      <c r="OL60" s="99">
        <f t="shared" si="95"/>
        <v>1128890</v>
      </c>
      <c r="OM60" s="11"/>
      <c r="ON60" s="98"/>
      <c r="OO60" s="99"/>
      <c r="OP60" s="11"/>
      <c r="OQ60" s="98"/>
      <c r="OR60" s="99"/>
      <c r="OS60" s="11"/>
      <c r="OT60" s="98"/>
      <c r="OU60" s="99"/>
      <c r="OV60" s="11"/>
      <c r="OW60" s="98"/>
      <c r="OX60" s="99"/>
      <c r="OY60" s="11">
        <f t="shared" si="96"/>
        <v>0</v>
      </c>
      <c r="OZ60" s="98">
        <f t="shared" si="97"/>
        <v>0</v>
      </c>
      <c r="PA60" s="99">
        <f t="shared" si="98"/>
        <v>0</v>
      </c>
      <c r="PB60" s="11">
        <f t="shared" si="99"/>
        <v>1626000</v>
      </c>
      <c r="PC60" s="98">
        <f t="shared" si="100"/>
        <v>1226000</v>
      </c>
      <c r="PD60" s="99">
        <f t="shared" si="101"/>
        <v>1128890</v>
      </c>
      <c r="PE60" s="11"/>
      <c r="PF60" s="98"/>
      <c r="PG60" s="99"/>
      <c r="PH60" s="11"/>
      <c r="PI60" s="98"/>
      <c r="PJ60" s="99"/>
      <c r="PK60" s="11"/>
      <c r="PL60" s="98"/>
      <c r="PM60" s="99"/>
      <c r="PN60" s="11"/>
      <c r="PO60" s="98"/>
      <c r="PP60" s="99"/>
      <c r="PQ60" s="11"/>
      <c r="PR60" s="98"/>
      <c r="PS60" s="99"/>
      <c r="PT60" s="11"/>
      <c r="PU60" s="98"/>
      <c r="PV60" s="99"/>
      <c r="PW60" s="11"/>
      <c r="PX60" s="98"/>
      <c r="PY60" s="99"/>
      <c r="PZ60" s="11"/>
      <c r="QA60" s="98"/>
      <c r="QB60" s="99"/>
      <c r="QC60" s="11">
        <f t="shared" si="102"/>
        <v>0</v>
      </c>
      <c r="QD60" s="98">
        <f t="shared" si="103"/>
        <v>0</v>
      </c>
      <c r="QE60" s="99">
        <f t="shared" si="104"/>
        <v>0</v>
      </c>
      <c r="QF60" s="11"/>
      <c r="QG60" s="98"/>
      <c r="QH60" s="99"/>
      <c r="QI60" s="11">
        <f t="shared" si="105"/>
        <v>0</v>
      </c>
      <c r="QJ60" s="98">
        <f t="shared" si="106"/>
        <v>0</v>
      </c>
      <c r="QK60" s="99">
        <f t="shared" si="107"/>
        <v>0</v>
      </c>
      <c r="QL60" s="11"/>
      <c r="QM60" s="98"/>
      <c r="QN60" s="99"/>
      <c r="QO60" s="11"/>
      <c r="QP60" s="98"/>
      <c r="QQ60" s="99"/>
      <c r="QR60" s="11"/>
      <c r="QS60" s="98"/>
      <c r="QT60" s="99"/>
      <c r="QU60" s="11"/>
      <c r="QV60" s="98"/>
      <c r="QW60" s="99"/>
      <c r="QX60" s="11">
        <f t="shared" si="108"/>
        <v>0</v>
      </c>
      <c r="QY60" s="98">
        <f t="shared" si="109"/>
        <v>0</v>
      </c>
      <c r="QZ60" s="99">
        <f t="shared" si="110"/>
        <v>0</v>
      </c>
      <c r="RA60" s="11">
        <f t="shared" si="111"/>
        <v>0</v>
      </c>
      <c r="RB60" s="98">
        <f t="shared" si="112"/>
        <v>0</v>
      </c>
      <c r="RC60" s="99">
        <f t="shared" si="113"/>
        <v>0</v>
      </c>
      <c r="RD60" s="11">
        <f>ID60+LS60+NF60+PB60+RA60</f>
        <v>1626000</v>
      </c>
      <c r="RE60" s="98">
        <f>IE60+LT60+NG60+PC60+RB60</f>
        <v>1226000</v>
      </c>
      <c r="RF60" s="99">
        <f>IF60+LU60+NH60+PD60+RC60</f>
        <v>1128890</v>
      </c>
      <c r="RG60" s="11">
        <f>AH60+CV60+RD60</f>
        <v>1626000</v>
      </c>
      <c r="RH60" s="98">
        <f>AI60+CW60+RE60</f>
        <v>1226000</v>
      </c>
      <c r="RI60" s="99">
        <f>AJ60+CX60+RF60</f>
        <v>1128890</v>
      </c>
    </row>
    <row r="61" spans="1:477" s="12" customFormat="1" ht="16.5" thickBot="1" x14ac:dyDescent="0.3">
      <c r="A61" s="101">
        <v>50</v>
      </c>
      <c r="B61" s="102" t="s">
        <v>427</v>
      </c>
      <c r="C61" s="103" t="s">
        <v>428</v>
      </c>
      <c r="D61" s="8"/>
      <c r="E61" s="104">
        <v>79</v>
      </c>
      <c r="F61" s="105">
        <v>79</v>
      </c>
      <c r="G61" s="8"/>
      <c r="H61" s="104"/>
      <c r="I61" s="105"/>
      <c r="J61" s="8"/>
      <c r="K61" s="104"/>
      <c r="L61" s="105"/>
      <c r="M61" s="8"/>
      <c r="N61" s="104"/>
      <c r="O61" s="105"/>
      <c r="P61" s="8"/>
      <c r="Q61" s="104"/>
      <c r="R61" s="105"/>
      <c r="S61" s="8"/>
      <c r="T61" s="104"/>
      <c r="U61" s="105"/>
      <c r="V61" s="8"/>
      <c r="W61" s="104"/>
      <c r="X61" s="105"/>
      <c r="Y61" s="8"/>
      <c r="Z61" s="104"/>
      <c r="AA61" s="105"/>
      <c r="AB61" s="8">
        <f t="shared" si="29"/>
        <v>0</v>
      </c>
      <c r="AC61" s="104">
        <f t="shared" si="260"/>
        <v>0</v>
      </c>
      <c r="AD61" s="105">
        <f t="shared" si="261"/>
        <v>0</v>
      </c>
      <c r="AE61" s="8"/>
      <c r="AF61" s="104"/>
      <c r="AG61" s="105"/>
      <c r="AH61" s="8">
        <f t="shared" si="30"/>
        <v>0</v>
      </c>
      <c r="AI61" s="104">
        <f t="shared" si="31"/>
        <v>79</v>
      </c>
      <c r="AJ61" s="105">
        <f t="shared" si="32"/>
        <v>79</v>
      </c>
      <c r="AK61" s="8"/>
      <c r="AL61" s="104"/>
      <c r="AM61" s="105">
        <v>476</v>
      </c>
      <c r="AN61" s="8"/>
      <c r="AO61" s="104"/>
      <c r="AP61" s="105"/>
      <c r="AQ61" s="8"/>
      <c r="AR61" s="104"/>
      <c r="AS61" s="105"/>
      <c r="AT61" s="8"/>
      <c r="AU61" s="104"/>
      <c r="AV61" s="105"/>
      <c r="AW61" s="8"/>
      <c r="AX61" s="104"/>
      <c r="AY61" s="105"/>
      <c r="AZ61" s="8"/>
      <c r="BA61" s="104"/>
      <c r="BB61" s="105"/>
      <c r="BC61" s="8"/>
      <c r="BD61" s="104"/>
      <c r="BE61" s="105"/>
      <c r="BF61" s="8"/>
      <c r="BG61" s="104"/>
      <c r="BH61" s="105"/>
      <c r="BI61" s="8"/>
      <c r="BJ61" s="104"/>
      <c r="BK61" s="105"/>
      <c r="BL61" s="8"/>
      <c r="BM61" s="104"/>
      <c r="BN61" s="105"/>
      <c r="BO61" s="8"/>
      <c r="BP61" s="104"/>
      <c r="BQ61" s="105"/>
      <c r="BR61" s="8"/>
      <c r="BS61" s="104"/>
      <c r="BT61" s="105"/>
      <c r="BU61" s="8"/>
      <c r="BV61" s="104"/>
      <c r="BW61" s="105"/>
      <c r="BX61" s="8"/>
      <c r="BY61" s="104"/>
      <c r="BZ61" s="105"/>
      <c r="CA61" s="8"/>
      <c r="CB61" s="104"/>
      <c r="CC61" s="105"/>
      <c r="CD61" s="8"/>
      <c r="CE61" s="104"/>
      <c r="CF61" s="105"/>
      <c r="CG61" s="8"/>
      <c r="CH61" s="104"/>
      <c r="CI61" s="105"/>
      <c r="CJ61" s="8"/>
      <c r="CK61" s="104"/>
      <c r="CL61" s="105"/>
      <c r="CM61" s="8"/>
      <c r="CN61" s="104"/>
      <c r="CO61" s="105"/>
      <c r="CP61" s="8"/>
      <c r="CQ61" s="104"/>
      <c r="CR61" s="105"/>
      <c r="CS61" s="8"/>
      <c r="CT61" s="104"/>
      <c r="CU61" s="105"/>
      <c r="CV61" s="8">
        <f t="shared" si="33"/>
        <v>0</v>
      </c>
      <c r="CW61" s="104">
        <f t="shared" si="34"/>
        <v>0</v>
      </c>
      <c r="CX61" s="105">
        <f t="shared" si="35"/>
        <v>476</v>
      </c>
      <c r="CY61" s="8"/>
      <c r="CZ61" s="104"/>
      <c r="DA61" s="105"/>
      <c r="DB61" s="8"/>
      <c r="DC61" s="104"/>
      <c r="DD61" s="105"/>
      <c r="DE61" s="8"/>
      <c r="DF61" s="104"/>
      <c r="DG61" s="105"/>
      <c r="DH61" s="8"/>
      <c r="DI61" s="104"/>
      <c r="DJ61" s="105"/>
      <c r="DK61" s="8"/>
      <c r="DL61" s="104"/>
      <c r="DM61" s="105"/>
      <c r="DN61" s="8"/>
      <c r="DO61" s="104"/>
      <c r="DP61" s="105"/>
      <c r="DQ61" s="8"/>
      <c r="DR61" s="104"/>
      <c r="DS61" s="105"/>
      <c r="DT61" s="8">
        <f t="shared" si="36"/>
        <v>0</v>
      </c>
      <c r="DU61" s="104">
        <f t="shared" si="37"/>
        <v>0</v>
      </c>
      <c r="DV61" s="105">
        <f t="shared" si="38"/>
        <v>0</v>
      </c>
      <c r="DW61" s="8"/>
      <c r="DX61" s="104"/>
      <c r="DY61" s="105"/>
      <c r="DZ61" s="8"/>
      <c r="EA61" s="104"/>
      <c r="EB61" s="105"/>
      <c r="EC61" s="8"/>
      <c r="ED61" s="104"/>
      <c r="EE61" s="105"/>
      <c r="EF61" s="8"/>
      <c r="EG61" s="104"/>
      <c r="EH61" s="105"/>
      <c r="EI61" s="8"/>
      <c r="EJ61" s="104"/>
      <c r="EK61" s="105"/>
      <c r="EL61" s="8">
        <f t="shared" si="39"/>
        <v>0</v>
      </c>
      <c r="EM61" s="104">
        <f t="shared" si="40"/>
        <v>0</v>
      </c>
      <c r="EN61" s="105">
        <f t="shared" si="41"/>
        <v>0</v>
      </c>
      <c r="EO61" s="8"/>
      <c r="EP61" s="104"/>
      <c r="EQ61" s="105"/>
      <c r="ER61" s="8"/>
      <c r="ES61" s="104"/>
      <c r="ET61" s="105"/>
      <c r="EU61" s="8"/>
      <c r="EV61" s="104"/>
      <c r="EW61" s="105"/>
      <c r="EX61" s="8"/>
      <c r="EY61" s="104"/>
      <c r="EZ61" s="105"/>
      <c r="FA61" s="8"/>
      <c r="FB61" s="104"/>
      <c r="FC61" s="105"/>
      <c r="FD61" s="8">
        <f t="shared" si="42"/>
        <v>0</v>
      </c>
      <c r="FE61" s="104">
        <f t="shared" si="43"/>
        <v>0</v>
      </c>
      <c r="FF61" s="105">
        <f t="shared" si="44"/>
        <v>0</v>
      </c>
      <c r="FG61" s="8"/>
      <c r="FH61" s="104"/>
      <c r="FI61" s="105"/>
      <c r="FJ61" s="8"/>
      <c r="FK61" s="104"/>
      <c r="FL61" s="105"/>
      <c r="FM61" s="8"/>
      <c r="FN61" s="104"/>
      <c r="FO61" s="105"/>
      <c r="FP61" s="8">
        <f t="shared" si="45"/>
        <v>0</v>
      </c>
      <c r="FQ61" s="104">
        <f t="shared" si="46"/>
        <v>0</v>
      </c>
      <c r="FR61" s="105">
        <f t="shared" si="47"/>
        <v>0</v>
      </c>
      <c r="FS61" s="8"/>
      <c r="FT61" s="104"/>
      <c r="FU61" s="105"/>
      <c r="FV61" s="8"/>
      <c r="FW61" s="104"/>
      <c r="FX61" s="105"/>
      <c r="FY61" s="8"/>
      <c r="FZ61" s="104"/>
      <c r="GA61" s="105"/>
      <c r="GB61" s="8"/>
      <c r="GC61" s="104"/>
      <c r="GD61" s="105"/>
      <c r="GE61" s="8"/>
      <c r="GF61" s="104"/>
      <c r="GG61" s="105"/>
      <c r="GH61" s="8"/>
      <c r="GI61" s="104"/>
      <c r="GJ61" s="105"/>
      <c r="GK61" s="8">
        <f t="shared" si="48"/>
        <v>0</v>
      </c>
      <c r="GL61" s="104">
        <f t="shared" si="49"/>
        <v>0</v>
      </c>
      <c r="GM61" s="105">
        <f t="shared" si="50"/>
        <v>0</v>
      </c>
      <c r="GN61" s="8"/>
      <c r="GO61" s="104"/>
      <c r="GP61" s="105"/>
      <c r="GQ61" s="8"/>
      <c r="GR61" s="104"/>
      <c r="GS61" s="105"/>
      <c r="GT61" s="8"/>
      <c r="GU61" s="104"/>
      <c r="GV61" s="105"/>
      <c r="GW61" s="8"/>
      <c r="GX61" s="104"/>
      <c r="GY61" s="105"/>
      <c r="GZ61" s="8"/>
      <c r="HA61" s="104"/>
      <c r="HB61" s="105"/>
      <c r="HC61" s="8"/>
      <c r="HD61" s="104"/>
      <c r="HE61" s="105"/>
      <c r="HF61" s="8"/>
      <c r="HG61" s="104"/>
      <c r="HH61" s="105"/>
      <c r="HI61" s="8">
        <f t="shared" si="51"/>
        <v>0</v>
      </c>
      <c r="HJ61" s="104">
        <f t="shared" si="52"/>
        <v>0</v>
      </c>
      <c r="HK61" s="105">
        <f t="shared" si="53"/>
        <v>0</v>
      </c>
      <c r="HL61" s="8"/>
      <c r="HM61" s="104"/>
      <c r="HN61" s="105"/>
      <c r="HO61" s="8"/>
      <c r="HP61" s="104"/>
      <c r="HQ61" s="105"/>
      <c r="HR61" s="8">
        <f t="shared" si="54"/>
        <v>0</v>
      </c>
      <c r="HS61" s="104">
        <f t="shared" si="55"/>
        <v>0</v>
      </c>
      <c r="HT61" s="105">
        <f t="shared" si="56"/>
        <v>0</v>
      </c>
      <c r="HU61" s="8"/>
      <c r="HV61" s="104"/>
      <c r="HW61" s="105"/>
      <c r="HX61" s="8"/>
      <c r="HY61" s="104"/>
      <c r="HZ61" s="105"/>
      <c r="IA61" s="8">
        <f t="shared" si="57"/>
        <v>0</v>
      </c>
      <c r="IB61" s="104">
        <f t="shared" si="58"/>
        <v>0</v>
      </c>
      <c r="IC61" s="105">
        <f t="shared" si="59"/>
        <v>0</v>
      </c>
      <c r="ID61" s="8">
        <f t="shared" si="60"/>
        <v>0</v>
      </c>
      <c r="IE61" s="104">
        <f t="shared" si="61"/>
        <v>0</v>
      </c>
      <c r="IF61" s="105">
        <f t="shared" si="62"/>
        <v>0</v>
      </c>
      <c r="IG61" s="8"/>
      <c r="IH61" s="104"/>
      <c r="II61" s="105"/>
      <c r="IJ61" s="8"/>
      <c r="IK61" s="104"/>
      <c r="IL61" s="105"/>
      <c r="IM61" s="8"/>
      <c r="IN61" s="104"/>
      <c r="IO61" s="105"/>
      <c r="IP61" s="8"/>
      <c r="IQ61" s="104"/>
      <c r="IR61" s="105"/>
      <c r="IS61" s="8"/>
      <c r="IT61" s="104"/>
      <c r="IU61" s="105"/>
      <c r="IV61" s="8"/>
      <c r="IW61" s="104"/>
      <c r="IX61" s="105"/>
      <c r="IY61" s="8"/>
      <c r="IZ61" s="104"/>
      <c r="JA61" s="105"/>
      <c r="JB61" s="8"/>
      <c r="JC61" s="104"/>
      <c r="JD61" s="105"/>
      <c r="JE61" s="8"/>
      <c r="JF61" s="104"/>
      <c r="JG61" s="105"/>
      <c r="JH61" s="8">
        <f>IG61+IJ61+IM61+IP61+IS61+IV61+IY61+JB61+JE61</f>
        <v>0</v>
      </c>
      <c r="JI61" s="104">
        <f>IH61+IK61+IN61+IQ61+IT61+IW61+IZ61+JC61+JF61</f>
        <v>0</v>
      </c>
      <c r="JJ61" s="105">
        <f>II61+IL61+IO61+IR61+IU61+IX61+JA61+JD61+JG61</f>
        <v>0</v>
      </c>
      <c r="JK61" s="8"/>
      <c r="JL61" s="104"/>
      <c r="JM61" s="105"/>
      <c r="JN61" s="8"/>
      <c r="JO61" s="104"/>
      <c r="JP61" s="105"/>
      <c r="JQ61" s="8">
        <f t="shared" si="63"/>
        <v>0</v>
      </c>
      <c r="JR61" s="104">
        <f t="shared" si="64"/>
        <v>0</v>
      </c>
      <c r="JS61" s="105">
        <f t="shared" si="65"/>
        <v>0</v>
      </c>
      <c r="JT61" s="8"/>
      <c r="JU61" s="104"/>
      <c r="JV61" s="105"/>
      <c r="JW61" s="8"/>
      <c r="JX61" s="104"/>
      <c r="JY61" s="105"/>
      <c r="JZ61" s="8">
        <f t="shared" si="66"/>
        <v>0</v>
      </c>
      <c r="KA61" s="104">
        <f t="shared" si="67"/>
        <v>0</v>
      </c>
      <c r="KB61" s="105">
        <f t="shared" si="68"/>
        <v>0</v>
      </c>
      <c r="KC61" s="8"/>
      <c r="KD61" s="104"/>
      <c r="KE61" s="105"/>
      <c r="KF61" s="8"/>
      <c r="KG61" s="104"/>
      <c r="KH61" s="105"/>
      <c r="KI61" s="8">
        <f t="shared" si="69"/>
        <v>0</v>
      </c>
      <c r="KJ61" s="104">
        <f t="shared" si="70"/>
        <v>0</v>
      </c>
      <c r="KK61" s="105">
        <f t="shared" si="71"/>
        <v>0</v>
      </c>
      <c r="KL61" s="8"/>
      <c r="KM61" s="104"/>
      <c r="KN61" s="105"/>
      <c r="KO61" s="8"/>
      <c r="KP61" s="104"/>
      <c r="KQ61" s="105"/>
      <c r="KR61" s="8"/>
      <c r="KS61" s="104"/>
      <c r="KT61" s="105"/>
      <c r="KU61" s="8">
        <f t="shared" si="72"/>
        <v>0</v>
      </c>
      <c r="KV61" s="104">
        <f t="shared" si="73"/>
        <v>0</v>
      </c>
      <c r="KW61" s="105">
        <f t="shared" si="74"/>
        <v>0</v>
      </c>
      <c r="KX61" s="8"/>
      <c r="KY61" s="104"/>
      <c r="KZ61" s="105"/>
      <c r="LA61" s="8"/>
      <c r="LB61" s="104"/>
      <c r="LC61" s="105"/>
      <c r="LD61" s="8">
        <f t="shared" si="75"/>
        <v>0</v>
      </c>
      <c r="LE61" s="104">
        <f t="shared" si="76"/>
        <v>0</v>
      </c>
      <c r="LF61" s="105">
        <f t="shared" si="77"/>
        <v>0</v>
      </c>
      <c r="LG61" s="8"/>
      <c r="LH61" s="104"/>
      <c r="LI61" s="105"/>
      <c r="LJ61" s="8"/>
      <c r="LK61" s="104"/>
      <c r="LL61" s="105"/>
      <c r="LM61" s="8">
        <f t="shared" si="78"/>
        <v>0</v>
      </c>
      <c r="LN61" s="104">
        <f t="shared" si="79"/>
        <v>0</v>
      </c>
      <c r="LO61" s="105">
        <f t="shared" si="80"/>
        <v>0</v>
      </c>
      <c r="LP61" s="8"/>
      <c r="LQ61" s="104"/>
      <c r="LR61" s="105"/>
      <c r="LS61" s="8">
        <f t="shared" si="81"/>
        <v>0</v>
      </c>
      <c r="LT61" s="104">
        <f t="shared" si="82"/>
        <v>0</v>
      </c>
      <c r="LU61" s="105">
        <f t="shared" si="83"/>
        <v>0</v>
      </c>
      <c r="LV61" s="8"/>
      <c r="LW61" s="104"/>
      <c r="LX61" s="105"/>
      <c r="LY61" s="8"/>
      <c r="LZ61" s="104"/>
      <c r="MA61" s="105"/>
      <c r="MB61" s="8"/>
      <c r="MC61" s="104"/>
      <c r="MD61" s="105"/>
      <c r="ME61" s="8">
        <f t="shared" si="84"/>
        <v>0</v>
      </c>
      <c r="MF61" s="104">
        <f t="shared" si="85"/>
        <v>0</v>
      </c>
      <c r="MG61" s="105">
        <f t="shared" si="86"/>
        <v>0</v>
      </c>
      <c r="MH61" s="8"/>
      <c r="MI61" s="104"/>
      <c r="MJ61" s="105"/>
      <c r="MK61" s="8"/>
      <c r="ML61" s="104"/>
      <c r="MM61" s="105"/>
      <c r="MN61" s="8"/>
      <c r="MO61" s="104"/>
      <c r="MP61" s="105"/>
      <c r="MQ61" s="8"/>
      <c r="MR61" s="104"/>
      <c r="MS61" s="105"/>
      <c r="MT61" s="8"/>
      <c r="MU61" s="104"/>
      <c r="MV61" s="105"/>
      <c r="MW61" s="8"/>
      <c r="MX61" s="104"/>
      <c r="MY61" s="105"/>
      <c r="MZ61" s="8">
        <f t="shared" si="87"/>
        <v>0</v>
      </c>
      <c r="NA61" s="104">
        <f t="shared" si="88"/>
        <v>0</v>
      </c>
      <c r="NB61" s="105">
        <f t="shared" si="89"/>
        <v>0</v>
      </c>
      <c r="NC61" s="8"/>
      <c r="ND61" s="104"/>
      <c r="NE61" s="105"/>
      <c r="NF61" s="8">
        <f t="shared" si="90"/>
        <v>0</v>
      </c>
      <c r="NG61" s="104">
        <f t="shared" si="91"/>
        <v>0</v>
      </c>
      <c r="NH61" s="105">
        <f t="shared" si="92"/>
        <v>0</v>
      </c>
      <c r="NI61" s="8"/>
      <c r="NJ61" s="104"/>
      <c r="NK61" s="105"/>
      <c r="NL61" s="8"/>
      <c r="NM61" s="104"/>
      <c r="NN61" s="105"/>
      <c r="NO61" s="8"/>
      <c r="NP61" s="104"/>
      <c r="NQ61" s="105"/>
      <c r="NR61" s="8"/>
      <c r="NS61" s="104"/>
      <c r="NT61" s="105"/>
      <c r="NU61" s="8"/>
      <c r="NV61" s="104"/>
      <c r="NW61" s="105"/>
      <c r="NX61" s="8"/>
      <c r="NY61" s="104"/>
      <c r="NZ61" s="105"/>
      <c r="OA61" s="8"/>
      <c r="OB61" s="104"/>
      <c r="OC61" s="105"/>
      <c r="OD61" s="8"/>
      <c r="OE61" s="104"/>
      <c r="OF61" s="105"/>
      <c r="OG61" s="8"/>
      <c r="OH61" s="104"/>
      <c r="OI61" s="105"/>
      <c r="OJ61" s="8">
        <f t="shared" si="93"/>
        <v>0</v>
      </c>
      <c r="OK61" s="104">
        <f t="shared" si="94"/>
        <v>0</v>
      </c>
      <c r="OL61" s="105">
        <f t="shared" si="95"/>
        <v>0</v>
      </c>
      <c r="OM61" s="8"/>
      <c r="ON61" s="104"/>
      <c r="OO61" s="105"/>
      <c r="OP61" s="8"/>
      <c r="OQ61" s="104"/>
      <c r="OR61" s="105"/>
      <c r="OS61" s="8"/>
      <c r="OT61" s="104"/>
      <c r="OU61" s="105"/>
      <c r="OV61" s="8"/>
      <c r="OW61" s="104"/>
      <c r="OX61" s="105"/>
      <c r="OY61" s="8">
        <f t="shared" si="96"/>
        <v>0</v>
      </c>
      <c r="OZ61" s="104">
        <f t="shared" si="97"/>
        <v>0</v>
      </c>
      <c r="PA61" s="105">
        <f t="shared" si="98"/>
        <v>0</v>
      </c>
      <c r="PB61" s="8">
        <f t="shared" si="99"/>
        <v>0</v>
      </c>
      <c r="PC61" s="104">
        <f t="shared" si="100"/>
        <v>0</v>
      </c>
      <c r="PD61" s="105">
        <f t="shared" si="101"/>
        <v>0</v>
      </c>
      <c r="PE61" s="8"/>
      <c r="PF61" s="104"/>
      <c r="PG61" s="105"/>
      <c r="PH61" s="8"/>
      <c r="PI61" s="104"/>
      <c r="PJ61" s="105"/>
      <c r="PK61" s="8"/>
      <c r="PL61" s="104"/>
      <c r="PM61" s="105"/>
      <c r="PN61" s="8"/>
      <c r="PO61" s="104"/>
      <c r="PP61" s="105"/>
      <c r="PQ61" s="8"/>
      <c r="PR61" s="104"/>
      <c r="PS61" s="105"/>
      <c r="PT61" s="8"/>
      <c r="PU61" s="104"/>
      <c r="PV61" s="105"/>
      <c r="PW61" s="8"/>
      <c r="PX61" s="104"/>
      <c r="PY61" s="105"/>
      <c r="PZ61" s="8"/>
      <c r="QA61" s="104"/>
      <c r="QB61" s="105"/>
      <c r="QC61" s="8">
        <f t="shared" si="102"/>
        <v>0</v>
      </c>
      <c r="QD61" s="104">
        <f t="shared" si="103"/>
        <v>0</v>
      </c>
      <c r="QE61" s="105">
        <f t="shared" si="104"/>
        <v>0</v>
      </c>
      <c r="QF61" s="8"/>
      <c r="QG61" s="104"/>
      <c r="QH61" s="105"/>
      <c r="QI61" s="8">
        <f t="shared" si="105"/>
        <v>0</v>
      </c>
      <c r="QJ61" s="104">
        <f t="shared" si="106"/>
        <v>0</v>
      </c>
      <c r="QK61" s="105">
        <f t="shared" si="107"/>
        <v>0</v>
      </c>
      <c r="QL61" s="8"/>
      <c r="QM61" s="104"/>
      <c r="QN61" s="105"/>
      <c r="QO61" s="8"/>
      <c r="QP61" s="104"/>
      <c r="QQ61" s="105"/>
      <c r="QR61" s="8"/>
      <c r="QS61" s="104"/>
      <c r="QT61" s="105"/>
      <c r="QU61" s="8"/>
      <c r="QV61" s="104"/>
      <c r="QW61" s="105"/>
      <c r="QX61" s="8">
        <f t="shared" si="108"/>
        <v>0</v>
      </c>
      <c r="QY61" s="104">
        <f t="shared" si="109"/>
        <v>0</v>
      </c>
      <c r="QZ61" s="105">
        <f t="shared" si="110"/>
        <v>0</v>
      </c>
      <c r="RA61" s="8">
        <f t="shared" si="111"/>
        <v>0</v>
      </c>
      <c r="RB61" s="104">
        <f t="shared" si="112"/>
        <v>0</v>
      </c>
      <c r="RC61" s="105">
        <f t="shared" si="113"/>
        <v>0</v>
      </c>
      <c r="RD61" s="8">
        <f>ID61+LS61+NF61+PB61+RA61</f>
        <v>0</v>
      </c>
      <c r="RE61" s="104">
        <f>IE61+LT61+NG61+PC61+RB61</f>
        <v>0</v>
      </c>
      <c r="RF61" s="105">
        <f>IF61+LU61+NH61+PD61+RC61</f>
        <v>0</v>
      </c>
      <c r="RG61" s="8">
        <f>AH61+CV61+RD61</f>
        <v>0</v>
      </c>
      <c r="RH61" s="104">
        <f>AI61+CW61+RE61</f>
        <v>79</v>
      </c>
      <c r="RI61" s="105">
        <f>AJ61+CX61+RF61</f>
        <v>555</v>
      </c>
    </row>
    <row r="62" spans="1:477" s="42" customFormat="1" ht="16.5" thickBot="1" x14ac:dyDescent="0.3">
      <c r="A62" s="35">
        <v>51</v>
      </c>
      <c r="B62" s="36" t="s">
        <v>333</v>
      </c>
      <c r="C62" s="85" t="s">
        <v>439</v>
      </c>
      <c r="D62" s="1">
        <f>SUM(D60:D61)</f>
        <v>0</v>
      </c>
      <c r="E62" s="38">
        <f t="shared" ref="E62:I62" si="703">SUM(E60:E61)</f>
        <v>79</v>
      </c>
      <c r="F62" s="93">
        <f t="shared" si="703"/>
        <v>79</v>
      </c>
      <c r="G62" s="1">
        <f t="shared" ref="G62" si="704">SUM(G60)</f>
        <v>0</v>
      </c>
      <c r="H62" s="38">
        <f t="shared" si="703"/>
        <v>0</v>
      </c>
      <c r="I62" s="93">
        <f t="shared" si="703"/>
        <v>0</v>
      </c>
      <c r="J62" s="1">
        <f t="shared" ref="J62" si="705">SUM(J60)</f>
        <v>0</v>
      </c>
      <c r="K62" s="38">
        <f t="shared" ref="K62:BT62" si="706">SUM(K60:K61)</f>
        <v>0</v>
      </c>
      <c r="L62" s="93">
        <f t="shared" si="706"/>
        <v>0</v>
      </c>
      <c r="M62" s="1">
        <f t="shared" ref="M62" si="707">SUM(M60)</f>
        <v>0</v>
      </c>
      <c r="N62" s="38">
        <f t="shared" si="706"/>
        <v>0</v>
      </c>
      <c r="O62" s="93">
        <f t="shared" si="706"/>
        <v>0</v>
      </c>
      <c r="P62" s="1">
        <f t="shared" ref="P62" si="708">SUM(P60)</f>
        <v>0</v>
      </c>
      <c r="Q62" s="38">
        <f t="shared" si="706"/>
        <v>0</v>
      </c>
      <c r="R62" s="93">
        <f t="shared" si="706"/>
        <v>0</v>
      </c>
      <c r="S62" s="1">
        <f t="shared" ref="S62" si="709">SUM(S60)</f>
        <v>0</v>
      </c>
      <c r="T62" s="38">
        <f t="shared" si="706"/>
        <v>0</v>
      </c>
      <c r="U62" s="93">
        <f t="shared" si="706"/>
        <v>0</v>
      </c>
      <c r="V62" s="1">
        <f t="shared" ref="V62" si="710">SUM(V60)</f>
        <v>0</v>
      </c>
      <c r="W62" s="38">
        <f t="shared" si="706"/>
        <v>0</v>
      </c>
      <c r="X62" s="93">
        <f t="shared" si="706"/>
        <v>0</v>
      </c>
      <c r="Y62" s="1">
        <f t="shared" ref="Y62" si="711">SUM(Y60)</f>
        <v>0</v>
      </c>
      <c r="Z62" s="38">
        <f t="shared" si="706"/>
        <v>0</v>
      </c>
      <c r="AA62" s="93">
        <f t="shared" si="706"/>
        <v>0</v>
      </c>
      <c r="AB62" s="1">
        <f t="shared" si="29"/>
        <v>0</v>
      </c>
      <c r="AC62" s="38">
        <f t="shared" si="260"/>
        <v>0</v>
      </c>
      <c r="AD62" s="93">
        <f t="shared" si="261"/>
        <v>0</v>
      </c>
      <c r="AE62" s="1">
        <f t="shared" ref="AE62" si="712">SUM(AE60)</f>
        <v>0</v>
      </c>
      <c r="AF62" s="38">
        <f t="shared" si="706"/>
        <v>0</v>
      </c>
      <c r="AG62" s="93">
        <f t="shared" si="706"/>
        <v>0</v>
      </c>
      <c r="AH62" s="1">
        <f t="shared" si="30"/>
        <v>0</v>
      </c>
      <c r="AI62" s="38">
        <f t="shared" si="31"/>
        <v>79</v>
      </c>
      <c r="AJ62" s="93">
        <f t="shared" si="32"/>
        <v>79</v>
      </c>
      <c r="AK62" s="1">
        <f t="shared" ref="AK62" si="713">SUM(AK60)</f>
        <v>0</v>
      </c>
      <c r="AL62" s="38">
        <f t="shared" si="706"/>
        <v>0</v>
      </c>
      <c r="AM62" s="93">
        <f t="shared" si="706"/>
        <v>476</v>
      </c>
      <c r="AN62" s="1">
        <f t="shared" ref="AN62" si="714">SUM(AN60)</f>
        <v>0</v>
      </c>
      <c r="AO62" s="38">
        <f t="shared" si="706"/>
        <v>0</v>
      </c>
      <c r="AP62" s="93">
        <f t="shared" si="706"/>
        <v>0</v>
      </c>
      <c r="AQ62" s="1">
        <f t="shared" ref="AQ62" si="715">SUM(AQ60)</f>
        <v>0</v>
      </c>
      <c r="AR62" s="38">
        <f t="shared" si="706"/>
        <v>0</v>
      </c>
      <c r="AS62" s="93">
        <f t="shared" si="706"/>
        <v>0</v>
      </c>
      <c r="AT62" s="1">
        <f t="shared" ref="AT62" si="716">SUM(AT60)</f>
        <v>0</v>
      </c>
      <c r="AU62" s="38">
        <f t="shared" si="706"/>
        <v>0</v>
      </c>
      <c r="AV62" s="93">
        <f t="shared" si="706"/>
        <v>0</v>
      </c>
      <c r="AW62" s="1">
        <f t="shared" ref="AW62" si="717">SUM(AW60)</f>
        <v>0</v>
      </c>
      <c r="AX62" s="38">
        <f t="shared" si="706"/>
        <v>0</v>
      </c>
      <c r="AY62" s="93">
        <f t="shared" si="706"/>
        <v>0</v>
      </c>
      <c r="AZ62" s="1">
        <f t="shared" ref="AZ62" si="718">SUM(AZ60)</f>
        <v>0</v>
      </c>
      <c r="BA62" s="38">
        <f t="shared" si="706"/>
        <v>0</v>
      </c>
      <c r="BB62" s="93">
        <f t="shared" si="706"/>
        <v>0</v>
      </c>
      <c r="BC62" s="1">
        <f t="shared" ref="BC62" si="719">SUM(BC60)</f>
        <v>0</v>
      </c>
      <c r="BD62" s="38">
        <f t="shared" si="706"/>
        <v>0</v>
      </c>
      <c r="BE62" s="93">
        <f t="shared" si="706"/>
        <v>0</v>
      </c>
      <c r="BF62" s="1">
        <f t="shared" ref="BF62" si="720">SUM(BF60)</f>
        <v>0</v>
      </c>
      <c r="BG62" s="38">
        <f t="shared" si="706"/>
        <v>0</v>
      </c>
      <c r="BH62" s="93">
        <f t="shared" si="706"/>
        <v>0</v>
      </c>
      <c r="BI62" s="1">
        <f t="shared" ref="BI62" si="721">SUM(BI60)</f>
        <v>0</v>
      </c>
      <c r="BJ62" s="38">
        <f t="shared" si="706"/>
        <v>0</v>
      </c>
      <c r="BK62" s="93">
        <f t="shared" si="706"/>
        <v>0</v>
      </c>
      <c r="BL62" s="1">
        <f t="shared" si="706"/>
        <v>0</v>
      </c>
      <c r="BM62" s="38">
        <f t="shared" si="706"/>
        <v>0</v>
      </c>
      <c r="BN62" s="93">
        <f t="shared" si="706"/>
        <v>0</v>
      </c>
      <c r="BO62" s="1">
        <f t="shared" si="706"/>
        <v>0</v>
      </c>
      <c r="BP62" s="38">
        <f t="shared" si="706"/>
        <v>0</v>
      </c>
      <c r="BQ62" s="93">
        <f t="shared" si="706"/>
        <v>0</v>
      </c>
      <c r="BR62" s="1">
        <f t="shared" si="706"/>
        <v>0</v>
      </c>
      <c r="BS62" s="38">
        <f t="shared" si="706"/>
        <v>0</v>
      </c>
      <c r="BT62" s="93">
        <f t="shared" si="706"/>
        <v>0</v>
      </c>
      <c r="BU62" s="1">
        <f t="shared" ref="BU62" si="722">SUM(BU60)</f>
        <v>0</v>
      </c>
      <c r="BV62" s="38">
        <f t="shared" ref="BV62:EG62" si="723">SUM(BV60:BV61)</f>
        <v>0</v>
      </c>
      <c r="BW62" s="93">
        <f t="shared" si="723"/>
        <v>0</v>
      </c>
      <c r="BX62" s="1">
        <f t="shared" si="723"/>
        <v>0</v>
      </c>
      <c r="BY62" s="38">
        <f t="shared" si="723"/>
        <v>0</v>
      </c>
      <c r="BZ62" s="93">
        <f t="shared" si="723"/>
        <v>0</v>
      </c>
      <c r="CA62" s="1">
        <f t="shared" ref="CA62" si="724">SUM(CA60)</f>
        <v>0</v>
      </c>
      <c r="CB62" s="38">
        <f t="shared" si="723"/>
        <v>0</v>
      </c>
      <c r="CC62" s="93">
        <f t="shared" si="723"/>
        <v>0</v>
      </c>
      <c r="CD62" s="1">
        <f t="shared" ref="CD62" si="725">SUM(CD60)</f>
        <v>0</v>
      </c>
      <c r="CE62" s="38">
        <f t="shared" si="723"/>
        <v>0</v>
      </c>
      <c r="CF62" s="93">
        <f t="shared" si="723"/>
        <v>0</v>
      </c>
      <c r="CG62" s="1">
        <f t="shared" si="723"/>
        <v>0</v>
      </c>
      <c r="CH62" s="38">
        <f t="shared" si="723"/>
        <v>0</v>
      </c>
      <c r="CI62" s="93">
        <f t="shared" si="723"/>
        <v>0</v>
      </c>
      <c r="CJ62" s="1">
        <f t="shared" ref="CJ62" si="726">SUM(CJ60)</f>
        <v>0</v>
      </c>
      <c r="CK62" s="38">
        <f t="shared" si="723"/>
        <v>0</v>
      </c>
      <c r="CL62" s="93">
        <f t="shared" si="723"/>
        <v>0</v>
      </c>
      <c r="CM62" s="1">
        <f t="shared" ref="CM62" si="727">SUM(CM60)</f>
        <v>0</v>
      </c>
      <c r="CN62" s="38">
        <f t="shared" si="723"/>
        <v>0</v>
      </c>
      <c r="CO62" s="93">
        <f t="shared" si="723"/>
        <v>0</v>
      </c>
      <c r="CP62" s="1">
        <f t="shared" ref="CP62" si="728">SUM(CP60)</f>
        <v>0</v>
      </c>
      <c r="CQ62" s="38">
        <f t="shared" si="723"/>
        <v>0</v>
      </c>
      <c r="CR62" s="93">
        <f t="shared" si="723"/>
        <v>0</v>
      </c>
      <c r="CS62" s="1">
        <f t="shared" si="723"/>
        <v>0</v>
      </c>
      <c r="CT62" s="38">
        <f t="shared" si="723"/>
        <v>0</v>
      </c>
      <c r="CU62" s="93">
        <f t="shared" si="723"/>
        <v>0</v>
      </c>
      <c r="CV62" s="1">
        <f t="shared" si="33"/>
        <v>0</v>
      </c>
      <c r="CW62" s="38">
        <f t="shared" si="34"/>
        <v>0</v>
      </c>
      <c r="CX62" s="93">
        <f t="shared" si="35"/>
        <v>476</v>
      </c>
      <c r="CY62" s="1">
        <f t="shared" ref="CY62" si="729">SUM(CY60)</f>
        <v>0</v>
      </c>
      <c r="CZ62" s="38">
        <f t="shared" si="723"/>
        <v>0</v>
      </c>
      <c r="DA62" s="93">
        <f t="shared" si="723"/>
        <v>0</v>
      </c>
      <c r="DB62" s="1">
        <f t="shared" ref="DB62" si="730">SUM(DB60)</f>
        <v>0</v>
      </c>
      <c r="DC62" s="38">
        <f t="shared" si="723"/>
        <v>0</v>
      </c>
      <c r="DD62" s="93">
        <f t="shared" si="723"/>
        <v>0</v>
      </c>
      <c r="DE62" s="1">
        <f t="shared" ref="DE62" si="731">SUM(DE60)</f>
        <v>0</v>
      </c>
      <c r="DF62" s="38">
        <f t="shared" si="723"/>
        <v>0</v>
      </c>
      <c r="DG62" s="93">
        <f t="shared" si="723"/>
        <v>0</v>
      </c>
      <c r="DH62" s="1">
        <f t="shared" ref="DH62" si="732">SUM(DH60)</f>
        <v>0</v>
      </c>
      <c r="DI62" s="38">
        <f t="shared" si="723"/>
        <v>0</v>
      </c>
      <c r="DJ62" s="93">
        <f t="shared" si="723"/>
        <v>0</v>
      </c>
      <c r="DK62" s="1">
        <f t="shared" ref="DK62" si="733">SUM(DK60)</f>
        <v>0</v>
      </c>
      <c r="DL62" s="38">
        <f t="shared" si="723"/>
        <v>0</v>
      </c>
      <c r="DM62" s="93">
        <f t="shared" si="723"/>
        <v>0</v>
      </c>
      <c r="DN62" s="1">
        <f t="shared" ref="DN62" si="734">SUM(DN60)</f>
        <v>0</v>
      </c>
      <c r="DO62" s="38">
        <f t="shared" si="723"/>
        <v>0</v>
      </c>
      <c r="DP62" s="93">
        <f t="shared" si="723"/>
        <v>0</v>
      </c>
      <c r="DQ62" s="1">
        <f t="shared" ref="DQ62" si="735">SUM(DQ60)</f>
        <v>0</v>
      </c>
      <c r="DR62" s="38">
        <f t="shared" si="723"/>
        <v>0</v>
      </c>
      <c r="DS62" s="93">
        <f t="shared" si="723"/>
        <v>0</v>
      </c>
      <c r="DT62" s="1">
        <f t="shared" si="36"/>
        <v>0</v>
      </c>
      <c r="DU62" s="38">
        <f t="shared" si="37"/>
        <v>0</v>
      </c>
      <c r="DV62" s="93">
        <f t="shared" si="38"/>
        <v>0</v>
      </c>
      <c r="DW62" s="1">
        <f t="shared" ref="DW62" si="736">SUM(DW60)</f>
        <v>0</v>
      </c>
      <c r="DX62" s="38">
        <f t="shared" si="723"/>
        <v>0</v>
      </c>
      <c r="DY62" s="93">
        <f t="shared" si="723"/>
        <v>0</v>
      </c>
      <c r="DZ62" s="1">
        <f t="shared" ref="DZ62" si="737">SUM(DZ60)</f>
        <v>0</v>
      </c>
      <c r="EA62" s="38">
        <f t="shared" si="723"/>
        <v>0</v>
      </c>
      <c r="EB62" s="93">
        <f t="shared" si="723"/>
        <v>0</v>
      </c>
      <c r="EC62" s="1">
        <f t="shared" ref="EC62" si="738">SUM(EC60)</f>
        <v>0</v>
      </c>
      <c r="ED62" s="38">
        <f t="shared" si="723"/>
        <v>0</v>
      </c>
      <c r="EE62" s="93">
        <f t="shared" si="723"/>
        <v>0</v>
      </c>
      <c r="EF62" s="1">
        <f t="shared" ref="EF62" si="739">SUM(EF60)</f>
        <v>0</v>
      </c>
      <c r="EG62" s="38">
        <f t="shared" si="723"/>
        <v>0</v>
      </c>
      <c r="EH62" s="93">
        <f t="shared" ref="EH62:GS62" si="740">SUM(EH60:EH61)</f>
        <v>0</v>
      </c>
      <c r="EI62" s="1">
        <f t="shared" ref="EI62" si="741">SUM(EI60)</f>
        <v>0</v>
      </c>
      <c r="EJ62" s="38">
        <f t="shared" si="740"/>
        <v>0</v>
      </c>
      <c r="EK62" s="93">
        <f t="shared" si="740"/>
        <v>0</v>
      </c>
      <c r="EL62" s="1">
        <f t="shared" si="39"/>
        <v>0</v>
      </c>
      <c r="EM62" s="38">
        <f t="shared" si="40"/>
        <v>0</v>
      </c>
      <c r="EN62" s="93">
        <f t="shared" si="41"/>
        <v>0</v>
      </c>
      <c r="EO62" s="1">
        <f t="shared" ref="EO62" si="742">SUM(EO60)</f>
        <v>0</v>
      </c>
      <c r="EP62" s="38">
        <f t="shared" si="740"/>
        <v>0</v>
      </c>
      <c r="EQ62" s="93">
        <f t="shared" si="740"/>
        <v>0</v>
      </c>
      <c r="ER62" s="1">
        <f t="shared" ref="ER62" si="743">SUM(ER60)</f>
        <v>0</v>
      </c>
      <c r="ES62" s="38">
        <f t="shared" si="740"/>
        <v>0</v>
      </c>
      <c r="ET62" s="93">
        <f t="shared" si="740"/>
        <v>0</v>
      </c>
      <c r="EU62" s="1">
        <f t="shared" ref="EU62" si="744">SUM(EU60)</f>
        <v>0</v>
      </c>
      <c r="EV62" s="38">
        <f t="shared" si="740"/>
        <v>0</v>
      </c>
      <c r="EW62" s="93">
        <f t="shared" si="740"/>
        <v>0</v>
      </c>
      <c r="EX62" s="1">
        <f t="shared" ref="EX62" si="745">SUM(EX60)</f>
        <v>0</v>
      </c>
      <c r="EY62" s="38">
        <f t="shared" si="740"/>
        <v>0</v>
      </c>
      <c r="EZ62" s="93">
        <f t="shared" si="740"/>
        <v>0</v>
      </c>
      <c r="FA62" s="1">
        <f t="shared" si="740"/>
        <v>0</v>
      </c>
      <c r="FB62" s="38">
        <f t="shared" si="740"/>
        <v>0</v>
      </c>
      <c r="FC62" s="93">
        <f t="shared" si="740"/>
        <v>0</v>
      </c>
      <c r="FD62" s="1">
        <f t="shared" si="42"/>
        <v>0</v>
      </c>
      <c r="FE62" s="38">
        <f t="shared" si="43"/>
        <v>0</v>
      </c>
      <c r="FF62" s="93">
        <f t="shared" si="44"/>
        <v>0</v>
      </c>
      <c r="FG62" s="1">
        <f t="shared" ref="FG62" si="746">SUM(FG60)</f>
        <v>0</v>
      </c>
      <c r="FH62" s="38">
        <f t="shared" si="740"/>
        <v>0</v>
      </c>
      <c r="FI62" s="93">
        <f t="shared" si="740"/>
        <v>0</v>
      </c>
      <c r="FJ62" s="1">
        <f t="shared" ref="FJ62" si="747">SUM(FJ60)</f>
        <v>0</v>
      </c>
      <c r="FK62" s="38">
        <f t="shared" si="740"/>
        <v>0</v>
      </c>
      <c r="FL62" s="93">
        <f t="shared" si="740"/>
        <v>0</v>
      </c>
      <c r="FM62" s="1">
        <f t="shared" ref="FM62" si="748">SUM(FM60)</f>
        <v>0</v>
      </c>
      <c r="FN62" s="38">
        <f t="shared" si="740"/>
        <v>0</v>
      </c>
      <c r="FO62" s="93">
        <f t="shared" si="740"/>
        <v>0</v>
      </c>
      <c r="FP62" s="1">
        <f t="shared" si="45"/>
        <v>0</v>
      </c>
      <c r="FQ62" s="38">
        <f t="shared" si="46"/>
        <v>0</v>
      </c>
      <c r="FR62" s="93">
        <f t="shared" si="47"/>
        <v>0</v>
      </c>
      <c r="FS62" s="1">
        <f t="shared" ref="FS62" si="749">SUM(FS60)</f>
        <v>0</v>
      </c>
      <c r="FT62" s="38">
        <f t="shared" si="740"/>
        <v>0</v>
      </c>
      <c r="FU62" s="93">
        <f t="shared" si="740"/>
        <v>0</v>
      </c>
      <c r="FV62" s="1">
        <f t="shared" ref="FV62" si="750">SUM(FV60)</f>
        <v>0</v>
      </c>
      <c r="FW62" s="38">
        <f t="shared" si="740"/>
        <v>0</v>
      </c>
      <c r="FX62" s="93">
        <f t="shared" si="740"/>
        <v>0</v>
      </c>
      <c r="FY62" s="1">
        <f t="shared" ref="FY62" si="751">SUM(FY60)</f>
        <v>0</v>
      </c>
      <c r="FZ62" s="38">
        <f t="shared" si="740"/>
        <v>0</v>
      </c>
      <c r="GA62" s="93">
        <f t="shared" si="740"/>
        <v>0</v>
      </c>
      <c r="GB62" s="1">
        <f t="shared" ref="GB62" si="752">SUM(GB60)</f>
        <v>0</v>
      </c>
      <c r="GC62" s="38">
        <f t="shared" si="740"/>
        <v>0</v>
      </c>
      <c r="GD62" s="93">
        <f t="shared" si="740"/>
        <v>0</v>
      </c>
      <c r="GE62" s="1">
        <f t="shared" ref="GE62" si="753">SUM(GE60)</f>
        <v>0</v>
      </c>
      <c r="GF62" s="38">
        <f t="shared" si="740"/>
        <v>0</v>
      </c>
      <c r="GG62" s="93">
        <f t="shared" si="740"/>
        <v>0</v>
      </c>
      <c r="GH62" s="1">
        <f t="shared" ref="GH62" si="754">SUM(GH60)</f>
        <v>0</v>
      </c>
      <c r="GI62" s="38">
        <f t="shared" si="740"/>
        <v>0</v>
      </c>
      <c r="GJ62" s="93">
        <f t="shared" si="740"/>
        <v>0</v>
      </c>
      <c r="GK62" s="1">
        <f t="shared" si="48"/>
        <v>0</v>
      </c>
      <c r="GL62" s="38">
        <f t="shared" si="49"/>
        <v>0</v>
      </c>
      <c r="GM62" s="93">
        <f t="shared" si="50"/>
        <v>0</v>
      </c>
      <c r="GN62" s="1">
        <f t="shared" ref="GN62" si="755">SUM(GN60)</f>
        <v>0</v>
      </c>
      <c r="GO62" s="38">
        <f t="shared" si="740"/>
        <v>0</v>
      </c>
      <c r="GP62" s="93">
        <f t="shared" si="740"/>
        <v>0</v>
      </c>
      <c r="GQ62" s="1">
        <f t="shared" ref="GQ62" si="756">SUM(GQ60)</f>
        <v>0</v>
      </c>
      <c r="GR62" s="38">
        <f t="shared" si="740"/>
        <v>0</v>
      </c>
      <c r="GS62" s="93">
        <f t="shared" si="740"/>
        <v>0</v>
      </c>
      <c r="GT62" s="1">
        <f t="shared" ref="GT62" si="757">SUM(GT60)</f>
        <v>0</v>
      </c>
      <c r="GU62" s="38">
        <f t="shared" ref="GU62:GY62" si="758">SUM(GU60:GU61)</f>
        <v>0</v>
      </c>
      <c r="GV62" s="93">
        <f t="shared" si="758"/>
        <v>0</v>
      </c>
      <c r="GW62" s="1">
        <f t="shared" ref="GW62" si="759">SUM(GW60)</f>
        <v>0</v>
      </c>
      <c r="GX62" s="38">
        <f t="shared" si="758"/>
        <v>0</v>
      </c>
      <c r="GY62" s="93">
        <f t="shared" si="758"/>
        <v>0</v>
      </c>
      <c r="GZ62" s="1">
        <f t="shared" ref="GZ62" si="760">SUM(GZ60)</f>
        <v>0</v>
      </c>
      <c r="HA62" s="38">
        <f t="shared" ref="HA62" si="761">SUM(HA60:HA61)</f>
        <v>0</v>
      </c>
      <c r="HB62" s="93">
        <f t="shared" ref="HB62" si="762">SUM(HB60:HB61)</f>
        <v>0</v>
      </c>
      <c r="HC62" s="1">
        <f t="shared" ref="HC62" si="763">SUM(HC60)</f>
        <v>0</v>
      </c>
      <c r="HD62" s="38">
        <f t="shared" ref="HD62" si="764">SUM(HD60:HD61)</f>
        <v>0</v>
      </c>
      <c r="HE62" s="93">
        <f t="shared" ref="HE62" si="765">SUM(HE60:HE61)</f>
        <v>0</v>
      </c>
      <c r="HF62" s="1">
        <f t="shared" ref="HF62" si="766">SUM(HF60)</f>
        <v>0</v>
      </c>
      <c r="HG62" s="38">
        <f t="shared" ref="HG62" si="767">SUM(HG60:HG61)</f>
        <v>0</v>
      </c>
      <c r="HH62" s="93">
        <f t="shared" ref="HH62" si="768">SUM(HH60:HH61)</f>
        <v>0</v>
      </c>
      <c r="HI62" s="1">
        <f t="shared" si="51"/>
        <v>0</v>
      </c>
      <c r="HJ62" s="38">
        <f t="shared" si="52"/>
        <v>0</v>
      </c>
      <c r="HK62" s="93">
        <f t="shared" si="53"/>
        <v>0</v>
      </c>
      <c r="HL62" s="1">
        <f t="shared" ref="HL62" si="769">SUM(HL60)</f>
        <v>0</v>
      </c>
      <c r="HM62" s="38">
        <f t="shared" ref="HM62" si="770">SUM(HM60:HM61)</f>
        <v>0</v>
      </c>
      <c r="HN62" s="93">
        <f t="shared" ref="HN62" si="771">SUM(HN60:HN61)</f>
        <v>0</v>
      </c>
      <c r="HO62" s="1">
        <f t="shared" ref="HO62" si="772">SUM(HO60)</f>
        <v>0</v>
      </c>
      <c r="HP62" s="38">
        <f t="shared" ref="HP62" si="773">SUM(HP60:HP61)</f>
        <v>0</v>
      </c>
      <c r="HQ62" s="93">
        <f t="shared" ref="HQ62" si="774">SUM(HQ60:HQ61)</f>
        <v>0</v>
      </c>
      <c r="HR62" s="1">
        <f t="shared" si="54"/>
        <v>0</v>
      </c>
      <c r="HS62" s="38">
        <f t="shared" si="55"/>
        <v>0</v>
      </c>
      <c r="HT62" s="93">
        <f t="shared" si="56"/>
        <v>0</v>
      </c>
      <c r="HU62" s="1">
        <f t="shared" ref="HU62" si="775">SUM(HU60)</f>
        <v>0</v>
      </c>
      <c r="HV62" s="38">
        <f t="shared" ref="HV62" si="776">SUM(HV60:HV61)</f>
        <v>0</v>
      </c>
      <c r="HW62" s="93">
        <f t="shared" ref="HW62" si="777">SUM(HW60:HW61)</f>
        <v>0</v>
      </c>
      <c r="HX62" s="1">
        <f t="shared" ref="HX62" si="778">SUM(HX60)</f>
        <v>0</v>
      </c>
      <c r="HY62" s="38">
        <f t="shared" ref="HY62" si="779">SUM(HY60:HY61)</f>
        <v>0</v>
      </c>
      <c r="HZ62" s="93">
        <f t="shared" ref="HZ62" si="780">SUM(HZ60:HZ61)</f>
        <v>0</v>
      </c>
      <c r="IA62" s="1">
        <f t="shared" si="57"/>
        <v>0</v>
      </c>
      <c r="IB62" s="38">
        <f t="shared" si="58"/>
        <v>0</v>
      </c>
      <c r="IC62" s="93">
        <f t="shared" si="59"/>
        <v>0</v>
      </c>
      <c r="ID62" s="1">
        <f t="shared" si="60"/>
        <v>0</v>
      </c>
      <c r="IE62" s="38">
        <f t="shared" si="61"/>
        <v>0</v>
      </c>
      <c r="IF62" s="93">
        <f t="shared" si="62"/>
        <v>0</v>
      </c>
      <c r="IG62" s="1">
        <f t="shared" ref="IG62" si="781">SUM(IG60:IG61)</f>
        <v>0</v>
      </c>
      <c r="IH62" s="38">
        <f t="shared" ref="IH62" si="782">SUM(IH60:IH61)</f>
        <v>0</v>
      </c>
      <c r="II62" s="93">
        <f t="shared" ref="II62" si="783">SUM(II60:II61)</f>
        <v>0</v>
      </c>
      <c r="IJ62" s="1">
        <f t="shared" ref="IJ62" si="784">SUM(IJ60)</f>
        <v>0</v>
      </c>
      <c r="IK62" s="38">
        <f t="shared" ref="IK62" si="785">SUM(IK60:IK61)</f>
        <v>0</v>
      </c>
      <c r="IL62" s="93">
        <f t="shared" ref="IL62" si="786">SUM(IL60:IL61)</f>
        <v>0</v>
      </c>
      <c r="IM62" s="1">
        <f t="shared" ref="IM62" si="787">SUM(IM60)</f>
        <v>0</v>
      </c>
      <c r="IN62" s="38">
        <f t="shared" ref="IN62" si="788">SUM(IN60:IN61)</f>
        <v>0</v>
      </c>
      <c r="IO62" s="93">
        <f t="shared" ref="IO62" si="789">SUM(IO60:IO61)</f>
        <v>0</v>
      </c>
      <c r="IP62" s="1">
        <f t="shared" ref="IP62" si="790">SUM(IP60)</f>
        <v>0</v>
      </c>
      <c r="IQ62" s="38">
        <f t="shared" ref="IQ62" si="791">SUM(IQ60:IQ61)</f>
        <v>0</v>
      </c>
      <c r="IR62" s="93">
        <f t="shared" ref="IR62" si="792">SUM(IR60:IR61)</f>
        <v>0</v>
      </c>
      <c r="IS62" s="1">
        <f t="shared" ref="IS62" si="793">SUM(IS60)</f>
        <v>0</v>
      </c>
      <c r="IT62" s="38">
        <f t="shared" ref="IT62" si="794">SUM(IT60:IT61)</f>
        <v>0</v>
      </c>
      <c r="IU62" s="93">
        <f t="shared" ref="IU62" si="795">SUM(IU60:IU61)</f>
        <v>0</v>
      </c>
      <c r="IV62" s="1">
        <f t="shared" ref="IV62" si="796">SUM(IV60)</f>
        <v>0</v>
      </c>
      <c r="IW62" s="38">
        <f t="shared" ref="IW62" si="797">SUM(IW60:IW61)</f>
        <v>0</v>
      </c>
      <c r="IX62" s="93">
        <f t="shared" ref="IX62" si="798">SUM(IX60:IX61)</f>
        <v>0</v>
      </c>
      <c r="IY62" s="1">
        <f t="shared" ref="IY62" si="799">SUM(IY60)</f>
        <v>0</v>
      </c>
      <c r="IZ62" s="38">
        <f t="shared" ref="IZ62" si="800">SUM(IZ60:IZ61)</f>
        <v>0</v>
      </c>
      <c r="JA62" s="93">
        <f t="shared" ref="JA62" si="801">SUM(JA60:JA61)</f>
        <v>0</v>
      </c>
      <c r="JB62" s="1">
        <f t="shared" ref="JB62" si="802">SUM(JB60)</f>
        <v>0</v>
      </c>
      <c r="JC62" s="38">
        <f t="shared" ref="JC62" si="803">SUM(JC60:JC61)</f>
        <v>0</v>
      </c>
      <c r="JD62" s="93">
        <f t="shared" ref="JD62" si="804">SUM(JD60:JD61)</f>
        <v>0</v>
      </c>
      <c r="JE62" s="1">
        <f t="shared" ref="JE62" si="805">SUM(JE60:JE61)</f>
        <v>0</v>
      </c>
      <c r="JF62" s="38">
        <f t="shared" ref="JF62" si="806">SUM(JF60:JF61)</f>
        <v>0</v>
      </c>
      <c r="JG62" s="93">
        <f t="shared" ref="JG62" si="807">SUM(JG60:JG61)</f>
        <v>0</v>
      </c>
      <c r="JH62" s="1">
        <f>IG62+IJ62+IM62+IP62+IS62+IV62+IY62+JB62+JE62</f>
        <v>0</v>
      </c>
      <c r="JI62" s="38">
        <f>IH62+IK62+IN62+IQ62+IT62+IW62+IZ62+JC62+JF62</f>
        <v>0</v>
      </c>
      <c r="JJ62" s="93">
        <f>II62+IL62+IO62+IR62+IU62+IX62+JA62+JD62+JG62</f>
        <v>0</v>
      </c>
      <c r="JK62" s="1">
        <f t="shared" ref="JK62" si="808">SUM(JK60)</f>
        <v>0</v>
      </c>
      <c r="JL62" s="38">
        <f t="shared" ref="JL62" si="809">SUM(JL60:JL61)</f>
        <v>0</v>
      </c>
      <c r="JM62" s="93">
        <f t="shared" ref="JM62" si="810">SUM(JM60:JM61)</f>
        <v>0</v>
      </c>
      <c r="JN62" s="1">
        <f t="shared" ref="JN62" si="811">SUM(JN60:JN61)</f>
        <v>0</v>
      </c>
      <c r="JO62" s="38">
        <f t="shared" ref="JO62" si="812">SUM(JO60:JO61)</f>
        <v>0</v>
      </c>
      <c r="JP62" s="93">
        <f t="shared" ref="JP62" si="813">SUM(JP60:JP61)</f>
        <v>0</v>
      </c>
      <c r="JQ62" s="1">
        <f t="shared" si="63"/>
        <v>0</v>
      </c>
      <c r="JR62" s="38">
        <f t="shared" si="64"/>
        <v>0</v>
      </c>
      <c r="JS62" s="93">
        <f t="shared" si="65"/>
        <v>0</v>
      </c>
      <c r="JT62" s="1">
        <f t="shared" ref="JT62" si="814">SUM(JT60)</f>
        <v>0</v>
      </c>
      <c r="JU62" s="38">
        <f t="shared" ref="JU62" si="815">SUM(JU60:JU61)</f>
        <v>0</v>
      </c>
      <c r="JV62" s="93">
        <f t="shared" ref="JV62" si="816">SUM(JV60:JV61)</f>
        <v>0</v>
      </c>
      <c r="JW62" s="1">
        <f t="shared" ref="JW62" si="817">SUM(JW60)</f>
        <v>0</v>
      </c>
      <c r="JX62" s="38">
        <f t="shared" ref="JX62" si="818">SUM(JX60:JX61)</f>
        <v>0</v>
      </c>
      <c r="JY62" s="93">
        <f t="shared" ref="JY62" si="819">SUM(JY60:JY61)</f>
        <v>0</v>
      </c>
      <c r="JZ62" s="1">
        <f t="shared" si="66"/>
        <v>0</v>
      </c>
      <c r="KA62" s="38">
        <f t="shared" si="67"/>
        <v>0</v>
      </c>
      <c r="KB62" s="93">
        <f t="shared" si="68"/>
        <v>0</v>
      </c>
      <c r="KC62" s="1">
        <f t="shared" ref="KC62" si="820">SUM(KC60)</f>
        <v>0</v>
      </c>
      <c r="KD62" s="38">
        <f t="shared" ref="KD62" si="821">SUM(KD60:KD61)</f>
        <v>0</v>
      </c>
      <c r="KE62" s="93">
        <f t="shared" ref="KE62" si="822">SUM(KE60:KE61)</f>
        <v>0</v>
      </c>
      <c r="KF62" s="1">
        <f t="shared" ref="KF62" si="823">SUM(KF60)</f>
        <v>0</v>
      </c>
      <c r="KG62" s="38">
        <f t="shared" ref="KG62" si="824">SUM(KG60:KG61)</f>
        <v>0</v>
      </c>
      <c r="KH62" s="93">
        <f t="shared" ref="KH62" si="825">SUM(KH60:KH61)</f>
        <v>0</v>
      </c>
      <c r="KI62" s="1">
        <f t="shared" si="69"/>
        <v>0</v>
      </c>
      <c r="KJ62" s="38">
        <f t="shared" si="70"/>
        <v>0</v>
      </c>
      <c r="KK62" s="93">
        <f t="shared" si="71"/>
        <v>0</v>
      </c>
      <c r="KL62" s="1">
        <f t="shared" ref="KL62" si="826">SUM(KL60)</f>
        <v>0</v>
      </c>
      <c r="KM62" s="38">
        <f t="shared" ref="KM62" si="827">SUM(KM60:KM61)</f>
        <v>0</v>
      </c>
      <c r="KN62" s="93">
        <f t="shared" ref="KN62" si="828">SUM(KN60:KN61)</f>
        <v>0</v>
      </c>
      <c r="KO62" s="1">
        <f t="shared" ref="KO62" si="829">SUM(KO60:KO61)</f>
        <v>0</v>
      </c>
      <c r="KP62" s="38">
        <f t="shared" ref="KP62" si="830">SUM(KP60:KP61)</f>
        <v>0</v>
      </c>
      <c r="KQ62" s="93">
        <f t="shared" ref="KQ62" si="831">SUM(KQ60:KQ61)</f>
        <v>0</v>
      </c>
      <c r="KR62" s="1">
        <f t="shared" ref="KR62" si="832">SUM(KR60)</f>
        <v>0</v>
      </c>
      <c r="KS62" s="38">
        <f t="shared" ref="KS62" si="833">SUM(KS60:KS61)</f>
        <v>0</v>
      </c>
      <c r="KT62" s="93">
        <f t="shared" ref="KT62" si="834">SUM(KT60:KT61)</f>
        <v>0</v>
      </c>
      <c r="KU62" s="1">
        <f t="shared" si="72"/>
        <v>0</v>
      </c>
      <c r="KV62" s="38">
        <f t="shared" si="73"/>
        <v>0</v>
      </c>
      <c r="KW62" s="93">
        <f t="shared" si="74"/>
        <v>0</v>
      </c>
      <c r="KX62" s="1">
        <f t="shared" ref="KX62" si="835">SUM(KX60)</f>
        <v>0</v>
      </c>
      <c r="KY62" s="38">
        <f t="shared" ref="KY62" si="836">SUM(KY60:KY61)</f>
        <v>0</v>
      </c>
      <c r="KZ62" s="93">
        <f t="shared" ref="KZ62" si="837">SUM(KZ60:KZ61)</f>
        <v>0</v>
      </c>
      <c r="LA62" s="1">
        <f t="shared" ref="LA62" si="838">SUM(LA60)</f>
        <v>0</v>
      </c>
      <c r="LB62" s="38">
        <f t="shared" ref="LB62" si="839">SUM(LB60:LB61)</f>
        <v>0</v>
      </c>
      <c r="LC62" s="93">
        <f t="shared" ref="LC62" si="840">SUM(LC60:LC61)</f>
        <v>0</v>
      </c>
      <c r="LD62" s="1">
        <f t="shared" si="75"/>
        <v>0</v>
      </c>
      <c r="LE62" s="38">
        <f t="shared" si="76"/>
        <v>0</v>
      </c>
      <c r="LF62" s="93">
        <f t="shared" si="77"/>
        <v>0</v>
      </c>
      <c r="LG62" s="1">
        <f t="shared" ref="LG62" si="841">SUM(LG60:LG61)</f>
        <v>0</v>
      </c>
      <c r="LH62" s="38">
        <f t="shared" ref="LH62" si="842">SUM(LH60:LH61)</f>
        <v>0</v>
      </c>
      <c r="LI62" s="93">
        <f t="shared" ref="LI62" si="843">SUM(LI60:LI61)</f>
        <v>0</v>
      </c>
      <c r="LJ62" s="1">
        <f t="shared" ref="LJ62" si="844">SUM(LJ60:LJ61)</f>
        <v>0</v>
      </c>
      <c r="LK62" s="38">
        <f t="shared" ref="LK62" si="845">SUM(LK60:LK61)</f>
        <v>0</v>
      </c>
      <c r="LL62" s="93">
        <f t="shared" ref="LL62" si="846">SUM(LL60:LL61)</f>
        <v>0</v>
      </c>
      <c r="LM62" s="1">
        <f t="shared" si="78"/>
        <v>0</v>
      </c>
      <c r="LN62" s="38">
        <f t="shared" si="79"/>
        <v>0</v>
      </c>
      <c r="LO62" s="93">
        <f t="shared" si="80"/>
        <v>0</v>
      </c>
      <c r="LP62" s="1">
        <f t="shared" ref="LP62" si="847">SUM(LP60)</f>
        <v>0</v>
      </c>
      <c r="LQ62" s="38">
        <f t="shared" ref="LQ62" si="848">SUM(LQ60:LQ61)</f>
        <v>0</v>
      </c>
      <c r="LR62" s="93">
        <f t="shared" ref="LR62" si="849">SUM(LR60:LR61)</f>
        <v>0</v>
      </c>
      <c r="LS62" s="1">
        <f t="shared" si="81"/>
        <v>0</v>
      </c>
      <c r="LT62" s="38">
        <f t="shared" si="82"/>
        <v>0</v>
      </c>
      <c r="LU62" s="93">
        <f t="shared" si="83"/>
        <v>0</v>
      </c>
      <c r="LV62" s="1">
        <f t="shared" ref="LV62" si="850">SUM(LV60)</f>
        <v>0</v>
      </c>
      <c r="LW62" s="38">
        <f t="shared" ref="LW62" si="851">SUM(LW60:LW61)</f>
        <v>0</v>
      </c>
      <c r="LX62" s="93">
        <f t="shared" ref="LX62" si="852">SUM(LX60:LX61)</f>
        <v>0</v>
      </c>
      <c r="LY62" s="1">
        <f t="shared" ref="LY62" si="853">SUM(LY60)</f>
        <v>0</v>
      </c>
      <c r="LZ62" s="38">
        <f t="shared" ref="LZ62" si="854">SUM(LZ60:LZ61)</f>
        <v>0</v>
      </c>
      <c r="MA62" s="93">
        <f t="shared" ref="MA62" si="855">SUM(MA60:MA61)</f>
        <v>0</v>
      </c>
      <c r="MB62" s="1">
        <f t="shared" ref="MB62" si="856">SUM(MB60)</f>
        <v>0</v>
      </c>
      <c r="MC62" s="38">
        <f t="shared" ref="MC62" si="857">SUM(MC60:MC61)</f>
        <v>0</v>
      </c>
      <c r="MD62" s="93">
        <f t="shared" ref="MD62" si="858">SUM(MD60:MD61)</f>
        <v>0</v>
      </c>
      <c r="ME62" s="1">
        <f t="shared" si="84"/>
        <v>0</v>
      </c>
      <c r="MF62" s="38">
        <f t="shared" si="85"/>
        <v>0</v>
      </c>
      <c r="MG62" s="93">
        <f t="shared" si="86"/>
        <v>0</v>
      </c>
      <c r="MH62" s="1">
        <f t="shared" ref="MH62" si="859">SUM(MH60)</f>
        <v>0</v>
      </c>
      <c r="MI62" s="38">
        <f t="shared" ref="MI62" si="860">SUM(MI60:MI61)</f>
        <v>0</v>
      </c>
      <c r="MJ62" s="93">
        <f t="shared" ref="MJ62" si="861">SUM(MJ60:MJ61)</f>
        <v>0</v>
      </c>
      <c r="MK62" s="1">
        <f t="shared" ref="MK62" si="862">SUM(MK60)</f>
        <v>0</v>
      </c>
      <c r="ML62" s="38">
        <f t="shared" ref="ML62" si="863">SUM(ML60:ML61)</f>
        <v>0</v>
      </c>
      <c r="MM62" s="93">
        <f t="shared" ref="MM62" si="864">SUM(MM60:MM61)</f>
        <v>0</v>
      </c>
      <c r="MN62" s="1">
        <f t="shared" ref="MN62" si="865">SUM(MN60:MN61)</f>
        <v>0</v>
      </c>
      <c r="MO62" s="38">
        <f t="shared" ref="MO62" si="866">SUM(MO60:MO61)</f>
        <v>0</v>
      </c>
      <c r="MP62" s="93">
        <f t="shared" ref="MP62" si="867">SUM(MP60:MP61)</f>
        <v>0</v>
      </c>
      <c r="MQ62" s="1">
        <f t="shared" ref="MQ62" si="868">SUM(MQ60)</f>
        <v>0</v>
      </c>
      <c r="MR62" s="38">
        <f t="shared" ref="MR62" si="869">SUM(MR60:MR61)</f>
        <v>0</v>
      </c>
      <c r="MS62" s="93">
        <f t="shared" ref="MS62" si="870">SUM(MS60:MS61)</f>
        <v>0</v>
      </c>
      <c r="MT62" s="1">
        <f t="shared" ref="MT62" si="871">SUM(MT60)</f>
        <v>0</v>
      </c>
      <c r="MU62" s="38">
        <f t="shared" ref="MU62" si="872">SUM(MU60:MU61)</f>
        <v>0</v>
      </c>
      <c r="MV62" s="93">
        <f t="shared" ref="MV62" si="873">SUM(MV60:MV61)</f>
        <v>0</v>
      </c>
      <c r="MW62" s="1">
        <f t="shared" ref="MW62" si="874">SUM(MW60:MW61)</f>
        <v>0</v>
      </c>
      <c r="MX62" s="38">
        <f t="shared" ref="MX62" si="875">SUM(MX60:MX61)</f>
        <v>0</v>
      </c>
      <c r="MY62" s="93">
        <f t="shared" ref="MY62" si="876">SUM(MY60:MY61)</f>
        <v>0</v>
      </c>
      <c r="MZ62" s="1">
        <f t="shared" si="87"/>
        <v>0</v>
      </c>
      <c r="NA62" s="38">
        <f t="shared" si="88"/>
        <v>0</v>
      </c>
      <c r="NB62" s="93">
        <f t="shared" si="89"/>
        <v>0</v>
      </c>
      <c r="NC62" s="1">
        <f t="shared" ref="NC62" si="877">SUM(NC60)</f>
        <v>0</v>
      </c>
      <c r="ND62" s="38">
        <f t="shared" ref="ND62" si="878">SUM(ND60:ND61)</f>
        <v>0</v>
      </c>
      <c r="NE62" s="93">
        <f t="shared" ref="NE62" si="879">SUM(NE60:NE61)</f>
        <v>0</v>
      </c>
      <c r="NF62" s="1">
        <f t="shared" si="90"/>
        <v>0</v>
      </c>
      <c r="NG62" s="38">
        <f t="shared" si="91"/>
        <v>0</v>
      </c>
      <c r="NH62" s="93">
        <f t="shared" si="92"/>
        <v>0</v>
      </c>
      <c r="NI62" s="1">
        <f t="shared" ref="NI62" si="880">SUM(NI60)</f>
        <v>1626000</v>
      </c>
      <c r="NJ62" s="38">
        <f t="shared" ref="NJ62" si="881">SUM(NJ60:NJ61)</f>
        <v>1226000</v>
      </c>
      <c r="NK62" s="93">
        <f t="shared" ref="NK62" si="882">SUM(NK60:NK61)</f>
        <v>1128890</v>
      </c>
      <c r="NL62" s="1">
        <f t="shared" ref="NL62" si="883">SUM(NL60)</f>
        <v>0</v>
      </c>
      <c r="NM62" s="38">
        <f t="shared" ref="NM62" si="884">SUM(NM60:NM61)</f>
        <v>0</v>
      </c>
      <c r="NN62" s="93">
        <f t="shared" ref="NN62" si="885">SUM(NN60:NN61)</f>
        <v>0</v>
      </c>
      <c r="NO62" s="1">
        <f t="shared" ref="NO62" si="886">SUM(NO60)</f>
        <v>0</v>
      </c>
      <c r="NP62" s="38">
        <f t="shared" ref="NP62" si="887">SUM(NP60:NP61)</f>
        <v>0</v>
      </c>
      <c r="NQ62" s="93">
        <f t="shared" ref="NQ62" si="888">SUM(NQ60:NQ61)</f>
        <v>0</v>
      </c>
      <c r="NR62" s="1">
        <f t="shared" ref="NR62" si="889">SUM(NR60:NR61)</f>
        <v>0</v>
      </c>
      <c r="NS62" s="38">
        <f t="shared" ref="NS62" si="890">SUM(NS60:NS61)</f>
        <v>0</v>
      </c>
      <c r="NT62" s="93">
        <f t="shared" ref="NT62" si="891">SUM(NT60:NT61)</f>
        <v>0</v>
      </c>
      <c r="NU62" s="1">
        <f t="shared" ref="NU62" si="892">SUM(NU60:NU61)</f>
        <v>0</v>
      </c>
      <c r="NV62" s="38">
        <f t="shared" ref="NV62" si="893">SUM(NV60:NV61)</f>
        <v>0</v>
      </c>
      <c r="NW62" s="93">
        <f t="shared" ref="NW62" si="894">SUM(NW60:NW61)</f>
        <v>0</v>
      </c>
      <c r="NX62" s="1">
        <f t="shared" ref="NX62" si="895">SUM(NX60)</f>
        <v>0</v>
      </c>
      <c r="NY62" s="38">
        <f t="shared" ref="NY62" si="896">SUM(NY60:NY61)</f>
        <v>0</v>
      </c>
      <c r="NZ62" s="93">
        <f t="shared" ref="NZ62" si="897">SUM(NZ60:NZ61)</f>
        <v>0</v>
      </c>
      <c r="OA62" s="1">
        <f t="shared" ref="OA62" si="898">SUM(OA60)</f>
        <v>0</v>
      </c>
      <c r="OB62" s="38">
        <f t="shared" ref="OB62" si="899">SUM(OB60:OB61)</f>
        <v>0</v>
      </c>
      <c r="OC62" s="93">
        <f t="shared" ref="OC62" si="900">SUM(OC60:OC61)</f>
        <v>0</v>
      </c>
      <c r="OD62" s="1">
        <f t="shared" ref="OD62" si="901">SUM(OD60)</f>
        <v>0</v>
      </c>
      <c r="OE62" s="38">
        <f t="shared" ref="OE62" si="902">SUM(OE60:OE61)</f>
        <v>0</v>
      </c>
      <c r="OF62" s="93">
        <f t="shared" ref="OF62" si="903">SUM(OF60:OF61)</f>
        <v>0</v>
      </c>
      <c r="OG62" s="1">
        <f t="shared" ref="OG62" si="904">SUM(OG60:OG61)</f>
        <v>0</v>
      </c>
      <c r="OH62" s="38">
        <f t="shared" ref="OH62" si="905">SUM(OH60:OH61)</f>
        <v>0</v>
      </c>
      <c r="OI62" s="93">
        <f t="shared" ref="OI62" si="906">SUM(OI60:OI61)</f>
        <v>0</v>
      </c>
      <c r="OJ62" s="1">
        <f t="shared" si="93"/>
        <v>1626000</v>
      </c>
      <c r="OK62" s="38">
        <f t="shared" si="94"/>
        <v>1226000</v>
      </c>
      <c r="OL62" s="93">
        <f t="shared" si="95"/>
        <v>1128890</v>
      </c>
      <c r="OM62" s="1">
        <f t="shared" ref="OM62" si="907">SUM(OM60)</f>
        <v>0</v>
      </c>
      <c r="ON62" s="38">
        <f t="shared" ref="ON62" si="908">SUM(ON60:ON61)</f>
        <v>0</v>
      </c>
      <c r="OO62" s="93">
        <f t="shared" ref="OO62" si="909">SUM(OO60:OO61)</f>
        <v>0</v>
      </c>
      <c r="OP62" s="1">
        <f t="shared" ref="OP62" si="910">SUM(OP60)</f>
        <v>0</v>
      </c>
      <c r="OQ62" s="38">
        <f t="shared" ref="OQ62" si="911">SUM(OQ60:OQ61)</f>
        <v>0</v>
      </c>
      <c r="OR62" s="93">
        <f t="shared" ref="OR62" si="912">SUM(OR60:OR61)</f>
        <v>0</v>
      </c>
      <c r="OS62" s="1">
        <f t="shared" ref="OS62" si="913">SUM(OS60)</f>
        <v>0</v>
      </c>
      <c r="OT62" s="38">
        <f t="shared" ref="OT62" si="914">SUM(OT60:OT61)</f>
        <v>0</v>
      </c>
      <c r="OU62" s="93">
        <f t="shared" ref="OU62" si="915">SUM(OU60:OU61)</f>
        <v>0</v>
      </c>
      <c r="OV62" s="1">
        <f t="shared" ref="OV62" si="916">SUM(OV60)</f>
        <v>0</v>
      </c>
      <c r="OW62" s="38">
        <f t="shared" ref="OW62" si="917">SUM(OW60:OW61)</f>
        <v>0</v>
      </c>
      <c r="OX62" s="93">
        <f t="shared" ref="OX62" si="918">SUM(OX60:OX61)</f>
        <v>0</v>
      </c>
      <c r="OY62" s="1">
        <f t="shared" si="96"/>
        <v>0</v>
      </c>
      <c r="OZ62" s="38">
        <f t="shared" si="97"/>
        <v>0</v>
      </c>
      <c r="PA62" s="93">
        <f t="shared" si="98"/>
        <v>0</v>
      </c>
      <c r="PB62" s="1">
        <f t="shared" si="99"/>
        <v>1626000</v>
      </c>
      <c r="PC62" s="38">
        <f t="shared" si="100"/>
        <v>1226000</v>
      </c>
      <c r="PD62" s="93">
        <f t="shared" si="101"/>
        <v>1128890</v>
      </c>
      <c r="PE62" s="1">
        <f t="shared" ref="PE62" si="919">SUM(PE60:PE61)</f>
        <v>0</v>
      </c>
      <c r="PF62" s="38">
        <f t="shared" ref="PF62" si="920">SUM(PF60:PF61)</f>
        <v>0</v>
      </c>
      <c r="PG62" s="93">
        <f t="shared" ref="PG62" si="921">SUM(PG60:PG61)</f>
        <v>0</v>
      </c>
      <c r="PH62" s="1">
        <f t="shared" ref="PH62" si="922">SUM(PH60:PH61)</f>
        <v>0</v>
      </c>
      <c r="PI62" s="38">
        <f t="shared" ref="PI62" si="923">SUM(PI60:PI61)</f>
        <v>0</v>
      </c>
      <c r="PJ62" s="93">
        <f t="shared" ref="PJ62" si="924">SUM(PJ60:PJ61)</f>
        <v>0</v>
      </c>
      <c r="PK62" s="1">
        <f t="shared" ref="PK62" si="925">SUM(PK60)</f>
        <v>0</v>
      </c>
      <c r="PL62" s="38">
        <f t="shared" ref="PL62" si="926">SUM(PL60:PL61)</f>
        <v>0</v>
      </c>
      <c r="PM62" s="93">
        <f t="shared" ref="PM62" si="927">SUM(PM60:PM61)</f>
        <v>0</v>
      </c>
      <c r="PN62" s="1">
        <f t="shared" ref="PN62" si="928">SUM(PN60)</f>
        <v>0</v>
      </c>
      <c r="PO62" s="38">
        <f t="shared" ref="PO62" si="929">SUM(PO60:PO61)</f>
        <v>0</v>
      </c>
      <c r="PP62" s="93">
        <f t="shared" ref="PP62" si="930">SUM(PP60:PP61)</f>
        <v>0</v>
      </c>
      <c r="PQ62" s="1">
        <f t="shared" ref="PQ62" si="931">SUM(PQ60:PQ61)</f>
        <v>0</v>
      </c>
      <c r="PR62" s="38">
        <f t="shared" ref="PR62" si="932">SUM(PR60:PR61)</f>
        <v>0</v>
      </c>
      <c r="PS62" s="93">
        <f t="shared" ref="PS62" si="933">SUM(PS60:PS61)</f>
        <v>0</v>
      </c>
      <c r="PT62" s="1">
        <f t="shared" ref="PT62" si="934">SUM(PT60:PT61)</f>
        <v>0</v>
      </c>
      <c r="PU62" s="38">
        <f t="shared" ref="PU62" si="935">SUM(PU60:PU61)</f>
        <v>0</v>
      </c>
      <c r="PV62" s="93">
        <f t="shared" ref="PV62" si="936">SUM(PV60:PV61)</f>
        <v>0</v>
      </c>
      <c r="PW62" s="1">
        <f t="shared" ref="PW62" si="937">SUM(PW60)</f>
        <v>0</v>
      </c>
      <c r="PX62" s="38">
        <f t="shared" ref="PX62" si="938">SUM(PX60:PX61)</f>
        <v>0</v>
      </c>
      <c r="PY62" s="93">
        <f t="shared" ref="PY62" si="939">SUM(PY60:PY61)</f>
        <v>0</v>
      </c>
      <c r="PZ62" s="1">
        <f t="shared" ref="PZ62" si="940">SUM(PZ60:PZ61)</f>
        <v>0</v>
      </c>
      <c r="QA62" s="38">
        <f t="shared" ref="QA62" si="941">SUM(QA60:QA61)</f>
        <v>0</v>
      </c>
      <c r="QB62" s="93">
        <f t="shared" ref="QB62" si="942">SUM(QB60:QB61)</f>
        <v>0</v>
      </c>
      <c r="QC62" s="1">
        <f t="shared" si="102"/>
        <v>0</v>
      </c>
      <c r="QD62" s="38">
        <f t="shared" si="103"/>
        <v>0</v>
      </c>
      <c r="QE62" s="93">
        <f t="shared" si="104"/>
        <v>0</v>
      </c>
      <c r="QF62" s="1">
        <f t="shared" ref="QF62" si="943">SUM(QF60)</f>
        <v>0</v>
      </c>
      <c r="QG62" s="38">
        <f t="shared" ref="QG62" si="944">SUM(QG60:QG61)</f>
        <v>0</v>
      </c>
      <c r="QH62" s="93">
        <f t="shared" ref="QH62" si="945">SUM(QH60:QH61)</f>
        <v>0</v>
      </c>
      <c r="QI62" s="1">
        <f t="shared" si="105"/>
        <v>0</v>
      </c>
      <c r="QJ62" s="38">
        <f t="shared" si="106"/>
        <v>0</v>
      </c>
      <c r="QK62" s="93">
        <f t="shared" si="107"/>
        <v>0</v>
      </c>
      <c r="QL62" s="1">
        <f t="shared" ref="QL62" si="946">SUM(QL60:QL61)</f>
        <v>0</v>
      </c>
      <c r="QM62" s="38">
        <f t="shared" ref="QM62" si="947">SUM(QM60:QM61)</f>
        <v>0</v>
      </c>
      <c r="QN62" s="93">
        <f t="shared" ref="QN62" si="948">SUM(QN60:QN61)</f>
        <v>0</v>
      </c>
      <c r="QO62" s="1">
        <f t="shared" ref="QO62" si="949">SUM(QO60:QO61)</f>
        <v>0</v>
      </c>
      <c r="QP62" s="38">
        <f t="shared" ref="QP62" si="950">SUM(QP60:QP61)</f>
        <v>0</v>
      </c>
      <c r="QQ62" s="93">
        <f t="shared" ref="QQ62" si="951">SUM(QQ60:QQ61)</f>
        <v>0</v>
      </c>
      <c r="QR62" s="1">
        <f t="shared" ref="QR62" si="952">SUM(QR60)</f>
        <v>0</v>
      </c>
      <c r="QS62" s="38">
        <f t="shared" ref="QS62" si="953">SUM(QS60:QS61)</f>
        <v>0</v>
      </c>
      <c r="QT62" s="93">
        <f t="shared" ref="QT62" si="954">SUM(QT60:QT61)</f>
        <v>0</v>
      </c>
      <c r="QU62" s="1">
        <f t="shared" ref="QU62" si="955">SUM(QU60:QU61)</f>
        <v>0</v>
      </c>
      <c r="QV62" s="38">
        <f t="shared" ref="QV62" si="956">SUM(QV60:QV61)</f>
        <v>0</v>
      </c>
      <c r="QW62" s="93">
        <f t="shared" ref="QW62" si="957">SUM(QW60:QW61)</f>
        <v>0</v>
      </c>
      <c r="QX62" s="1">
        <f t="shared" si="108"/>
        <v>0</v>
      </c>
      <c r="QY62" s="38">
        <f t="shared" si="109"/>
        <v>0</v>
      </c>
      <c r="QZ62" s="93">
        <f t="shared" si="110"/>
        <v>0</v>
      </c>
      <c r="RA62" s="1">
        <f t="shared" si="111"/>
        <v>0</v>
      </c>
      <c r="RB62" s="38">
        <f t="shared" si="112"/>
        <v>0</v>
      </c>
      <c r="RC62" s="93">
        <f t="shared" si="113"/>
        <v>0</v>
      </c>
      <c r="RD62" s="1">
        <f>ID62+LS62+NF62+PB62+RA62</f>
        <v>1626000</v>
      </c>
      <c r="RE62" s="38">
        <f>IE62+LT62+NG62+PC62+RB62</f>
        <v>1226000</v>
      </c>
      <c r="RF62" s="93">
        <f>IF62+LU62+NH62+PD62+RC62</f>
        <v>1128890</v>
      </c>
      <c r="RG62" s="1">
        <f>AH62+CV62+RD62</f>
        <v>1626000</v>
      </c>
      <c r="RH62" s="38">
        <f>AI62+CW62+RE62</f>
        <v>1226079</v>
      </c>
      <c r="RI62" s="93">
        <f>AJ62+CX62+RF62</f>
        <v>1129445</v>
      </c>
    </row>
    <row r="63" spans="1:477" s="42" customFormat="1" ht="16.5" thickBot="1" x14ac:dyDescent="0.3">
      <c r="A63" s="35">
        <v>52</v>
      </c>
      <c r="B63" s="36" t="s">
        <v>334</v>
      </c>
      <c r="C63" s="85" t="s">
        <v>282</v>
      </c>
      <c r="D63" s="1"/>
      <c r="E63" s="38"/>
      <c r="F63" s="93">
        <f>SUM(D63:E63)</f>
        <v>0</v>
      </c>
      <c r="G63" s="1"/>
      <c r="H63" s="38"/>
      <c r="I63" s="93">
        <f>SUM(G63:H63)</f>
        <v>0</v>
      </c>
      <c r="J63" s="1"/>
      <c r="K63" s="38"/>
      <c r="L63" s="93">
        <f t="shared" ref="L63" si="958">SUM(J63:K63)</f>
        <v>0</v>
      </c>
      <c r="M63" s="1"/>
      <c r="N63" s="38"/>
      <c r="O63" s="93">
        <f t="shared" ref="O63" si="959">SUM(M63:N63)</f>
        <v>0</v>
      </c>
      <c r="P63" s="1"/>
      <c r="Q63" s="38"/>
      <c r="R63" s="93">
        <f t="shared" ref="R63" si="960">SUM(P63:Q63)</f>
        <v>0</v>
      </c>
      <c r="S63" s="1"/>
      <c r="T63" s="38"/>
      <c r="U63" s="93">
        <f t="shared" ref="U63" si="961">SUM(S63:T63)</f>
        <v>0</v>
      </c>
      <c r="V63" s="1"/>
      <c r="W63" s="38"/>
      <c r="X63" s="93">
        <f t="shared" ref="X63" si="962">SUM(V63:W63)</f>
        <v>0</v>
      </c>
      <c r="Y63" s="1"/>
      <c r="Z63" s="38"/>
      <c r="AA63" s="93">
        <f t="shared" ref="AA63" si="963">SUM(Y63:Z63)</f>
        <v>0</v>
      </c>
      <c r="AB63" s="1">
        <f t="shared" si="29"/>
        <v>0</v>
      </c>
      <c r="AC63" s="38">
        <f t="shared" si="260"/>
        <v>0</v>
      </c>
      <c r="AD63" s="93">
        <f t="shared" si="261"/>
        <v>0</v>
      </c>
      <c r="AE63" s="1"/>
      <c r="AF63" s="38"/>
      <c r="AG63" s="93">
        <f t="shared" ref="AG63" si="964">SUM(AE63:AF63)</f>
        <v>0</v>
      </c>
      <c r="AH63" s="1">
        <f t="shared" si="30"/>
        <v>0</v>
      </c>
      <c r="AI63" s="38">
        <f t="shared" si="31"/>
        <v>0</v>
      </c>
      <c r="AJ63" s="93">
        <f t="shared" si="32"/>
        <v>0</v>
      </c>
      <c r="AK63" s="1"/>
      <c r="AL63" s="38"/>
      <c r="AM63" s="93">
        <f t="shared" ref="AM63" si="965">SUM(AK63:AL63)</f>
        <v>0</v>
      </c>
      <c r="AN63" s="1"/>
      <c r="AO63" s="38"/>
      <c r="AP63" s="93">
        <f t="shared" ref="AP63" si="966">SUM(AN63:AO63)</f>
        <v>0</v>
      </c>
      <c r="AQ63" s="1"/>
      <c r="AR63" s="38"/>
      <c r="AS63" s="93">
        <f t="shared" ref="AS63" si="967">SUM(AQ63:AR63)</f>
        <v>0</v>
      </c>
      <c r="AT63" s="1"/>
      <c r="AU63" s="38"/>
      <c r="AV63" s="93">
        <f t="shared" ref="AV63" si="968">SUM(AT63:AU63)</f>
        <v>0</v>
      </c>
      <c r="AW63" s="1"/>
      <c r="AX63" s="38"/>
      <c r="AY63" s="93">
        <f t="shared" ref="AY63" si="969">SUM(AW63:AX63)</f>
        <v>0</v>
      </c>
      <c r="AZ63" s="1"/>
      <c r="BA63" s="38"/>
      <c r="BB63" s="93">
        <f t="shared" ref="BB63" si="970">SUM(AZ63:BA63)</f>
        <v>0</v>
      </c>
      <c r="BC63" s="1"/>
      <c r="BD63" s="38"/>
      <c r="BE63" s="93">
        <f t="shared" ref="BE63" si="971">SUM(BC63:BD63)</f>
        <v>0</v>
      </c>
      <c r="BF63" s="1"/>
      <c r="BG63" s="38"/>
      <c r="BH63" s="93">
        <f t="shared" ref="BH63" si="972">SUM(BF63:BG63)</f>
        <v>0</v>
      </c>
      <c r="BI63" s="1"/>
      <c r="BJ63" s="38"/>
      <c r="BK63" s="93">
        <f t="shared" ref="BK63" si="973">SUM(BI63:BJ63)</f>
        <v>0</v>
      </c>
      <c r="BL63" s="1"/>
      <c r="BM63" s="38"/>
      <c r="BN63" s="93">
        <f t="shared" ref="BN63" si="974">SUM(BL63:BM63)</f>
        <v>0</v>
      </c>
      <c r="BO63" s="1"/>
      <c r="BP63" s="38"/>
      <c r="BQ63" s="93">
        <f t="shared" ref="BQ63" si="975">SUM(BO63:BP63)</f>
        <v>0</v>
      </c>
      <c r="BR63" s="1"/>
      <c r="BS63" s="38"/>
      <c r="BT63" s="93">
        <f t="shared" ref="BT63" si="976">SUM(BR63:BS63)</f>
        <v>0</v>
      </c>
      <c r="BU63" s="1"/>
      <c r="BV63" s="38"/>
      <c r="BW63" s="93">
        <f t="shared" ref="BW63" si="977">SUM(BU63:BV63)</f>
        <v>0</v>
      </c>
      <c r="BX63" s="1"/>
      <c r="BY63" s="38"/>
      <c r="BZ63" s="93">
        <f t="shared" ref="BZ63" si="978">SUM(BX63:BY63)</f>
        <v>0</v>
      </c>
      <c r="CA63" s="1"/>
      <c r="CB63" s="38"/>
      <c r="CC63" s="93">
        <f t="shared" ref="CC63" si="979">SUM(CA63:CB63)</f>
        <v>0</v>
      </c>
      <c r="CD63" s="1"/>
      <c r="CE63" s="38"/>
      <c r="CF63" s="93">
        <f t="shared" ref="CF63" si="980">SUM(CD63:CE63)</f>
        <v>0</v>
      </c>
      <c r="CG63" s="1"/>
      <c r="CH63" s="38"/>
      <c r="CI63" s="93">
        <f t="shared" ref="CI63" si="981">SUM(CG63:CH63)</f>
        <v>0</v>
      </c>
      <c r="CJ63" s="1"/>
      <c r="CK63" s="38"/>
      <c r="CL63" s="93">
        <f t="shared" ref="CL63" si="982">SUM(CJ63:CK63)</f>
        <v>0</v>
      </c>
      <c r="CM63" s="1"/>
      <c r="CN63" s="38"/>
      <c r="CO63" s="93">
        <f t="shared" ref="CO63" si="983">SUM(CM63:CN63)</f>
        <v>0</v>
      </c>
      <c r="CP63" s="1"/>
      <c r="CQ63" s="38"/>
      <c r="CR63" s="93">
        <f t="shared" ref="CR63" si="984">SUM(CP63:CQ63)</f>
        <v>0</v>
      </c>
      <c r="CS63" s="1"/>
      <c r="CT63" s="38"/>
      <c r="CU63" s="93">
        <f t="shared" ref="CU63" si="985">SUM(CS63:CT63)</f>
        <v>0</v>
      </c>
      <c r="CV63" s="1">
        <f t="shared" si="33"/>
        <v>0</v>
      </c>
      <c r="CW63" s="38">
        <f t="shared" si="34"/>
        <v>0</v>
      </c>
      <c r="CX63" s="93">
        <f t="shared" si="35"/>
        <v>0</v>
      </c>
      <c r="CY63" s="1"/>
      <c r="CZ63" s="38"/>
      <c r="DA63" s="93">
        <f t="shared" ref="DA63" si="986">SUM(CY63:CZ63)</f>
        <v>0</v>
      </c>
      <c r="DB63" s="1"/>
      <c r="DC63" s="38"/>
      <c r="DD63" s="93">
        <f t="shared" ref="DD63" si="987">SUM(DB63:DC63)</f>
        <v>0</v>
      </c>
      <c r="DE63" s="1"/>
      <c r="DF63" s="38"/>
      <c r="DG63" s="93">
        <f t="shared" ref="DG63" si="988">SUM(DE63:DF63)</f>
        <v>0</v>
      </c>
      <c r="DH63" s="1"/>
      <c r="DI63" s="38"/>
      <c r="DJ63" s="93">
        <f t="shared" ref="DJ63" si="989">SUM(DH63:DI63)</f>
        <v>0</v>
      </c>
      <c r="DK63" s="1"/>
      <c r="DL63" s="38"/>
      <c r="DM63" s="93">
        <f t="shared" ref="DM63" si="990">SUM(DK63:DL63)</f>
        <v>0</v>
      </c>
      <c r="DN63" s="1"/>
      <c r="DO63" s="38"/>
      <c r="DP63" s="93">
        <f t="shared" ref="DP63" si="991">SUM(DN63:DO63)</f>
        <v>0</v>
      </c>
      <c r="DQ63" s="1"/>
      <c r="DR63" s="38"/>
      <c r="DS63" s="93">
        <f t="shared" ref="DS63" si="992">SUM(DQ63:DR63)</f>
        <v>0</v>
      </c>
      <c r="DT63" s="1">
        <f t="shared" si="36"/>
        <v>0</v>
      </c>
      <c r="DU63" s="38">
        <f t="shared" si="37"/>
        <v>0</v>
      </c>
      <c r="DV63" s="93">
        <f t="shared" si="38"/>
        <v>0</v>
      </c>
      <c r="DW63" s="1"/>
      <c r="DX63" s="38"/>
      <c r="DY63" s="93">
        <f t="shared" ref="DY63" si="993">SUM(DW63:DX63)</f>
        <v>0</v>
      </c>
      <c r="DZ63" s="1"/>
      <c r="EA63" s="38"/>
      <c r="EB63" s="93">
        <f t="shared" ref="EB63" si="994">SUM(DZ63:EA63)</f>
        <v>0</v>
      </c>
      <c r="EC63" s="1"/>
      <c r="ED63" s="38"/>
      <c r="EE63" s="93">
        <f t="shared" ref="EE63" si="995">SUM(EC63:ED63)</f>
        <v>0</v>
      </c>
      <c r="EF63" s="1"/>
      <c r="EG63" s="38"/>
      <c r="EH63" s="93">
        <f t="shared" ref="EH63" si="996">SUM(EF63:EG63)</f>
        <v>0</v>
      </c>
      <c r="EI63" s="1"/>
      <c r="EJ63" s="38"/>
      <c r="EK63" s="93">
        <f t="shared" ref="EK63" si="997">SUM(EI63:EJ63)</f>
        <v>0</v>
      </c>
      <c r="EL63" s="1">
        <f t="shared" si="39"/>
        <v>0</v>
      </c>
      <c r="EM63" s="38">
        <f t="shared" si="40"/>
        <v>0</v>
      </c>
      <c r="EN63" s="93">
        <f t="shared" si="41"/>
        <v>0</v>
      </c>
      <c r="EO63" s="1"/>
      <c r="EP63" s="38"/>
      <c r="EQ63" s="93">
        <f t="shared" ref="EQ63" si="998">SUM(EO63:EP63)</f>
        <v>0</v>
      </c>
      <c r="ER63" s="1"/>
      <c r="ES63" s="38"/>
      <c r="ET63" s="93">
        <f t="shared" ref="ET63" si="999">SUM(ER63:ES63)</f>
        <v>0</v>
      </c>
      <c r="EU63" s="1"/>
      <c r="EV63" s="38"/>
      <c r="EW63" s="93">
        <f t="shared" ref="EW63" si="1000">SUM(EU63:EV63)</f>
        <v>0</v>
      </c>
      <c r="EX63" s="1"/>
      <c r="EY63" s="38"/>
      <c r="EZ63" s="93">
        <f t="shared" ref="EZ63" si="1001">SUM(EX63:EY63)</f>
        <v>0</v>
      </c>
      <c r="FA63" s="1"/>
      <c r="FB63" s="38"/>
      <c r="FC63" s="93">
        <f t="shared" ref="FC63" si="1002">SUM(FA63:FB63)</f>
        <v>0</v>
      </c>
      <c r="FD63" s="1">
        <f t="shared" si="42"/>
        <v>0</v>
      </c>
      <c r="FE63" s="38">
        <f t="shared" si="43"/>
        <v>0</v>
      </c>
      <c r="FF63" s="93">
        <f t="shared" si="44"/>
        <v>0</v>
      </c>
      <c r="FG63" s="1"/>
      <c r="FH63" s="38"/>
      <c r="FI63" s="93">
        <f t="shared" ref="FI63" si="1003">SUM(FG63:FH63)</f>
        <v>0</v>
      </c>
      <c r="FJ63" s="1"/>
      <c r="FK63" s="38"/>
      <c r="FL63" s="93">
        <f>142-1</f>
        <v>141</v>
      </c>
      <c r="FM63" s="1"/>
      <c r="FN63" s="38"/>
      <c r="FO63" s="93">
        <f t="shared" ref="FO63" si="1004">SUM(FM63:FN63)</f>
        <v>0</v>
      </c>
      <c r="FP63" s="1">
        <f t="shared" si="45"/>
        <v>0</v>
      </c>
      <c r="FQ63" s="38">
        <f t="shared" si="46"/>
        <v>0</v>
      </c>
      <c r="FR63" s="93">
        <f t="shared" si="47"/>
        <v>141</v>
      </c>
      <c r="FS63" s="1"/>
      <c r="FT63" s="38"/>
      <c r="FU63" s="93">
        <f t="shared" ref="FU63" si="1005">SUM(FS63:FT63)</f>
        <v>0</v>
      </c>
      <c r="FV63" s="1"/>
      <c r="FW63" s="38"/>
      <c r="FX63" s="93">
        <f t="shared" ref="FX63" si="1006">SUM(FV63:FW63)</f>
        <v>0</v>
      </c>
      <c r="FY63" s="1"/>
      <c r="FZ63" s="38"/>
      <c r="GA63" s="93">
        <f t="shared" ref="GA63" si="1007">SUM(FY63:FZ63)</f>
        <v>0</v>
      </c>
      <c r="GB63" s="1"/>
      <c r="GC63" s="38"/>
      <c r="GD63" s="93">
        <f t="shared" ref="GD63" si="1008">SUM(GB63:GC63)</f>
        <v>0</v>
      </c>
      <c r="GE63" s="1"/>
      <c r="GF63" s="38"/>
      <c r="GG63" s="93">
        <f t="shared" ref="GG63" si="1009">SUM(GE63:GF63)</f>
        <v>0</v>
      </c>
      <c r="GH63" s="1"/>
      <c r="GI63" s="38"/>
      <c r="GJ63" s="93">
        <f t="shared" ref="GJ63" si="1010">SUM(GH63:GI63)</f>
        <v>0</v>
      </c>
      <c r="GK63" s="1">
        <f t="shared" si="48"/>
        <v>0</v>
      </c>
      <c r="GL63" s="38">
        <f t="shared" si="49"/>
        <v>0</v>
      </c>
      <c r="GM63" s="93">
        <f t="shared" si="50"/>
        <v>0</v>
      </c>
      <c r="GN63" s="1"/>
      <c r="GO63" s="38"/>
      <c r="GP63" s="93">
        <f t="shared" ref="GP63" si="1011">SUM(GN63:GO63)</f>
        <v>0</v>
      </c>
      <c r="GQ63" s="1"/>
      <c r="GR63" s="38"/>
      <c r="GS63" s="93">
        <f t="shared" ref="GS63" si="1012">SUM(GQ63:GR63)</f>
        <v>0</v>
      </c>
      <c r="GT63" s="1"/>
      <c r="GU63" s="38"/>
      <c r="GV63" s="93">
        <f t="shared" ref="GV63" si="1013">SUM(GT63:GU63)</f>
        <v>0</v>
      </c>
      <c r="GW63" s="1"/>
      <c r="GX63" s="38"/>
      <c r="GY63" s="93">
        <f t="shared" ref="GY63" si="1014">SUM(GW63:GX63)</f>
        <v>0</v>
      </c>
      <c r="GZ63" s="1"/>
      <c r="HA63" s="38"/>
      <c r="HB63" s="93">
        <f t="shared" ref="HB63" si="1015">SUM(GZ63:HA63)</f>
        <v>0</v>
      </c>
      <c r="HC63" s="1"/>
      <c r="HD63" s="38"/>
      <c r="HE63" s="93">
        <f t="shared" ref="HE63" si="1016">SUM(HC63:HD63)</f>
        <v>0</v>
      </c>
      <c r="HF63" s="1"/>
      <c r="HG63" s="38"/>
      <c r="HH63" s="93">
        <f t="shared" ref="HH63" si="1017">SUM(HF63:HG63)</f>
        <v>0</v>
      </c>
      <c r="HI63" s="1">
        <f t="shared" si="51"/>
        <v>0</v>
      </c>
      <c r="HJ63" s="38">
        <f t="shared" si="52"/>
        <v>0</v>
      </c>
      <c r="HK63" s="93">
        <f t="shared" si="53"/>
        <v>0</v>
      </c>
      <c r="HL63" s="1"/>
      <c r="HM63" s="38"/>
      <c r="HN63" s="93">
        <f t="shared" ref="HN63" si="1018">SUM(HL63:HM63)</f>
        <v>0</v>
      </c>
      <c r="HO63" s="1"/>
      <c r="HP63" s="38"/>
      <c r="HQ63" s="93">
        <f t="shared" ref="HQ63" si="1019">SUM(HO63:HP63)</f>
        <v>0</v>
      </c>
      <c r="HR63" s="1">
        <f t="shared" si="54"/>
        <v>0</v>
      </c>
      <c r="HS63" s="38">
        <f t="shared" si="55"/>
        <v>0</v>
      </c>
      <c r="HT63" s="93">
        <f t="shared" si="56"/>
        <v>0</v>
      </c>
      <c r="HU63" s="1"/>
      <c r="HV63" s="38"/>
      <c r="HW63" s="93">
        <f t="shared" ref="HW63" si="1020">SUM(HU63:HV63)</f>
        <v>0</v>
      </c>
      <c r="HX63" s="1"/>
      <c r="HY63" s="38"/>
      <c r="HZ63" s="93">
        <f t="shared" ref="HZ63" si="1021">SUM(HX63:HY63)</f>
        <v>0</v>
      </c>
      <c r="IA63" s="1">
        <f t="shared" si="57"/>
        <v>0</v>
      </c>
      <c r="IB63" s="38">
        <f t="shared" si="58"/>
        <v>0</v>
      </c>
      <c r="IC63" s="93">
        <f t="shared" si="59"/>
        <v>0</v>
      </c>
      <c r="ID63" s="1">
        <f t="shared" si="60"/>
        <v>0</v>
      </c>
      <c r="IE63" s="38">
        <f t="shared" si="61"/>
        <v>0</v>
      </c>
      <c r="IF63" s="93">
        <f t="shared" si="62"/>
        <v>141</v>
      </c>
      <c r="IG63" s="1"/>
      <c r="IH63" s="38"/>
      <c r="II63" s="93">
        <f t="shared" ref="II63" si="1022">SUM(IG63:IH63)</f>
        <v>0</v>
      </c>
      <c r="IJ63" s="1"/>
      <c r="IK63" s="38"/>
      <c r="IL63" s="93">
        <f t="shared" ref="IL63" si="1023">SUM(IJ63:IK63)</f>
        <v>0</v>
      </c>
      <c r="IM63" s="1"/>
      <c r="IN63" s="38"/>
      <c r="IO63" s="93">
        <f t="shared" ref="IO63" si="1024">SUM(IM63:IN63)</f>
        <v>0</v>
      </c>
      <c r="IP63" s="1"/>
      <c r="IQ63" s="38"/>
      <c r="IR63" s="93">
        <f t="shared" ref="IR63" si="1025">SUM(IP63:IQ63)</f>
        <v>0</v>
      </c>
      <c r="IS63" s="1"/>
      <c r="IT63" s="38"/>
      <c r="IU63" s="93">
        <f t="shared" ref="IU63" si="1026">SUM(IS63:IT63)</f>
        <v>0</v>
      </c>
      <c r="IV63" s="1"/>
      <c r="IW63" s="38"/>
      <c r="IX63" s="93">
        <f t="shared" ref="IX63" si="1027">SUM(IV63:IW63)</f>
        <v>0</v>
      </c>
      <c r="IY63" s="1"/>
      <c r="IZ63" s="38"/>
      <c r="JA63" s="93">
        <f t="shared" ref="JA63" si="1028">SUM(IY63:IZ63)</f>
        <v>0</v>
      </c>
      <c r="JB63" s="1"/>
      <c r="JC63" s="38"/>
      <c r="JD63" s="93">
        <f t="shared" ref="JD63" si="1029">SUM(JB63:JC63)</f>
        <v>0</v>
      </c>
      <c r="JE63" s="1"/>
      <c r="JF63" s="38"/>
      <c r="JG63" s="93">
        <f t="shared" ref="JG63" si="1030">SUM(JE63:JF63)</f>
        <v>0</v>
      </c>
      <c r="JH63" s="1">
        <f>IG63+IJ63+IM63+IP63+IS63+IV63+IY63+JB63+JE63</f>
        <v>0</v>
      </c>
      <c r="JI63" s="38">
        <f>IH63+IK63+IN63+IQ63+IT63+IW63+IZ63+JC63+JF63</f>
        <v>0</v>
      </c>
      <c r="JJ63" s="93">
        <f>II63+IL63+IO63+IR63+IU63+IX63+JA63+JD63+JG63</f>
        <v>0</v>
      </c>
      <c r="JK63" s="1"/>
      <c r="JL63" s="38"/>
      <c r="JM63" s="93">
        <f t="shared" ref="JM63" si="1031">SUM(JK63:JL63)</f>
        <v>0</v>
      </c>
      <c r="JN63" s="1"/>
      <c r="JO63" s="38"/>
      <c r="JP63" s="93">
        <f t="shared" ref="JP63" si="1032">SUM(JN63:JO63)</f>
        <v>0</v>
      </c>
      <c r="JQ63" s="1">
        <f t="shared" si="63"/>
        <v>0</v>
      </c>
      <c r="JR63" s="38">
        <f t="shared" si="64"/>
        <v>0</v>
      </c>
      <c r="JS63" s="93">
        <f t="shared" si="65"/>
        <v>0</v>
      </c>
      <c r="JT63" s="1"/>
      <c r="JU63" s="38"/>
      <c r="JV63" s="93">
        <f t="shared" ref="JV63" si="1033">SUM(JT63:JU63)</f>
        <v>0</v>
      </c>
      <c r="JW63" s="1"/>
      <c r="JX63" s="38"/>
      <c r="JY63" s="93">
        <f t="shared" ref="JY63" si="1034">SUM(JW63:JX63)</f>
        <v>0</v>
      </c>
      <c r="JZ63" s="1">
        <f t="shared" si="66"/>
        <v>0</v>
      </c>
      <c r="KA63" s="38">
        <f t="shared" si="67"/>
        <v>0</v>
      </c>
      <c r="KB63" s="93">
        <f t="shared" si="68"/>
        <v>0</v>
      </c>
      <c r="KC63" s="1"/>
      <c r="KD63" s="38"/>
      <c r="KE63" s="93">
        <f t="shared" ref="KE63" si="1035">SUM(KC63:KD63)</f>
        <v>0</v>
      </c>
      <c r="KF63" s="1"/>
      <c r="KG63" s="38"/>
      <c r="KH63" s="93">
        <f t="shared" ref="KH63" si="1036">SUM(KF63:KG63)</f>
        <v>0</v>
      </c>
      <c r="KI63" s="1">
        <f t="shared" si="69"/>
        <v>0</v>
      </c>
      <c r="KJ63" s="38">
        <f t="shared" si="70"/>
        <v>0</v>
      </c>
      <c r="KK63" s="93">
        <f t="shared" si="71"/>
        <v>0</v>
      </c>
      <c r="KL63" s="1"/>
      <c r="KM63" s="38"/>
      <c r="KN63" s="93">
        <f t="shared" ref="KN63" si="1037">SUM(KL63:KM63)</f>
        <v>0</v>
      </c>
      <c r="KO63" s="1"/>
      <c r="KP63" s="38"/>
      <c r="KQ63" s="93">
        <f t="shared" ref="KQ63" si="1038">SUM(KO63:KP63)</f>
        <v>0</v>
      </c>
      <c r="KR63" s="1"/>
      <c r="KS63" s="38"/>
      <c r="KT63" s="93">
        <f t="shared" ref="KT63" si="1039">SUM(KR63:KS63)</f>
        <v>0</v>
      </c>
      <c r="KU63" s="1">
        <f t="shared" si="72"/>
        <v>0</v>
      </c>
      <c r="KV63" s="38">
        <f t="shared" si="73"/>
        <v>0</v>
      </c>
      <c r="KW63" s="93">
        <f t="shared" si="74"/>
        <v>0</v>
      </c>
      <c r="KX63" s="1"/>
      <c r="KY63" s="38"/>
      <c r="KZ63" s="93">
        <f t="shared" ref="KZ63" si="1040">SUM(KX63:KY63)</f>
        <v>0</v>
      </c>
      <c r="LA63" s="1"/>
      <c r="LB63" s="38"/>
      <c r="LC63" s="93">
        <f t="shared" ref="LC63" si="1041">SUM(LA63:LB63)</f>
        <v>0</v>
      </c>
      <c r="LD63" s="1">
        <f t="shared" si="75"/>
        <v>0</v>
      </c>
      <c r="LE63" s="38">
        <f t="shared" si="76"/>
        <v>0</v>
      </c>
      <c r="LF63" s="93">
        <f t="shared" si="77"/>
        <v>0</v>
      </c>
      <c r="LG63" s="1"/>
      <c r="LH63" s="38"/>
      <c r="LI63" s="93">
        <f t="shared" ref="LI63" si="1042">SUM(LG63:LH63)</f>
        <v>0</v>
      </c>
      <c r="LJ63" s="1"/>
      <c r="LK63" s="38"/>
      <c r="LL63" s="93">
        <f t="shared" ref="LL63" si="1043">SUM(LJ63:LK63)</f>
        <v>0</v>
      </c>
      <c r="LM63" s="1">
        <f t="shared" si="78"/>
        <v>0</v>
      </c>
      <c r="LN63" s="38">
        <f t="shared" si="79"/>
        <v>0</v>
      </c>
      <c r="LO63" s="93">
        <f t="shared" si="80"/>
        <v>0</v>
      </c>
      <c r="LP63" s="1"/>
      <c r="LQ63" s="38"/>
      <c r="LR63" s="93">
        <f t="shared" ref="LR63" si="1044">SUM(LP63:LQ63)</f>
        <v>0</v>
      </c>
      <c r="LS63" s="1">
        <f t="shared" si="81"/>
        <v>0</v>
      </c>
      <c r="LT63" s="38">
        <f t="shared" si="82"/>
        <v>0</v>
      </c>
      <c r="LU63" s="93">
        <f t="shared" si="83"/>
        <v>0</v>
      </c>
      <c r="LV63" s="1"/>
      <c r="LW63" s="38"/>
      <c r="LX63" s="93">
        <f t="shared" ref="LX63" si="1045">SUM(LV63:LW63)</f>
        <v>0</v>
      </c>
      <c r="LY63" s="1"/>
      <c r="LZ63" s="38"/>
      <c r="MA63" s="93">
        <f t="shared" ref="MA63" si="1046">SUM(LY63:LZ63)</f>
        <v>0</v>
      </c>
      <c r="MB63" s="1"/>
      <c r="MC63" s="38"/>
      <c r="MD63" s="93">
        <f t="shared" ref="MD63" si="1047">SUM(MB63:MC63)</f>
        <v>0</v>
      </c>
      <c r="ME63" s="1">
        <f t="shared" si="84"/>
        <v>0</v>
      </c>
      <c r="MF63" s="38">
        <f t="shared" si="85"/>
        <v>0</v>
      </c>
      <c r="MG63" s="93">
        <f t="shared" si="86"/>
        <v>0</v>
      </c>
      <c r="MH63" s="1"/>
      <c r="MI63" s="38"/>
      <c r="MJ63" s="93">
        <f t="shared" ref="MJ63" si="1048">SUM(MH63:MI63)</f>
        <v>0</v>
      </c>
      <c r="MK63" s="1"/>
      <c r="ML63" s="38"/>
      <c r="MM63" s="93">
        <f t="shared" ref="MM63" si="1049">SUM(MK63:ML63)</f>
        <v>0</v>
      </c>
      <c r="MN63" s="1"/>
      <c r="MO63" s="38"/>
      <c r="MP63" s="93">
        <f t="shared" ref="MP63" si="1050">SUM(MN63:MO63)</f>
        <v>0</v>
      </c>
      <c r="MQ63" s="1"/>
      <c r="MR63" s="38"/>
      <c r="MS63" s="93">
        <f t="shared" ref="MS63" si="1051">SUM(MQ63:MR63)</f>
        <v>0</v>
      </c>
      <c r="MT63" s="1"/>
      <c r="MU63" s="38"/>
      <c r="MV63" s="93">
        <f t="shared" ref="MV63" si="1052">SUM(MT63:MU63)</f>
        <v>0</v>
      </c>
      <c r="MW63" s="1"/>
      <c r="MX63" s="38"/>
      <c r="MY63" s="93">
        <f t="shared" ref="MY63" si="1053">SUM(MW63:MX63)</f>
        <v>0</v>
      </c>
      <c r="MZ63" s="1">
        <f t="shared" si="87"/>
        <v>0</v>
      </c>
      <c r="NA63" s="38">
        <f t="shared" si="88"/>
        <v>0</v>
      </c>
      <c r="NB63" s="93">
        <f t="shared" si="89"/>
        <v>0</v>
      </c>
      <c r="NC63" s="1"/>
      <c r="ND63" s="38"/>
      <c r="NE63" s="93">
        <f t="shared" ref="NE63" si="1054">SUM(NC63:ND63)</f>
        <v>0</v>
      </c>
      <c r="NF63" s="1">
        <f t="shared" si="90"/>
        <v>0</v>
      </c>
      <c r="NG63" s="38">
        <f t="shared" si="91"/>
        <v>0</v>
      </c>
      <c r="NH63" s="93">
        <f t="shared" si="92"/>
        <v>0</v>
      </c>
      <c r="NI63" s="1"/>
      <c r="NJ63" s="38"/>
      <c r="NK63" s="93">
        <f t="shared" ref="NK63" si="1055">SUM(NI63:NJ63)</f>
        <v>0</v>
      </c>
      <c r="NL63" s="1"/>
      <c r="NM63" s="38"/>
      <c r="NN63" s="93">
        <f t="shared" ref="NN63" si="1056">SUM(NL63:NM63)</f>
        <v>0</v>
      </c>
      <c r="NO63" s="1"/>
      <c r="NP63" s="38"/>
      <c r="NQ63" s="93">
        <f t="shared" ref="NQ63" si="1057">SUM(NO63:NP63)</f>
        <v>0</v>
      </c>
      <c r="NR63" s="1"/>
      <c r="NS63" s="38"/>
      <c r="NT63" s="93">
        <f t="shared" ref="NT63" si="1058">SUM(NR63:NS63)</f>
        <v>0</v>
      </c>
      <c r="NU63" s="1"/>
      <c r="NV63" s="38"/>
      <c r="NW63" s="93">
        <f t="shared" ref="NW63" si="1059">SUM(NU63:NV63)</f>
        <v>0</v>
      </c>
      <c r="NX63" s="1"/>
      <c r="NY63" s="38"/>
      <c r="NZ63" s="93">
        <f t="shared" ref="NZ63" si="1060">SUM(NX63:NY63)</f>
        <v>0</v>
      </c>
      <c r="OA63" s="1"/>
      <c r="OB63" s="38"/>
      <c r="OC63" s="93">
        <f t="shared" ref="OC63" si="1061">SUM(OA63:OB63)</f>
        <v>0</v>
      </c>
      <c r="OD63" s="1"/>
      <c r="OE63" s="38"/>
      <c r="OF63" s="93">
        <f t="shared" ref="OF63" si="1062">SUM(OD63:OE63)</f>
        <v>0</v>
      </c>
      <c r="OG63" s="1"/>
      <c r="OH63" s="38"/>
      <c r="OI63" s="93">
        <f t="shared" ref="OI63" si="1063">SUM(OG63:OH63)</f>
        <v>0</v>
      </c>
      <c r="OJ63" s="1">
        <f t="shared" si="93"/>
        <v>0</v>
      </c>
      <c r="OK63" s="38">
        <f t="shared" si="94"/>
        <v>0</v>
      </c>
      <c r="OL63" s="93">
        <f t="shared" si="95"/>
        <v>0</v>
      </c>
      <c r="OM63" s="1"/>
      <c r="ON63" s="38"/>
      <c r="OO63" s="93">
        <f t="shared" ref="OO63" si="1064">SUM(OM63:ON63)</f>
        <v>0</v>
      </c>
      <c r="OP63" s="1"/>
      <c r="OQ63" s="38"/>
      <c r="OR63" s="93">
        <f t="shared" ref="OR63" si="1065">SUM(OP63:OQ63)</f>
        <v>0</v>
      </c>
      <c r="OS63" s="1"/>
      <c r="OT63" s="38"/>
      <c r="OU63" s="93">
        <f t="shared" ref="OU63" si="1066">SUM(OS63:OT63)</f>
        <v>0</v>
      </c>
      <c r="OV63" s="1">
        <v>20000</v>
      </c>
      <c r="OW63" s="38">
        <v>20000</v>
      </c>
      <c r="OX63" s="93">
        <f>23512+59</f>
        <v>23571</v>
      </c>
      <c r="OY63" s="1">
        <f t="shared" si="96"/>
        <v>20000</v>
      </c>
      <c r="OZ63" s="38">
        <f t="shared" si="97"/>
        <v>20000</v>
      </c>
      <c r="PA63" s="93">
        <f t="shared" si="98"/>
        <v>23571</v>
      </c>
      <c r="PB63" s="1">
        <f t="shared" si="99"/>
        <v>20000</v>
      </c>
      <c r="PC63" s="38">
        <f t="shared" si="100"/>
        <v>20000</v>
      </c>
      <c r="PD63" s="93">
        <f t="shared" si="101"/>
        <v>23571</v>
      </c>
      <c r="PE63" s="1"/>
      <c r="PF63" s="38"/>
      <c r="PG63" s="93">
        <f t="shared" ref="PG63" si="1067">SUM(PE63:PF63)</f>
        <v>0</v>
      </c>
      <c r="PH63" s="1"/>
      <c r="PI63" s="38"/>
      <c r="PJ63" s="93">
        <f t="shared" ref="PJ63" si="1068">SUM(PH63:PI63)</f>
        <v>0</v>
      </c>
      <c r="PK63" s="1"/>
      <c r="PL63" s="38"/>
      <c r="PM63" s="93">
        <f t="shared" ref="PM63" si="1069">SUM(PK63:PL63)</f>
        <v>0</v>
      </c>
      <c r="PN63" s="1"/>
      <c r="PO63" s="38"/>
      <c r="PP63" s="93">
        <f t="shared" ref="PP63" si="1070">SUM(PN63:PO63)</f>
        <v>0</v>
      </c>
      <c r="PQ63" s="1"/>
      <c r="PR63" s="38"/>
      <c r="PS63" s="93">
        <f t="shared" ref="PS63" si="1071">SUM(PQ63:PR63)</f>
        <v>0</v>
      </c>
      <c r="PT63" s="1"/>
      <c r="PU63" s="38"/>
      <c r="PV63" s="93"/>
      <c r="PW63" s="1">
        <v>39997</v>
      </c>
      <c r="PX63" s="38">
        <v>39997</v>
      </c>
      <c r="PY63" s="93">
        <v>12753</v>
      </c>
      <c r="PZ63" s="1"/>
      <c r="QA63" s="38">
        <v>370</v>
      </c>
      <c r="QB63" s="93">
        <v>0</v>
      </c>
      <c r="QC63" s="1">
        <f t="shared" si="102"/>
        <v>39997</v>
      </c>
      <c r="QD63" s="38">
        <f t="shared" si="103"/>
        <v>40367</v>
      </c>
      <c r="QE63" s="93">
        <f t="shared" si="104"/>
        <v>12753</v>
      </c>
      <c r="QF63" s="1"/>
      <c r="QG63" s="38"/>
      <c r="QH63" s="93">
        <f t="shared" ref="QH63" si="1072">SUM(QF63:QG63)</f>
        <v>0</v>
      </c>
      <c r="QI63" s="1">
        <f t="shared" si="105"/>
        <v>0</v>
      </c>
      <c r="QJ63" s="38">
        <f t="shared" si="106"/>
        <v>0</v>
      </c>
      <c r="QK63" s="93">
        <f t="shared" si="107"/>
        <v>0</v>
      </c>
      <c r="QL63" s="1"/>
      <c r="QM63" s="38"/>
      <c r="QN63" s="93">
        <f t="shared" ref="QN63" si="1073">SUM(QL63:QM63)</f>
        <v>0</v>
      </c>
      <c r="QO63" s="1"/>
      <c r="QP63" s="38"/>
      <c r="QQ63" s="93">
        <f t="shared" ref="QQ63" si="1074">SUM(QO63:QP63)</f>
        <v>0</v>
      </c>
      <c r="QR63" s="1"/>
      <c r="QS63" s="38"/>
      <c r="QT63" s="93">
        <f t="shared" ref="QT63" si="1075">SUM(QR63:QS63)</f>
        <v>0</v>
      </c>
      <c r="QU63" s="1"/>
      <c r="QV63" s="38"/>
      <c r="QW63" s="93">
        <f t="shared" ref="QW63" si="1076">SUM(QU63:QV63)</f>
        <v>0</v>
      </c>
      <c r="QX63" s="1">
        <f t="shared" si="108"/>
        <v>0</v>
      </c>
      <c r="QY63" s="38">
        <f t="shared" si="109"/>
        <v>0</v>
      </c>
      <c r="QZ63" s="93">
        <f t="shared" si="110"/>
        <v>0</v>
      </c>
      <c r="RA63" s="1">
        <f t="shared" si="111"/>
        <v>39997</v>
      </c>
      <c r="RB63" s="38">
        <f t="shared" si="112"/>
        <v>40367</v>
      </c>
      <c r="RC63" s="93">
        <f t="shared" si="113"/>
        <v>12753</v>
      </c>
      <c r="RD63" s="1">
        <f>ID63+LS63+NF63+PB63+RA63</f>
        <v>59997</v>
      </c>
      <c r="RE63" s="38">
        <f>IE63+LT63+NG63+PC63+RB63</f>
        <v>60367</v>
      </c>
      <c r="RF63" s="93">
        <f>IF63+LU63+NH63+PD63+RC63</f>
        <v>36465</v>
      </c>
      <c r="RG63" s="1">
        <f>AH63+CV63+RD63</f>
        <v>59997</v>
      </c>
      <c r="RH63" s="38">
        <f>AI63+CW63+RE63</f>
        <v>60367</v>
      </c>
      <c r="RI63" s="93">
        <f>AJ63+CX63+RF63</f>
        <v>36465</v>
      </c>
    </row>
    <row r="64" spans="1:477" s="65" customFormat="1" x14ac:dyDescent="0.25">
      <c r="A64" s="44">
        <v>53</v>
      </c>
      <c r="B64" s="45" t="s">
        <v>335</v>
      </c>
      <c r="C64" s="46" t="s">
        <v>283</v>
      </c>
      <c r="D64" s="2"/>
      <c r="E64" s="47"/>
      <c r="F64" s="94"/>
      <c r="G64" s="2"/>
      <c r="H64" s="47"/>
      <c r="I64" s="94"/>
      <c r="J64" s="2"/>
      <c r="K64" s="47"/>
      <c r="L64" s="94"/>
      <c r="M64" s="2"/>
      <c r="N64" s="47"/>
      <c r="O64" s="94"/>
      <c r="P64" s="2"/>
      <c r="Q64" s="47"/>
      <c r="R64" s="94"/>
      <c r="S64" s="2"/>
      <c r="T64" s="47"/>
      <c r="U64" s="94"/>
      <c r="V64" s="2"/>
      <c r="W64" s="47"/>
      <c r="X64" s="94"/>
      <c r="Y64" s="2"/>
      <c r="Z64" s="47"/>
      <c r="AA64" s="94"/>
      <c r="AB64" s="2">
        <f t="shared" si="29"/>
        <v>0</v>
      </c>
      <c r="AC64" s="47">
        <f t="shared" si="260"/>
        <v>0</v>
      </c>
      <c r="AD64" s="94">
        <f t="shared" si="261"/>
        <v>0</v>
      </c>
      <c r="AE64" s="2"/>
      <c r="AF64" s="47"/>
      <c r="AG64" s="94"/>
      <c r="AH64" s="2">
        <f t="shared" si="30"/>
        <v>0</v>
      </c>
      <c r="AI64" s="47">
        <f t="shared" si="31"/>
        <v>0</v>
      </c>
      <c r="AJ64" s="94">
        <f t="shared" si="32"/>
        <v>0</v>
      </c>
      <c r="AK64" s="2"/>
      <c r="AL64" s="47"/>
      <c r="AM64" s="94"/>
      <c r="AN64" s="2"/>
      <c r="AO64" s="47"/>
      <c r="AP64" s="94"/>
      <c r="AQ64" s="2"/>
      <c r="AR64" s="47"/>
      <c r="AS64" s="94"/>
      <c r="AT64" s="2"/>
      <c r="AU64" s="47"/>
      <c r="AV64" s="94"/>
      <c r="AW64" s="2"/>
      <c r="AX64" s="47"/>
      <c r="AY64" s="94"/>
      <c r="AZ64" s="2"/>
      <c r="BA64" s="47"/>
      <c r="BB64" s="94"/>
      <c r="BC64" s="2"/>
      <c r="BD64" s="47"/>
      <c r="BE64" s="94"/>
      <c r="BF64" s="2"/>
      <c r="BG64" s="47"/>
      <c r="BH64" s="94"/>
      <c r="BI64" s="2"/>
      <c r="BJ64" s="47"/>
      <c r="BK64" s="94"/>
      <c r="BL64" s="2"/>
      <c r="BM64" s="47"/>
      <c r="BN64" s="94"/>
      <c r="BO64" s="2"/>
      <c r="BP64" s="47"/>
      <c r="BQ64" s="94"/>
      <c r="BR64" s="2"/>
      <c r="BS64" s="47"/>
      <c r="BT64" s="94"/>
      <c r="BU64" s="2"/>
      <c r="BV64" s="47"/>
      <c r="BW64" s="94"/>
      <c r="BX64" s="2"/>
      <c r="BY64" s="47"/>
      <c r="BZ64" s="94"/>
      <c r="CA64" s="2"/>
      <c r="CB64" s="47"/>
      <c r="CC64" s="94"/>
      <c r="CD64" s="2"/>
      <c r="CE64" s="47"/>
      <c r="CF64" s="94"/>
      <c r="CG64" s="2"/>
      <c r="CH64" s="47"/>
      <c r="CI64" s="94"/>
      <c r="CJ64" s="2"/>
      <c r="CK64" s="47"/>
      <c r="CL64" s="94"/>
      <c r="CM64" s="2"/>
      <c r="CN64" s="47"/>
      <c r="CO64" s="94"/>
      <c r="CP64" s="2"/>
      <c r="CQ64" s="47"/>
      <c r="CR64" s="94"/>
      <c r="CS64" s="2"/>
      <c r="CT64" s="47"/>
      <c r="CU64" s="94"/>
      <c r="CV64" s="2">
        <f t="shared" si="33"/>
        <v>0</v>
      </c>
      <c r="CW64" s="47">
        <f t="shared" si="34"/>
        <v>0</v>
      </c>
      <c r="CX64" s="94">
        <f t="shared" si="35"/>
        <v>0</v>
      </c>
      <c r="CY64" s="2"/>
      <c r="CZ64" s="47"/>
      <c r="DA64" s="94"/>
      <c r="DB64" s="2"/>
      <c r="DC64" s="47"/>
      <c r="DD64" s="94"/>
      <c r="DE64" s="2"/>
      <c r="DF64" s="47"/>
      <c r="DG64" s="94"/>
      <c r="DH64" s="2"/>
      <c r="DI64" s="47"/>
      <c r="DJ64" s="94"/>
      <c r="DK64" s="2"/>
      <c r="DL64" s="47"/>
      <c r="DM64" s="94"/>
      <c r="DN64" s="2"/>
      <c r="DO64" s="47"/>
      <c r="DP64" s="94"/>
      <c r="DQ64" s="2"/>
      <c r="DR64" s="47"/>
      <c r="DS64" s="94"/>
      <c r="DT64" s="2">
        <f t="shared" si="36"/>
        <v>0</v>
      </c>
      <c r="DU64" s="47">
        <f t="shared" si="37"/>
        <v>0</v>
      </c>
      <c r="DV64" s="94">
        <f t="shared" si="38"/>
        <v>0</v>
      </c>
      <c r="DW64" s="2"/>
      <c r="DX64" s="47"/>
      <c r="DY64" s="94"/>
      <c r="DZ64" s="2"/>
      <c r="EA64" s="47"/>
      <c r="EB64" s="94"/>
      <c r="EC64" s="2"/>
      <c r="ED64" s="47"/>
      <c r="EE64" s="94"/>
      <c r="EF64" s="2"/>
      <c r="EG64" s="47"/>
      <c r="EH64" s="94"/>
      <c r="EI64" s="2"/>
      <c r="EJ64" s="47"/>
      <c r="EK64" s="94"/>
      <c r="EL64" s="2">
        <f t="shared" si="39"/>
        <v>0</v>
      </c>
      <c r="EM64" s="47">
        <f t="shared" si="40"/>
        <v>0</v>
      </c>
      <c r="EN64" s="94">
        <f t="shared" si="41"/>
        <v>0</v>
      </c>
      <c r="EO64" s="2"/>
      <c r="EP64" s="47"/>
      <c r="EQ64" s="94"/>
      <c r="ER64" s="2"/>
      <c r="ES64" s="47"/>
      <c r="ET64" s="94"/>
      <c r="EU64" s="2"/>
      <c r="EV64" s="47"/>
      <c r="EW64" s="94"/>
      <c r="EX64" s="2"/>
      <c r="EY64" s="47"/>
      <c r="EZ64" s="94"/>
      <c r="FA64" s="2"/>
      <c r="FB64" s="47"/>
      <c r="FC64" s="94"/>
      <c r="FD64" s="2">
        <f t="shared" si="42"/>
        <v>0</v>
      </c>
      <c r="FE64" s="47">
        <f t="shared" si="43"/>
        <v>0</v>
      </c>
      <c r="FF64" s="94">
        <f t="shared" si="44"/>
        <v>0</v>
      </c>
      <c r="FG64" s="2"/>
      <c r="FH64" s="47"/>
      <c r="FI64" s="94"/>
      <c r="FJ64" s="2"/>
      <c r="FK64" s="47"/>
      <c r="FL64" s="94"/>
      <c r="FM64" s="2"/>
      <c r="FN64" s="47"/>
      <c r="FO64" s="94"/>
      <c r="FP64" s="2">
        <f t="shared" si="45"/>
        <v>0</v>
      </c>
      <c r="FQ64" s="47">
        <f t="shared" si="46"/>
        <v>0</v>
      </c>
      <c r="FR64" s="94">
        <f t="shared" si="47"/>
        <v>0</v>
      </c>
      <c r="FS64" s="2"/>
      <c r="FT64" s="47"/>
      <c r="FU64" s="94"/>
      <c r="FV64" s="2"/>
      <c r="FW64" s="47"/>
      <c r="FX64" s="94"/>
      <c r="FY64" s="2"/>
      <c r="FZ64" s="47"/>
      <c r="GA64" s="94"/>
      <c r="GB64" s="2"/>
      <c r="GC64" s="47"/>
      <c r="GD64" s="94"/>
      <c r="GE64" s="2"/>
      <c r="GF64" s="47"/>
      <c r="GG64" s="94"/>
      <c r="GH64" s="2"/>
      <c r="GI64" s="47"/>
      <c r="GJ64" s="94"/>
      <c r="GK64" s="2">
        <f t="shared" si="48"/>
        <v>0</v>
      </c>
      <c r="GL64" s="47">
        <f t="shared" si="49"/>
        <v>0</v>
      </c>
      <c r="GM64" s="94">
        <f t="shared" si="50"/>
        <v>0</v>
      </c>
      <c r="GN64" s="2"/>
      <c r="GO64" s="47"/>
      <c r="GP64" s="94"/>
      <c r="GQ64" s="2"/>
      <c r="GR64" s="47"/>
      <c r="GS64" s="94"/>
      <c r="GT64" s="2"/>
      <c r="GU64" s="47"/>
      <c r="GV64" s="94"/>
      <c r="GW64" s="2"/>
      <c r="GX64" s="47"/>
      <c r="GY64" s="94"/>
      <c r="GZ64" s="2"/>
      <c r="HA64" s="47"/>
      <c r="HB64" s="94"/>
      <c r="HC64" s="2"/>
      <c r="HD64" s="47"/>
      <c r="HE64" s="94"/>
      <c r="HF64" s="2"/>
      <c r="HG64" s="47"/>
      <c r="HH64" s="94"/>
      <c r="HI64" s="2">
        <f t="shared" si="51"/>
        <v>0</v>
      </c>
      <c r="HJ64" s="47">
        <f t="shared" si="52"/>
        <v>0</v>
      </c>
      <c r="HK64" s="94">
        <f t="shared" si="53"/>
        <v>0</v>
      </c>
      <c r="HL64" s="2"/>
      <c r="HM64" s="47"/>
      <c r="HN64" s="94"/>
      <c r="HO64" s="2"/>
      <c r="HP64" s="47"/>
      <c r="HQ64" s="94"/>
      <c r="HR64" s="2">
        <f t="shared" si="54"/>
        <v>0</v>
      </c>
      <c r="HS64" s="47">
        <f t="shared" si="55"/>
        <v>0</v>
      </c>
      <c r="HT64" s="94">
        <f t="shared" si="56"/>
        <v>0</v>
      </c>
      <c r="HU64" s="2"/>
      <c r="HV64" s="47"/>
      <c r="HW64" s="94"/>
      <c r="HX64" s="2"/>
      <c r="HY64" s="47"/>
      <c r="HZ64" s="94"/>
      <c r="IA64" s="2">
        <f t="shared" si="57"/>
        <v>0</v>
      </c>
      <c r="IB64" s="47">
        <f t="shared" si="58"/>
        <v>0</v>
      </c>
      <c r="IC64" s="94">
        <f t="shared" si="59"/>
        <v>0</v>
      </c>
      <c r="ID64" s="2">
        <f t="shared" si="60"/>
        <v>0</v>
      </c>
      <c r="IE64" s="47">
        <f t="shared" si="61"/>
        <v>0</v>
      </c>
      <c r="IF64" s="94">
        <f t="shared" si="62"/>
        <v>0</v>
      </c>
      <c r="IG64" s="2"/>
      <c r="IH64" s="47"/>
      <c r="II64" s="94"/>
      <c r="IJ64" s="2"/>
      <c r="IK64" s="47"/>
      <c r="IL64" s="94"/>
      <c r="IM64" s="2"/>
      <c r="IN64" s="47"/>
      <c r="IO64" s="94"/>
      <c r="IP64" s="2"/>
      <c r="IQ64" s="47"/>
      <c r="IR64" s="94"/>
      <c r="IS64" s="2"/>
      <c r="IT64" s="47"/>
      <c r="IU64" s="94"/>
      <c r="IV64" s="2"/>
      <c r="IW64" s="47"/>
      <c r="IX64" s="94"/>
      <c r="IY64" s="2"/>
      <c r="IZ64" s="47"/>
      <c r="JA64" s="94"/>
      <c r="JB64" s="2"/>
      <c r="JC64" s="47"/>
      <c r="JD64" s="94"/>
      <c r="JE64" s="2"/>
      <c r="JF64" s="47"/>
      <c r="JG64" s="94"/>
      <c r="JH64" s="2">
        <f>IG64+IJ64+IM64+IP64+IS64+IV64+IY64+JB64+JE64</f>
        <v>0</v>
      </c>
      <c r="JI64" s="47">
        <f>IH64+IK64+IN64+IQ64+IT64+IW64+IZ64+JC64+JF64</f>
        <v>0</v>
      </c>
      <c r="JJ64" s="94">
        <f>II64+IL64+IO64+IR64+IU64+IX64+JA64+JD64+JG64</f>
        <v>0</v>
      </c>
      <c r="JK64" s="2"/>
      <c r="JL64" s="47"/>
      <c r="JM64" s="94"/>
      <c r="JN64" s="2"/>
      <c r="JO64" s="47"/>
      <c r="JP64" s="94"/>
      <c r="JQ64" s="2">
        <f t="shared" si="63"/>
        <v>0</v>
      </c>
      <c r="JR64" s="47">
        <f t="shared" si="64"/>
        <v>0</v>
      </c>
      <c r="JS64" s="94">
        <f t="shared" si="65"/>
        <v>0</v>
      </c>
      <c r="JT64" s="2"/>
      <c r="JU64" s="47"/>
      <c r="JV64" s="94"/>
      <c r="JW64" s="2"/>
      <c r="JX64" s="47"/>
      <c r="JY64" s="94"/>
      <c r="JZ64" s="2">
        <f t="shared" si="66"/>
        <v>0</v>
      </c>
      <c r="KA64" s="47">
        <f t="shared" si="67"/>
        <v>0</v>
      </c>
      <c r="KB64" s="94">
        <f t="shared" si="68"/>
        <v>0</v>
      </c>
      <c r="KC64" s="2"/>
      <c r="KD64" s="47"/>
      <c r="KE64" s="94"/>
      <c r="KF64" s="2"/>
      <c r="KG64" s="47"/>
      <c r="KH64" s="94"/>
      <c r="KI64" s="2">
        <f t="shared" si="69"/>
        <v>0</v>
      </c>
      <c r="KJ64" s="47">
        <f t="shared" si="70"/>
        <v>0</v>
      </c>
      <c r="KK64" s="94">
        <f t="shared" si="71"/>
        <v>0</v>
      </c>
      <c r="KL64" s="2"/>
      <c r="KM64" s="47"/>
      <c r="KN64" s="94"/>
      <c r="KO64" s="2"/>
      <c r="KP64" s="47"/>
      <c r="KQ64" s="94"/>
      <c r="KR64" s="2"/>
      <c r="KS64" s="47"/>
      <c r="KT64" s="94"/>
      <c r="KU64" s="2">
        <f t="shared" si="72"/>
        <v>0</v>
      </c>
      <c r="KV64" s="47">
        <f t="shared" si="73"/>
        <v>0</v>
      </c>
      <c r="KW64" s="94">
        <f t="shared" si="74"/>
        <v>0</v>
      </c>
      <c r="KX64" s="2"/>
      <c r="KY64" s="47"/>
      <c r="KZ64" s="94"/>
      <c r="LA64" s="2"/>
      <c r="LB64" s="47"/>
      <c r="LC64" s="94"/>
      <c r="LD64" s="2">
        <f t="shared" si="75"/>
        <v>0</v>
      </c>
      <c r="LE64" s="47">
        <f t="shared" si="76"/>
        <v>0</v>
      </c>
      <c r="LF64" s="94">
        <f t="shared" si="77"/>
        <v>0</v>
      </c>
      <c r="LG64" s="2"/>
      <c r="LH64" s="47"/>
      <c r="LI64" s="94"/>
      <c r="LJ64" s="2"/>
      <c r="LK64" s="47">
        <v>30000</v>
      </c>
      <c r="LL64" s="94">
        <v>30000</v>
      </c>
      <c r="LM64" s="2">
        <f t="shared" si="78"/>
        <v>0</v>
      </c>
      <c r="LN64" s="47">
        <f t="shared" si="79"/>
        <v>30000</v>
      </c>
      <c r="LO64" s="94">
        <f t="shared" si="80"/>
        <v>30000</v>
      </c>
      <c r="LP64" s="2"/>
      <c r="LQ64" s="47"/>
      <c r="LR64" s="94"/>
      <c r="LS64" s="2">
        <f t="shared" si="81"/>
        <v>0</v>
      </c>
      <c r="LT64" s="47">
        <f t="shared" si="82"/>
        <v>30000</v>
      </c>
      <c r="LU64" s="94">
        <f t="shared" si="83"/>
        <v>30000</v>
      </c>
      <c r="LV64" s="2"/>
      <c r="LW64" s="47"/>
      <c r="LX64" s="94"/>
      <c r="LY64" s="2"/>
      <c r="LZ64" s="47"/>
      <c r="MA64" s="94"/>
      <c r="MB64" s="2"/>
      <c r="MC64" s="47"/>
      <c r="MD64" s="94"/>
      <c r="ME64" s="2">
        <f t="shared" si="84"/>
        <v>0</v>
      </c>
      <c r="MF64" s="47">
        <f t="shared" si="85"/>
        <v>0</v>
      </c>
      <c r="MG64" s="94">
        <f t="shared" si="86"/>
        <v>0</v>
      </c>
      <c r="MH64" s="2"/>
      <c r="MI64" s="47"/>
      <c r="MJ64" s="94"/>
      <c r="MK64" s="2"/>
      <c r="ML64" s="47"/>
      <c r="MM64" s="94"/>
      <c r="MN64" s="2"/>
      <c r="MO64" s="47"/>
      <c r="MP64" s="94"/>
      <c r="MQ64" s="2"/>
      <c r="MR64" s="47"/>
      <c r="MS64" s="94"/>
      <c r="MT64" s="2"/>
      <c r="MU64" s="47"/>
      <c r="MV64" s="94"/>
      <c r="MW64" s="2"/>
      <c r="MX64" s="47"/>
      <c r="MY64" s="94"/>
      <c r="MZ64" s="2">
        <f t="shared" si="87"/>
        <v>0</v>
      </c>
      <c r="NA64" s="47">
        <f t="shared" si="88"/>
        <v>0</v>
      </c>
      <c r="NB64" s="94">
        <f t="shared" si="89"/>
        <v>0</v>
      </c>
      <c r="NC64" s="2"/>
      <c r="ND64" s="47"/>
      <c r="NE64" s="94"/>
      <c r="NF64" s="2">
        <f t="shared" si="90"/>
        <v>0</v>
      </c>
      <c r="NG64" s="47">
        <f t="shared" si="91"/>
        <v>0</v>
      </c>
      <c r="NH64" s="94">
        <f t="shared" si="92"/>
        <v>0</v>
      </c>
      <c r="NI64" s="2"/>
      <c r="NJ64" s="47"/>
      <c r="NK64" s="94"/>
      <c r="NL64" s="2"/>
      <c r="NM64" s="47"/>
      <c r="NN64" s="94"/>
      <c r="NO64" s="2"/>
      <c r="NP64" s="47"/>
      <c r="NQ64" s="94"/>
      <c r="NR64" s="2"/>
      <c r="NS64" s="47"/>
      <c r="NT64" s="94"/>
      <c r="NU64" s="2"/>
      <c r="NV64" s="47"/>
      <c r="NW64" s="94"/>
      <c r="NX64" s="2">
        <v>57925</v>
      </c>
      <c r="NY64" s="47">
        <v>57925</v>
      </c>
      <c r="NZ64" s="94">
        <v>79301</v>
      </c>
      <c r="OA64" s="2"/>
      <c r="OB64" s="47"/>
      <c r="OC64" s="94"/>
      <c r="OD64" s="2"/>
      <c r="OE64" s="47"/>
      <c r="OF64" s="94"/>
      <c r="OG64" s="2"/>
      <c r="OH64" s="47"/>
      <c r="OI64" s="94"/>
      <c r="OJ64" s="2">
        <f t="shared" si="93"/>
        <v>57925</v>
      </c>
      <c r="OK64" s="47">
        <f t="shared" si="94"/>
        <v>57925</v>
      </c>
      <c r="OL64" s="94">
        <f t="shared" si="95"/>
        <v>79301</v>
      </c>
      <c r="OM64" s="2"/>
      <c r="ON64" s="47"/>
      <c r="OO64" s="94"/>
      <c r="OP64" s="2"/>
      <c r="OQ64" s="47"/>
      <c r="OR64" s="94"/>
      <c r="OS64" s="2"/>
      <c r="OT64" s="47"/>
      <c r="OU64" s="94"/>
      <c r="OV64" s="2"/>
      <c r="OW64" s="47"/>
      <c r="OX64" s="94"/>
      <c r="OY64" s="2">
        <f t="shared" si="96"/>
        <v>0</v>
      </c>
      <c r="OZ64" s="47">
        <f t="shared" si="97"/>
        <v>0</v>
      </c>
      <c r="PA64" s="94">
        <f t="shared" si="98"/>
        <v>0</v>
      </c>
      <c r="PB64" s="2">
        <f t="shared" si="99"/>
        <v>57925</v>
      </c>
      <c r="PC64" s="47">
        <f t="shared" si="100"/>
        <v>57925</v>
      </c>
      <c r="PD64" s="94">
        <f t="shared" si="101"/>
        <v>79301</v>
      </c>
      <c r="PE64" s="2"/>
      <c r="PF64" s="47"/>
      <c r="PG64" s="94"/>
      <c r="PH64" s="2"/>
      <c r="PI64" s="47"/>
      <c r="PJ64" s="94"/>
      <c r="PK64" s="2"/>
      <c r="PL64" s="47"/>
      <c r="PM64" s="94"/>
      <c r="PN64" s="2"/>
      <c r="PO64" s="47"/>
      <c r="PP64" s="94"/>
      <c r="PQ64" s="2"/>
      <c r="PR64" s="47"/>
      <c r="PS64" s="94"/>
      <c r="PT64" s="2"/>
      <c r="PU64" s="47"/>
      <c r="PV64" s="94"/>
      <c r="PW64" s="2"/>
      <c r="PX64" s="47"/>
      <c r="PY64" s="94"/>
      <c r="PZ64" s="2"/>
      <c r="QA64" s="47"/>
      <c r="QB64" s="94"/>
      <c r="QC64" s="2">
        <f t="shared" si="102"/>
        <v>0</v>
      </c>
      <c r="QD64" s="47">
        <f t="shared" si="103"/>
        <v>0</v>
      </c>
      <c r="QE64" s="94">
        <f t="shared" si="104"/>
        <v>0</v>
      </c>
      <c r="QF64" s="2"/>
      <c r="QG64" s="47"/>
      <c r="QH64" s="94"/>
      <c r="QI64" s="2">
        <f t="shared" si="105"/>
        <v>0</v>
      </c>
      <c r="QJ64" s="47">
        <f t="shared" si="106"/>
        <v>0</v>
      </c>
      <c r="QK64" s="94">
        <f t="shared" si="107"/>
        <v>0</v>
      </c>
      <c r="QL64" s="2"/>
      <c r="QM64" s="47"/>
      <c r="QN64" s="94"/>
      <c r="QO64" s="2"/>
      <c r="QP64" s="47"/>
      <c r="QQ64" s="94"/>
      <c r="QR64" s="2"/>
      <c r="QS64" s="47"/>
      <c r="QT64" s="94"/>
      <c r="QU64" s="2"/>
      <c r="QV64" s="47"/>
      <c r="QW64" s="94"/>
      <c r="QX64" s="2">
        <f t="shared" si="108"/>
        <v>0</v>
      </c>
      <c r="QY64" s="47">
        <f t="shared" si="109"/>
        <v>0</v>
      </c>
      <c r="QZ64" s="94">
        <f t="shared" si="110"/>
        <v>0</v>
      </c>
      <c r="RA64" s="2">
        <f t="shared" si="111"/>
        <v>0</v>
      </c>
      <c r="RB64" s="47">
        <f t="shared" si="112"/>
        <v>0</v>
      </c>
      <c r="RC64" s="94">
        <f t="shared" si="113"/>
        <v>0</v>
      </c>
      <c r="RD64" s="2">
        <f>ID64+LS64+NF64+PB64+RA64</f>
        <v>57925</v>
      </c>
      <c r="RE64" s="47">
        <f>IE64+LT64+NG64+PC64+RB64</f>
        <v>87925</v>
      </c>
      <c r="RF64" s="94">
        <f>IF64+LU64+NH64+PD64+RC64</f>
        <v>109301</v>
      </c>
      <c r="RG64" s="2">
        <f>AH64+CV64+RD64</f>
        <v>57925</v>
      </c>
      <c r="RH64" s="47">
        <f>AI64+CW64+RE64</f>
        <v>87925</v>
      </c>
      <c r="RI64" s="94">
        <f>AJ64+CX64+RF64</f>
        <v>109301</v>
      </c>
    </row>
    <row r="65" spans="1:480" s="92" customFormat="1" ht="16.5" thickBot="1" x14ac:dyDescent="0.3">
      <c r="A65" s="58">
        <v>54</v>
      </c>
      <c r="B65" s="59" t="s">
        <v>336</v>
      </c>
      <c r="C65" s="90" t="s">
        <v>284</v>
      </c>
      <c r="D65" s="4"/>
      <c r="E65" s="61"/>
      <c r="F65" s="91"/>
      <c r="G65" s="4"/>
      <c r="H65" s="61"/>
      <c r="I65" s="91"/>
      <c r="J65" s="4"/>
      <c r="K65" s="61"/>
      <c r="L65" s="91"/>
      <c r="M65" s="4"/>
      <c r="N65" s="61"/>
      <c r="O65" s="91"/>
      <c r="P65" s="4"/>
      <c r="Q65" s="61"/>
      <c r="R65" s="91"/>
      <c r="S65" s="4"/>
      <c r="T65" s="61"/>
      <c r="U65" s="91"/>
      <c r="V65" s="4"/>
      <c r="W65" s="61"/>
      <c r="X65" s="91"/>
      <c r="Y65" s="4"/>
      <c r="Z65" s="61"/>
      <c r="AA65" s="91"/>
      <c r="AB65" s="4">
        <f t="shared" si="29"/>
        <v>0</v>
      </c>
      <c r="AC65" s="61">
        <f t="shared" si="260"/>
        <v>0</v>
      </c>
      <c r="AD65" s="91">
        <f t="shared" si="261"/>
        <v>0</v>
      </c>
      <c r="AE65" s="4"/>
      <c r="AF65" s="61"/>
      <c r="AG65" s="91"/>
      <c r="AH65" s="4">
        <f t="shared" si="30"/>
        <v>0</v>
      </c>
      <c r="AI65" s="61">
        <f t="shared" si="31"/>
        <v>0</v>
      </c>
      <c r="AJ65" s="91">
        <f t="shared" si="32"/>
        <v>0</v>
      </c>
      <c r="AK65" s="4"/>
      <c r="AL65" s="61"/>
      <c r="AM65" s="91"/>
      <c r="AN65" s="4"/>
      <c r="AO65" s="61"/>
      <c r="AP65" s="91"/>
      <c r="AQ65" s="4"/>
      <c r="AR65" s="61"/>
      <c r="AS65" s="91"/>
      <c r="AT65" s="4"/>
      <c r="AU65" s="61"/>
      <c r="AV65" s="91"/>
      <c r="AW65" s="4"/>
      <c r="AX65" s="61"/>
      <c r="AY65" s="91"/>
      <c r="AZ65" s="4"/>
      <c r="BA65" s="61"/>
      <c r="BB65" s="91"/>
      <c r="BC65" s="4"/>
      <c r="BD65" s="61"/>
      <c r="BE65" s="91"/>
      <c r="BF65" s="4"/>
      <c r="BG65" s="61"/>
      <c r="BH65" s="91"/>
      <c r="BI65" s="4"/>
      <c r="BJ65" s="61"/>
      <c r="BK65" s="91"/>
      <c r="BL65" s="4"/>
      <c r="BM65" s="61"/>
      <c r="BN65" s="91"/>
      <c r="BO65" s="4"/>
      <c r="BP65" s="61"/>
      <c r="BQ65" s="91"/>
      <c r="BR65" s="4"/>
      <c r="BS65" s="61"/>
      <c r="BT65" s="91"/>
      <c r="BU65" s="4"/>
      <c r="BV65" s="61"/>
      <c r="BW65" s="91"/>
      <c r="BX65" s="4"/>
      <c r="BY65" s="61"/>
      <c r="BZ65" s="91"/>
      <c r="CA65" s="4"/>
      <c r="CB65" s="61"/>
      <c r="CC65" s="91"/>
      <c r="CD65" s="4"/>
      <c r="CE65" s="61"/>
      <c r="CF65" s="91"/>
      <c r="CG65" s="4"/>
      <c r="CH65" s="61"/>
      <c r="CI65" s="91"/>
      <c r="CJ65" s="4"/>
      <c r="CK65" s="61"/>
      <c r="CL65" s="91"/>
      <c r="CM65" s="4"/>
      <c r="CN65" s="61"/>
      <c r="CO65" s="91"/>
      <c r="CP65" s="4"/>
      <c r="CQ65" s="61"/>
      <c r="CR65" s="91"/>
      <c r="CS65" s="4"/>
      <c r="CT65" s="61"/>
      <c r="CU65" s="91"/>
      <c r="CV65" s="4">
        <f t="shared" si="33"/>
        <v>0</v>
      </c>
      <c r="CW65" s="61">
        <f t="shared" si="34"/>
        <v>0</v>
      </c>
      <c r="CX65" s="91">
        <f t="shared" si="35"/>
        <v>0</v>
      </c>
      <c r="CY65" s="4"/>
      <c r="CZ65" s="61"/>
      <c r="DA65" s="91"/>
      <c r="DB65" s="4"/>
      <c r="DC65" s="61"/>
      <c r="DD65" s="91"/>
      <c r="DE65" s="4"/>
      <c r="DF65" s="61"/>
      <c r="DG65" s="91"/>
      <c r="DH65" s="4"/>
      <c r="DI65" s="61"/>
      <c r="DJ65" s="91"/>
      <c r="DK65" s="4"/>
      <c r="DL65" s="61"/>
      <c r="DM65" s="91"/>
      <c r="DN65" s="4"/>
      <c r="DO65" s="61"/>
      <c r="DP65" s="91"/>
      <c r="DQ65" s="4"/>
      <c r="DR65" s="61"/>
      <c r="DS65" s="91"/>
      <c r="DT65" s="4">
        <f t="shared" si="36"/>
        <v>0</v>
      </c>
      <c r="DU65" s="61">
        <f t="shared" si="37"/>
        <v>0</v>
      </c>
      <c r="DV65" s="91">
        <f t="shared" si="38"/>
        <v>0</v>
      </c>
      <c r="DW65" s="4"/>
      <c r="DX65" s="61"/>
      <c r="DY65" s="91"/>
      <c r="DZ65" s="4"/>
      <c r="EA65" s="61"/>
      <c r="EB65" s="91"/>
      <c r="EC65" s="4"/>
      <c r="ED65" s="61"/>
      <c r="EE65" s="91"/>
      <c r="EF65" s="4"/>
      <c r="EG65" s="61"/>
      <c r="EH65" s="91"/>
      <c r="EI65" s="4"/>
      <c r="EJ65" s="61"/>
      <c r="EK65" s="91"/>
      <c r="EL65" s="4">
        <f t="shared" si="39"/>
        <v>0</v>
      </c>
      <c r="EM65" s="61">
        <f t="shared" si="40"/>
        <v>0</v>
      </c>
      <c r="EN65" s="91">
        <f t="shared" si="41"/>
        <v>0</v>
      </c>
      <c r="EO65" s="4"/>
      <c r="EP65" s="61"/>
      <c r="EQ65" s="91"/>
      <c r="ER65" s="4"/>
      <c r="ES65" s="61"/>
      <c r="ET65" s="91"/>
      <c r="EU65" s="4"/>
      <c r="EV65" s="61"/>
      <c r="EW65" s="91"/>
      <c r="EX65" s="4"/>
      <c r="EY65" s="61"/>
      <c r="EZ65" s="91"/>
      <c r="FA65" s="4"/>
      <c r="FB65" s="61"/>
      <c r="FC65" s="91"/>
      <c r="FD65" s="4">
        <f t="shared" si="42"/>
        <v>0</v>
      </c>
      <c r="FE65" s="61">
        <f t="shared" si="43"/>
        <v>0</v>
      </c>
      <c r="FF65" s="91">
        <f t="shared" si="44"/>
        <v>0</v>
      </c>
      <c r="FG65" s="4"/>
      <c r="FH65" s="61"/>
      <c r="FI65" s="91"/>
      <c r="FJ65" s="4"/>
      <c r="FK65" s="61"/>
      <c r="FL65" s="91"/>
      <c r="FM65" s="4"/>
      <c r="FN65" s="61"/>
      <c r="FO65" s="91"/>
      <c r="FP65" s="4">
        <f t="shared" si="45"/>
        <v>0</v>
      </c>
      <c r="FQ65" s="61">
        <f t="shared" si="46"/>
        <v>0</v>
      </c>
      <c r="FR65" s="91">
        <f t="shared" si="47"/>
        <v>0</v>
      </c>
      <c r="FS65" s="4"/>
      <c r="FT65" s="61"/>
      <c r="FU65" s="91"/>
      <c r="FV65" s="4"/>
      <c r="FW65" s="61"/>
      <c r="FX65" s="91"/>
      <c r="FY65" s="4"/>
      <c r="FZ65" s="61"/>
      <c r="GA65" s="91"/>
      <c r="GB65" s="4"/>
      <c r="GC65" s="61"/>
      <c r="GD65" s="91"/>
      <c r="GE65" s="4"/>
      <c r="GF65" s="61"/>
      <c r="GG65" s="91"/>
      <c r="GH65" s="4"/>
      <c r="GI65" s="61"/>
      <c r="GJ65" s="91"/>
      <c r="GK65" s="4">
        <f t="shared" si="48"/>
        <v>0</v>
      </c>
      <c r="GL65" s="61">
        <f t="shared" si="49"/>
        <v>0</v>
      </c>
      <c r="GM65" s="91">
        <f t="shared" si="50"/>
        <v>0</v>
      </c>
      <c r="GN65" s="4"/>
      <c r="GO65" s="61"/>
      <c r="GP65" s="91"/>
      <c r="GQ65" s="4"/>
      <c r="GR65" s="61"/>
      <c r="GS65" s="91"/>
      <c r="GT65" s="4"/>
      <c r="GU65" s="61"/>
      <c r="GV65" s="91"/>
      <c r="GW65" s="4"/>
      <c r="GX65" s="61"/>
      <c r="GY65" s="91"/>
      <c r="GZ65" s="4"/>
      <c r="HA65" s="61"/>
      <c r="HB65" s="91"/>
      <c r="HC65" s="4"/>
      <c r="HD65" s="61"/>
      <c r="HE65" s="91"/>
      <c r="HF65" s="4"/>
      <c r="HG65" s="61"/>
      <c r="HH65" s="91"/>
      <c r="HI65" s="4">
        <f t="shared" si="51"/>
        <v>0</v>
      </c>
      <c r="HJ65" s="61">
        <f t="shared" si="52"/>
        <v>0</v>
      </c>
      <c r="HK65" s="91">
        <f t="shared" si="53"/>
        <v>0</v>
      </c>
      <c r="HL65" s="4"/>
      <c r="HM65" s="61"/>
      <c r="HN65" s="91"/>
      <c r="HO65" s="4"/>
      <c r="HP65" s="61"/>
      <c r="HQ65" s="91"/>
      <c r="HR65" s="4">
        <f t="shared" si="54"/>
        <v>0</v>
      </c>
      <c r="HS65" s="61">
        <f t="shared" si="55"/>
        <v>0</v>
      </c>
      <c r="HT65" s="91">
        <f t="shared" si="56"/>
        <v>0</v>
      </c>
      <c r="HU65" s="4"/>
      <c r="HV65" s="61"/>
      <c r="HW65" s="91"/>
      <c r="HX65" s="4"/>
      <c r="HY65" s="61"/>
      <c r="HZ65" s="91"/>
      <c r="IA65" s="4">
        <f t="shared" si="57"/>
        <v>0</v>
      </c>
      <c r="IB65" s="61">
        <f t="shared" si="58"/>
        <v>0</v>
      </c>
      <c r="IC65" s="91">
        <f t="shared" si="59"/>
        <v>0</v>
      </c>
      <c r="ID65" s="4">
        <f t="shared" si="60"/>
        <v>0</v>
      </c>
      <c r="IE65" s="61">
        <f t="shared" si="61"/>
        <v>0</v>
      </c>
      <c r="IF65" s="91">
        <f t="shared" si="62"/>
        <v>0</v>
      </c>
      <c r="IG65" s="4"/>
      <c r="IH65" s="61"/>
      <c r="II65" s="91"/>
      <c r="IJ65" s="4"/>
      <c r="IK65" s="61"/>
      <c r="IL65" s="91"/>
      <c r="IM65" s="4"/>
      <c r="IN65" s="61"/>
      <c r="IO65" s="91"/>
      <c r="IP65" s="4"/>
      <c r="IQ65" s="61"/>
      <c r="IR65" s="91"/>
      <c r="IS65" s="4"/>
      <c r="IT65" s="61"/>
      <c r="IU65" s="91"/>
      <c r="IV65" s="4"/>
      <c r="IW65" s="61"/>
      <c r="IX65" s="91"/>
      <c r="IY65" s="4"/>
      <c r="IZ65" s="61"/>
      <c r="JA65" s="91"/>
      <c r="JB65" s="4"/>
      <c r="JC65" s="61"/>
      <c r="JD65" s="91"/>
      <c r="JE65" s="4"/>
      <c r="JF65" s="61"/>
      <c r="JG65" s="91"/>
      <c r="JH65" s="4">
        <f>IG65+IJ65+IM65+IP65+IS65+IV65+IY65+JB65+JE65</f>
        <v>0</v>
      </c>
      <c r="JI65" s="61">
        <f>IH65+IK65+IN65+IQ65+IT65+IW65+IZ65+JC65+JF65</f>
        <v>0</v>
      </c>
      <c r="JJ65" s="91">
        <f>II65+IL65+IO65+IR65+IU65+IX65+JA65+JD65+JG65</f>
        <v>0</v>
      </c>
      <c r="JK65" s="4"/>
      <c r="JL65" s="61"/>
      <c r="JM65" s="91"/>
      <c r="JN65" s="4"/>
      <c r="JO65" s="61"/>
      <c r="JP65" s="91"/>
      <c r="JQ65" s="4">
        <f t="shared" si="63"/>
        <v>0</v>
      </c>
      <c r="JR65" s="61">
        <f t="shared" si="64"/>
        <v>0</v>
      </c>
      <c r="JS65" s="91">
        <f t="shared" si="65"/>
        <v>0</v>
      </c>
      <c r="JT65" s="4"/>
      <c r="JU65" s="61"/>
      <c r="JV65" s="91"/>
      <c r="JW65" s="4"/>
      <c r="JX65" s="61"/>
      <c r="JY65" s="91"/>
      <c r="JZ65" s="4">
        <f t="shared" si="66"/>
        <v>0</v>
      </c>
      <c r="KA65" s="61">
        <f t="shared" si="67"/>
        <v>0</v>
      </c>
      <c r="KB65" s="91">
        <f t="shared" si="68"/>
        <v>0</v>
      </c>
      <c r="KC65" s="4"/>
      <c r="KD65" s="61"/>
      <c r="KE65" s="91"/>
      <c r="KF65" s="4"/>
      <c r="KG65" s="61"/>
      <c r="KH65" s="91"/>
      <c r="KI65" s="4">
        <f t="shared" si="69"/>
        <v>0</v>
      </c>
      <c r="KJ65" s="61">
        <f t="shared" si="70"/>
        <v>0</v>
      </c>
      <c r="KK65" s="91">
        <f t="shared" si="71"/>
        <v>0</v>
      </c>
      <c r="KL65" s="4"/>
      <c r="KM65" s="61"/>
      <c r="KN65" s="91"/>
      <c r="KO65" s="4"/>
      <c r="KP65" s="61"/>
      <c r="KQ65" s="91"/>
      <c r="KR65" s="4"/>
      <c r="KS65" s="61"/>
      <c r="KT65" s="91"/>
      <c r="KU65" s="4">
        <f t="shared" si="72"/>
        <v>0</v>
      </c>
      <c r="KV65" s="61">
        <f t="shared" si="73"/>
        <v>0</v>
      </c>
      <c r="KW65" s="91">
        <f t="shared" si="74"/>
        <v>0</v>
      </c>
      <c r="KX65" s="4"/>
      <c r="KY65" s="61"/>
      <c r="KZ65" s="91"/>
      <c r="LA65" s="4"/>
      <c r="LB65" s="61"/>
      <c r="LC65" s="91"/>
      <c r="LD65" s="4">
        <f t="shared" si="75"/>
        <v>0</v>
      </c>
      <c r="LE65" s="61">
        <f t="shared" si="76"/>
        <v>0</v>
      </c>
      <c r="LF65" s="91">
        <f t="shared" si="77"/>
        <v>0</v>
      </c>
      <c r="LG65" s="4"/>
      <c r="LH65" s="61"/>
      <c r="LI65" s="91"/>
      <c r="LJ65" s="4"/>
      <c r="LK65" s="61"/>
      <c r="LL65" s="91"/>
      <c r="LM65" s="4">
        <f t="shared" si="78"/>
        <v>0</v>
      </c>
      <c r="LN65" s="61">
        <f t="shared" si="79"/>
        <v>0</v>
      </c>
      <c r="LO65" s="91">
        <f t="shared" si="80"/>
        <v>0</v>
      </c>
      <c r="LP65" s="4"/>
      <c r="LQ65" s="61"/>
      <c r="LR65" s="91"/>
      <c r="LS65" s="4">
        <f t="shared" si="81"/>
        <v>0</v>
      </c>
      <c r="LT65" s="61">
        <f t="shared" si="82"/>
        <v>0</v>
      </c>
      <c r="LU65" s="91">
        <f t="shared" si="83"/>
        <v>0</v>
      </c>
      <c r="LV65" s="4"/>
      <c r="LW65" s="61"/>
      <c r="LX65" s="91"/>
      <c r="LY65" s="4"/>
      <c r="LZ65" s="61"/>
      <c r="MA65" s="91"/>
      <c r="MB65" s="4"/>
      <c r="MC65" s="61"/>
      <c r="MD65" s="91"/>
      <c r="ME65" s="4">
        <f t="shared" si="84"/>
        <v>0</v>
      </c>
      <c r="MF65" s="61">
        <f t="shared" si="85"/>
        <v>0</v>
      </c>
      <c r="MG65" s="91">
        <f t="shared" si="86"/>
        <v>0</v>
      </c>
      <c r="MH65" s="4"/>
      <c r="MI65" s="61"/>
      <c r="MJ65" s="91"/>
      <c r="MK65" s="4"/>
      <c r="ML65" s="61"/>
      <c r="MM65" s="91"/>
      <c r="MN65" s="4"/>
      <c r="MO65" s="61"/>
      <c r="MP65" s="91"/>
      <c r="MQ65" s="4"/>
      <c r="MR65" s="61"/>
      <c r="MS65" s="91"/>
      <c r="MT65" s="4"/>
      <c r="MU65" s="61"/>
      <c r="MV65" s="91"/>
      <c r="MW65" s="4"/>
      <c r="MX65" s="61"/>
      <c r="MY65" s="91"/>
      <c r="MZ65" s="4">
        <f t="shared" si="87"/>
        <v>0</v>
      </c>
      <c r="NA65" s="61">
        <f t="shared" si="88"/>
        <v>0</v>
      </c>
      <c r="NB65" s="91">
        <f t="shared" si="89"/>
        <v>0</v>
      </c>
      <c r="NC65" s="4"/>
      <c r="ND65" s="61"/>
      <c r="NE65" s="91"/>
      <c r="NF65" s="4">
        <f t="shared" si="90"/>
        <v>0</v>
      </c>
      <c r="NG65" s="61">
        <f t="shared" si="91"/>
        <v>0</v>
      </c>
      <c r="NH65" s="91">
        <f t="shared" si="92"/>
        <v>0</v>
      </c>
      <c r="NI65" s="4"/>
      <c r="NJ65" s="61"/>
      <c r="NK65" s="91"/>
      <c r="NL65" s="4"/>
      <c r="NM65" s="61"/>
      <c r="NN65" s="91"/>
      <c r="NO65" s="4"/>
      <c r="NP65" s="61"/>
      <c r="NQ65" s="91"/>
      <c r="NR65" s="4"/>
      <c r="NS65" s="61"/>
      <c r="NT65" s="91"/>
      <c r="NU65" s="4"/>
      <c r="NV65" s="61"/>
      <c r="NW65" s="91"/>
      <c r="NX65" s="4"/>
      <c r="NY65" s="61"/>
      <c r="NZ65" s="91"/>
      <c r="OA65" s="4"/>
      <c r="OB65" s="61"/>
      <c r="OC65" s="91"/>
      <c r="OD65" s="4"/>
      <c r="OE65" s="61"/>
      <c r="OF65" s="91"/>
      <c r="OG65" s="4"/>
      <c r="OH65" s="61"/>
      <c r="OI65" s="91"/>
      <c r="OJ65" s="4">
        <f t="shared" si="93"/>
        <v>0</v>
      </c>
      <c r="OK65" s="61">
        <f t="shared" si="94"/>
        <v>0</v>
      </c>
      <c r="OL65" s="91">
        <f t="shared" si="95"/>
        <v>0</v>
      </c>
      <c r="OM65" s="4"/>
      <c r="ON65" s="61"/>
      <c r="OO65" s="91"/>
      <c r="OP65" s="4"/>
      <c r="OQ65" s="61"/>
      <c r="OR65" s="91"/>
      <c r="OS65" s="4"/>
      <c r="OT65" s="61"/>
      <c r="OU65" s="91"/>
      <c r="OV65" s="4"/>
      <c r="OW65" s="61"/>
      <c r="OX65" s="91"/>
      <c r="OY65" s="4">
        <f t="shared" si="96"/>
        <v>0</v>
      </c>
      <c r="OZ65" s="61">
        <f t="shared" si="97"/>
        <v>0</v>
      </c>
      <c r="PA65" s="91">
        <f t="shared" si="98"/>
        <v>0</v>
      </c>
      <c r="PB65" s="4">
        <f t="shared" si="99"/>
        <v>0</v>
      </c>
      <c r="PC65" s="61">
        <f t="shared" si="100"/>
        <v>0</v>
      </c>
      <c r="PD65" s="91">
        <f t="shared" si="101"/>
        <v>0</v>
      </c>
      <c r="PE65" s="4"/>
      <c r="PF65" s="61"/>
      <c r="PG65" s="91"/>
      <c r="PH65" s="4"/>
      <c r="PI65" s="61"/>
      <c r="PJ65" s="91"/>
      <c r="PK65" s="4">
        <v>18750</v>
      </c>
      <c r="PL65" s="61">
        <v>18750</v>
      </c>
      <c r="PM65" s="91">
        <v>0</v>
      </c>
      <c r="PN65" s="4">
        <v>102050</v>
      </c>
      <c r="PO65" s="61">
        <v>102050</v>
      </c>
      <c r="PP65" s="91">
        <v>87062</v>
      </c>
      <c r="PQ65" s="4"/>
      <c r="PR65" s="61"/>
      <c r="PS65" s="91"/>
      <c r="PT65" s="4"/>
      <c r="PU65" s="61"/>
      <c r="PV65" s="91"/>
      <c r="PW65" s="4"/>
      <c r="PX65" s="61"/>
      <c r="PY65" s="91"/>
      <c r="PZ65" s="4"/>
      <c r="QA65" s="61"/>
      <c r="QB65" s="91"/>
      <c r="QC65" s="4">
        <f t="shared" si="102"/>
        <v>120800</v>
      </c>
      <c r="QD65" s="61">
        <f t="shared" si="103"/>
        <v>120800</v>
      </c>
      <c r="QE65" s="91">
        <f t="shared" si="104"/>
        <v>87062</v>
      </c>
      <c r="QF65" s="4">
        <v>78820</v>
      </c>
      <c r="QG65" s="61">
        <v>78820</v>
      </c>
      <c r="QH65" s="91">
        <v>0</v>
      </c>
      <c r="QI65" s="4">
        <f t="shared" si="105"/>
        <v>78820</v>
      </c>
      <c r="QJ65" s="61">
        <f t="shared" si="106"/>
        <v>78820</v>
      </c>
      <c r="QK65" s="91">
        <f t="shared" si="107"/>
        <v>0</v>
      </c>
      <c r="QL65" s="4"/>
      <c r="QM65" s="61"/>
      <c r="QN65" s="91"/>
      <c r="QO65" s="4"/>
      <c r="QP65" s="61"/>
      <c r="QQ65" s="91"/>
      <c r="QR65" s="4">
        <v>996</v>
      </c>
      <c r="QS65" s="61">
        <v>996</v>
      </c>
      <c r="QT65" s="91">
        <v>596</v>
      </c>
      <c r="QU65" s="4"/>
      <c r="QV65" s="61"/>
      <c r="QW65" s="91"/>
      <c r="QX65" s="4">
        <f t="shared" si="108"/>
        <v>996</v>
      </c>
      <c r="QY65" s="61">
        <f t="shared" si="109"/>
        <v>996</v>
      </c>
      <c r="QZ65" s="91">
        <f t="shared" si="110"/>
        <v>596</v>
      </c>
      <c r="RA65" s="4">
        <f t="shared" si="111"/>
        <v>200616</v>
      </c>
      <c r="RB65" s="61">
        <f t="shared" si="112"/>
        <v>200616</v>
      </c>
      <c r="RC65" s="91">
        <f t="shared" si="113"/>
        <v>87658</v>
      </c>
      <c r="RD65" s="4">
        <f>ID65+LS65+NF65+PB65+RA65</f>
        <v>200616</v>
      </c>
      <c r="RE65" s="61">
        <f>IE65+LT65+NG65+PC65+RB65</f>
        <v>200616</v>
      </c>
      <c r="RF65" s="91">
        <f>IF65+LU65+NH65+PD65+RC65</f>
        <v>87658</v>
      </c>
      <c r="RG65" s="4">
        <f>AH65+CV65+RD65</f>
        <v>200616</v>
      </c>
      <c r="RH65" s="61">
        <f>AI65+CW65+RE65</f>
        <v>200616</v>
      </c>
      <c r="RI65" s="91">
        <f>AJ65+CX65+RF65</f>
        <v>87658</v>
      </c>
    </row>
    <row r="66" spans="1:480" s="42" customFormat="1" ht="16.5" thickBot="1" x14ac:dyDescent="0.3">
      <c r="A66" s="35">
        <v>55</v>
      </c>
      <c r="B66" s="36" t="s">
        <v>337</v>
      </c>
      <c r="C66" s="85" t="s">
        <v>447</v>
      </c>
      <c r="D66" s="1">
        <f>SUM(D64:D65)</f>
        <v>0</v>
      </c>
      <c r="E66" s="38">
        <f t="shared" ref="E66" si="1077">SUM(E64:E65)</f>
        <v>0</v>
      </c>
      <c r="F66" s="93">
        <f t="shared" ref="F66" si="1078">SUM(F64:F65)</f>
        <v>0</v>
      </c>
      <c r="G66" s="1">
        <f t="shared" ref="G66" si="1079">SUM(G64:G65)</f>
        <v>0</v>
      </c>
      <c r="H66" s="38">
        <f t="shared" ref="H66:I66" si="1080">SUM(H64:H65)</f>
        <v>0</v>
      </c>
      <c r="I66" s="93">
        <f t="shared" si="1080"/>
        <v>0</v>
      </c>
      <c r="J66" s="1">
        <f t="shared" ref="J66" si="1081">SUM(J64:J65)</f>
        <v>0</v>
      </c>
      <c r="K66" s="38">
        <f t="shared" ref="K66:BV66" si="1082">SUM(K64:K65)</f>
        <v>0</v>
      </c>
      <c r="L66" s="93">
        <f t="shared" si="1082"/>
        <v>0</v>
      </c>
      <c r="M66" s="1">
        <f t="shared" ref="M66" si="1083">SUM(M64:M65)</f>
        <v>0</v>
      </c>
      <c r="N66" s="38">
        <f t="shared" si="1082"/>
        <v>0</v>
      </c>
      <c r="O66" s="93">
        <f t="shared" si="1082"/>
        <v>0</v>
      </c>
      <c r="P66" s="1">
        <f t="shared" ref="P66" si="1084">SUM(P64:P65)</f>
        <v>0</v>
      </c>
      <c r="Q66" s="38">
        <f t="shared" si="1082"/>
        <v>0</v>
      </c>
      <c r="R66" s="93">
        <f t="shared" si="1082"/>
        <v>0</v>
      </c>
      <c r="S66" s="1">
        <f t="shared" ref="S66" si="1085">SUM(S64:S65)</f>
        <v>0</v>
      </c>
      <c r="T66" s="38">
        <f t="shared" si="1082"/>
        <v>0</v>
      </c>
      <c r="U66" s="93">
        <f t="shared" si="1082"/>
        <v>0</v>
      </c>
      <c r="V66" s="1">
        <f t="shared" ref="V66" si="1086">SUM(V64:V65)</f>
        <v>0</v>
      </c>
      <c r="W66" s="38">
        <f t="shared" si="1082"/>
        <v>0</v>
      </c>
      <c r="X66" s="93">
        <f t="shared" si="1082"/>
        <v>0</v>
      </c>
      <c r="Y66" s="1">
        <f t="shared" ref="Y66" si="1087">SUM(Y64:Y65)</f>
        <v>0</v>
      </c>
      <c r="Z66" s="38">
        <f t="shared" si="1082"/>
        <v>0</v>
      </c>
      <c r="AA66" s="93">
        <f t="shared" si="1082"/>
        <v>0</v>
      </c>
      <c r="AB66" s="1">
        <f t="shared" si="29"/>
        <v>0</v>
      </c>
      <c r="AC66" s="38">
        <f t="shared" si="260"/>
        <v>0</v>
      </c>
      <c r="AD66" s="93">
        <f t="shared" si="261"/>
        <v>0</v>
      </c>
      <c r="AE66" s="1">
        <f t="shared" ref="AE66" si="1088">SUM(AE64:AE65)</f>
        <v>0</v>
      </c>
      <c r="AF66" s="38">
        <f t="shared" si="1082"/>
        <v>0</v>
      </c>
      <c r="AG66" s="93">
        <f t="shared" si="1082"/>
        <v>0</v>
      </c>
      <c r="AH66" s="1">
        <f t="shared" si="30"/>
        <v>0</v>
      </c>
      <c r="AI66" s="38">
        <f t="shared" si="31"/>
        <v>0</v>
      </c>
      <c r="AJ66" s="93">
        <f t="shared" si="32"/>
        <v>0</v>
      </c>
      <c r="AK66" s="1">
        <f t="shared" ref="AK66" si="1089">SUM(AK64:AK65)</f>
        <v>0</v>
      </c>
      <c r="AL66" s="38">
        <f t="shared" si="1082"/>
        <v>0</v>
      </c>
      <c r="AM66" s="93">
        <f t="shared" si="1082"/>
        <v>0</v>
      </c>
      <c r="AN66" s="1">
        <f t="shared" ref="AN66" si="1090">SUM(AN64:AN65)</f>
        <v>0</v>
      </c>
      <c r="AO66" s="38">
        <f t="shared" si="1082"/>
        <v>0</v>
      </c>
      <c r="AP66" s="93">
        <f t="shared" si="1082"/>
        <v>0</v>
      </c>
      <c r="AQ66" s="1">
        <f t="shared" ref="AQ66" si="1091">SUM(AQ64:AQ65)</f>
        <v>0</v>
      </c>
      <c r="AR66" s="38">
        <f t="shared" si="1082"/>
        <v>0</v>
      </c>
      <c r="AS66" s="93">
        <f t="shared" si="1082"/>
        <v>0</v>
      </c>
      <c r="AT66" s="1">
        <f t="shared" ref="AT66" si="1092">SUM(AT64:AT65)</f>
        <v>0</v>
      </c>
      <c r="AU66" s="38">
        <f t="shared" si="1082"/>
        <v>0</v>
      </c>
      <c r="AV66" s="93">
        <f t="shared" si="1082"/>
        <v>0</v>
      </c>
      <c r="AW66" s="1">
        <f t="shared" ref="AW66" si="1093">SUM(AW64:AW65)</f>
        <v>0</v>
      </c>
      <c r="AX66" s="38">
        <f t="shared" si="1082"/>
        <v>0</v>
      </c>
      <c r="AY66" s="93">
        <f t="shared" si="1082"/>
        <v>0</v>
      </c>
      <c r="AZ66" s="1">
        <f t="shared" ref="AZ66" si="1094">SUM(AZ64:AZ65)</f>
        <v>0</v>
      </c>
      <c r="BA66" s="38">
        <f t="shared" si="1082"/>
        <v>0</v>
      </c>
      <c r="BB66" s="93">
        <f t="shared" si="1082"/>
        <v>0</v>
      </c>
      <c r="BC66" s="1">
        <f t="shared" ref="BC66" si="1095">SUM(BC64:BC65)</f>
        <v>0</v>
      </c>
      <c r="BD66" s="38">
        <f t="shared" si="1082"/>
        <v>0</v>
      </c>
      <c r="BE66" s="93">
        <f t="shared" si="1082"/>
        <v>0</v>
      </c>
      <c r="BF66" s="1">
        <f t="shared" ref="BF66" si="1096">SUM(BF64:BF65)</f>
        <v>0</v>
      </c>
      <c r="BG66" s="38">
        <f t="shared" si="1082"/>
        <v>0</v>
      </c>
      <c r="BH66" s="93">
        <f t="shared" si="1082"/>
        <v>0</v>
      </c>
      <c r="BI66" s="1">
        <f t="shared" ref="BI66" si="1097">SUM(BI64:BI65)</f>
        <v>0</v>
      </c>
      <c r="BJ66" s="38">
        <f t="shared" si="1082"/>
        <v>0</v>
      </c>
      <c r="BK66" s="93">
        <f t="shared" si="1082"/>
        <v>0</v>
      </c>
      <c r="BL66" s="1">
        <f t="shared" si="1082"/>
        <v>0</v>
      </c>
      <c r="BM66" s="38">
        <f t="shared" si="1082"/>
        <v>0</v>
      </c>
      <c r="BN66" s="93">
        <f t="shared" si="1082"/>
        <v>0</v>
      </c>
      <c r="BO66" s="1">
        <f t="shared" si="1082"/>
        <v>0</v>
      </c>
      <c r="BP66" s="38">
        <f t="shared" si="1082"/>
        <v>0</v>
      </c>
      <c r="BQ66" s="93">
        <f t="shared" si="1082"/>
        <v>0</v>
      </c>
      <c r="BR66" s="1">
        <f t="shared" si="1082"/>
        <v>0</v>
      </c>
      <c r="BS66" s="38">
        <f t="shared" si="1082"/>
        <v>0</v>
      </c>
      <c r="BT66" s="93">
        <f t="shared" si="1082"/>
        <v>0</v>
      </c>
      <c r="BU66" s="1">
        <f t="shared" ref="BU66" si="1098">SUM(BU64:BU65)</f>
        <v>0</v>
      </c>
      <c r="BV66" s="38">
        <f t="shared" si="1082"/>
        <v>0</v>
      </c>
      <c r="BW66" s="93">
        <f t="shared" ref="BW66:EH66" si="1099">SUM(BW64:BW65)</f>
        <v>0</v>
      </c>
      <c r="BX66" s="1">
        <f t="shared" si="1099"/>
        <v>0</v>
      </c>
      <c r="BY66" s="38">
        <f t="shared" si="1099"/>
        <v>0</v>
      </c>
      <c r="BZ66" s="93">
        <f t="shared" si="1099"/>
        <v>0</v>
      </c>
      <c r="CA66" s="1">
        <f t="shared" ref="CA66" si="1100">SUM(CA64:CA65)</f>
        <v>0</v>
      </c>
      <c r="CB66" s="38">
        <f t="shared" si="1099"/>
        <v>0</v>
      </c>
      <c r="CC66" s="93">
        <f t="shared" si="1099"/>
        <v>0</v>
      </c>
      <c r="CD66" s="1">
        <f t="shared" ref="CD66" si="1101">SUM(CD64:CD65)</f>
        <v>0</v>
      </c>
      <c r="CE66" s="38">
        <f t="shared" si="1099"/>
        <v>0</v>
      </c>
      <c r="CF66" s="93">
        <f t="shared" si="1099"/>
        <v>0</v>
      </c>
      <c r="CG66" s="1">
        <f t="shared" si="1099"/>
        <v>0</v>
      </c>
      <c r="CH66" s="38">
        <f t="shared" si="1099"/>
        <v>0</v>
      </c>
      <c r="CI66" s="93">
        <f t="shared" si="1099"/>
        <v>0</v>
      </c>
      <c r="CJ66" s="1">
        <f t="shared" ref="CJ66" si="1102">SUM(CJ64:CJ65)</f>
        <v>0</v>
      </c>
      <c r="CK66" s="38">
        <f t="shared" si="1099"/>
        <v>0</v>
      </c>
      <c r="CL66" s="93">
        <f t="shared" si="1099"/>
        <v>0</v>
      </c>
      <c r="CM66" s="1">
        <f t="shared" ref="CM66" si="1103">SUM(CM64:CM65)</f>
        <v>0</v>
      </c>
      <c r="CN66" s="38">
        <f t="shared" si="1099"/>
        <v>0</v>
      </c>
      <c r="CO66" s="93">
        <f t="shared" si="1099"/>
        <v>0</v>
      </c>
      <c r="CP66" s="1">
        <f t="shared" ref="CP66" si="1104">SUM(CP64:CP65)</f>
        <v>0</v>
      </c>
      <c r="CQ66" s="38">
        <f t="shared" si="1099"/>
        <v>0</v>
      </c>
      <c r="CR66" s="93">
        <f t="shared" si="1099"/>
        <v>0</v>
      </c>
      <c r="CS66" s="1">
        <f t="shared" si="1099"/>
        <v>0</v>
      </c>
      <c r="CT66" s="38">
        <f t="shared" si="1099"/>
        <v>0</v>
      </c>
      <c r="CU66" s="93">
        <f t="shared" si="1099"/>
        <v>0</v>
      </c>
      <c r="CV66" s="1">
        <f t="shared" si="33"/>
        <v>0</v>
      </c>
      <c r="CW66" s="38">
        <f t="shared" si="34"/>
        <v>0</v>
      </c>
      <c r="CX66" s="93">
        <f t="shared" si="35"/>
        <v>0</v>
      </c>
      <c r="CY66" s="1">
        <f t="shared" ref="CY66" si="1105">SUM(CY64:CY65)</f>
        <v>0</v>
      </c>
      <c r="CZ66" s="38">
        <f t="shared" si="1099"/>
        <v>0</v>
      </c>
      <c r="DA66" s="93">
        <f t="shared" si="1099"/>
        <v>0</v>
      </c>
      <c r="DB66" s="1">
        <f t="shared" ref="DB66" si="1106">SUM(DB64:DB65)</f>
        <v>0</v>
      </c>
      <c r="DC66" s="38">
        <f t="shared" si="1099"/>
        <v>0</v>
      </c>
      <c r="DD66" s="93">
        <f t="shared" si="1099"/>
        <v>0</v>
      </c>
      <c r="DE66" s="1">
        <f t="shared" ref="DE66" si="1107">SUM(DE64:DE65)</f>
        <v>0</v>
      </c>
      <c r="DF66" s="38">
        <f t="shared" si="1099"/>
        <v>0</v>
      </c>
      <c r="DG66" s="93">
        <f t="shared" si="1099"/>
        <v>0</v>
      </c>
      <c r="DH66" s="1">
        <f t="shared" ref="DH66" si="1108">SUM(DH64:DH65)</f>
        <v>0</v>
      </c>
      <c r="DI66" s="38">
        <f t="shared" si="1099"/>
        <v>0</v>
      </c>
      <c r="DJ66" s="93">
        <f t="shared" si="1099"/>
        <v>0</v>
      </c>
      <c r="DK66" s="1">
        <f t="shared" ref="DK66" si="1109">SUM(DK64:DK65)</f>
        <v>0</v>
      </c>
      <c r="DL66" s="38">
        <f t="shared" si="1099"/>
        <v>0</v>
      </c>
      <c r="DM66" s="93">
        <f t="shared" si="1099"/>
        <v>0</v>
      </c>
      <c r="DN66" s="1">
        <f t="shared" ref="DN66" si="1110">SUM(DN64:DN65)</f>
        <v>0</v>
      </c>
      <c r="DO66" s="38">
        <f t="shared" si="1099"/>
        <v>0</v>
      </c>
      <c r="DP66" s="93">
        <f t="shared" si="1099"/>
        <v>0</v>
      </c>
      <c r="DQ66" s="1">
        <f t="shared" ref="DQ66" si="1111">SUM(DQ64:DQ65)</f>
        <v>0</v>
      </c>
      <c r="DR66" s="38">
        <f t="shared" si="1099"/>
        <v>0</v>
      </c>
      <c r="DS66" s="93">
        <f t="shared" si="1099"/>
        <v>0</v>
      </c>
      <c r="DT66" s="1">
        <f t="shared" si="36"/>
        <v>0</v>
      </c>
      <c r="DU66" s="38">
        <f t="shared" si="37"/>
        <v>0</v>
      </c>
      <c r="DV66" s="93">
        <f t="shared" si="38"/>
        <v>0</v>
      </c>
      <c r="DW66" s="1">
        <f t="shared" ref="DW66" si="1112">SUM(DW64:DW65)</f>
        <v>0</v>
      </c>
      <c r="DX66" s="38">
        <f t="shared" si="1099"/>
        <v>0</v>
      </c>
      <c r="DY66" s="93">
        <f t="shared" si="1099"/>
        <v>0</v>
      </c>
      <c r="DZ66" s="1">
        <f t="shared" ref="DZ66" si="1113">SUM(DZ64:DZ65)</f>
        <v>0</v>
      </c>
      <c r="EA66" s="38">
        <f t="shared" si="1099"/>
        <v>0</v>
      </c>
      <c r="EB66" s="93">
        <f t="shared" si="1099"/>
        <v>0</v>
      </c>
      <c r="EC66" s="1">
        <f t="shared" ref="EC66" si="1114">SUM(EC64:EC65)</f>
        <v>0</v>
      </c>
      <c r="ED66" s="38">
        <f t="shared" si="1099"/>
        <v>0</v>
      </c>
      <c r="EE66" s="93">
        <f t="shared" si="1099"/>
        <v>0</v>
      </c>
      <c r="EF66" s="1">
        <f t="shared" ref="EF66" si="1115">SUM(EF64:EF65)</f>
        <v>0</v>
      </c>
      <c r="EG66" s="38">
        <f t="shared" si="1099"/>
        <v>0</v>
      </c>
      <c r="EH66" s="93">
        <f t="shared" si="1099"/>
        <v>0</v>
      </c>
      <c r="EI66" s="1">
        <f t="shared" ref="EI66" si="1116">SUM(EI64:EI65)</f>
        <v>0</v>
      </c>
      <c r="EJ66" s="38">
        <f t="shared" ref="EJ66:GS66" si="1117">SUM(EJ64:EJ65)</f>
        <v>0</v>
      </c>
      <c r="EK66" s="93">
        <f t="shared" si="1117"/>
        <v>0</v>
      </c>
      <c r="EL66" s="1">
        <f t="shared" si="39"/>
        <v>0</v>
      </c>
      <c r="EM66" s="38">
        <f t="shared" si="40"/>
        <v>0</v>
      </c>
      <c r="EN66" s="93">
        <f t="shared" si="41"/>
        <v>0</v>
      </c>
      <c r="EO66" s="1">
        <f t="shared" ref="EO66" si="1118">SUM(EO64:EO65)</f>
        <v>0</v>
      </c>
      <c r="EP66" s="38">
        <f t="shared" si="1117"/>
        <v>0</v>
      </c>
      <c r="EQ66" s="93">
        <f t="shared" si="1117"/>
        <v>0</v>
      </c>
      <c r="ER66" s="1">
        <f t="shared" ref="ER66" si="1119">SUM(ER64:ER65)</f>
        <v>0</v>
      </c>
      <c r="ES66" s="38">
        <f t="shared" si="1117"/>
        <v>0</v>
      </c>
      <c r="ET66" s="93">
        <f t="shared" si="1117"/>
        <v>0</v>
      </c>
      <c r="EU66" s="1">
        <f t="shared" ref="EU66" si="1120">SUM(EU64:EU65)</f>
        <v>0</v>
      </c>
      <c r="EV66" s="38">
        <f t="shared" si="1117"/>
        <v>0</v>
      </c>
      <c r="EW66" s="93">
        <f t="shared" si="1117"/>
        <v>0</v>
      </c>
      <c r="EX66" s="1">
        <f t="shared" ref="EX66" si="1121">SUM(EX64:EX65)</f>
        <v>0</v>
      </c>
      <c r="EY66" s="38">
        <f t="shared" si="1117"/>
        <v>0</v>
      </c>
      <c r="EZ66" s="93">
        <f t="shared" si="1117"/>
        <v>0</v>
      </c>
      <c r="FA66" s="1">
        <f t="shared" si="1117"/>
        <v>0</v>
      </c>
      <c r="FB66" s="38">
        <f t="shared" si="1117"/>
        <v>0</v>
      </c>
      <c r="FC66" s="93">
        <f t="shared" si="1117"/>
        <v>0</v>
      </c>
      <c r="FD66" s="1">
        <f t="shared" si="42"/>
        <v>0</v>
      </c>
      <c r="FE66" s="38">
        <f t="shared" si="43"/>
        <v>0</v>
      </c>
      <c r="FF66" s="93">
        <f t="shared" si="44"/>
        <v>0</v>
      </c>
      <c r="FG66" s="1">
        <f t="shared" ref="FG66" si="1122">SUM(FG64:FG65)</f>
        <v>0</v>
      </c>
      <c r="FH66" s="38">
        <f t="shared" si="1117"/>
        <v>0</v>
      </c>
      <c r="FI66" s="93">
        <f t="shared" si="1117"/>
        <v>0</v>
      </c>
      <c r="FJ66" s="1">
        <f t="shared" ref="FJ66" si="1123">SUM(FJ64:FJ65)</f>
        <v>0</v>
      </c>
      <c r="FK66" s="38">
        <f t="shared" si="1117"/>
        <v>0</v>
      </c>
      <c r="FL66" s="93">
        <f t="shared" si="1117"/>
        <v>0</v>
      </c>
      <c r="FM66" s="1">
        <f t="shared" ref="FM66" si="1124">SUM(FM64:FM65)</f>
        <v>0</v>
      </c>
      <c r="FN66" s="38">
        <f t="shared" si="1117"/>
        <v>0</v>
      </c>
      <c r="FO66" s="93">
        <f t="shared" si="1117"/>
        <v>0</v>
      </c>
      <c r="FP66" s="1">
        <f t="shared" si="45"/>
        <v>0</v>
      </c>
      <c r="FQ66" s="38">
        <f t="shared" si="46"/>
        <v>0</v>
      </c>
      <c r="FR66" s="93">
        <f t="shared" si="47"/>
        <v>0</v>
      </c>
      <c r="FS66" s="1">
        <f t="shared" ref="FS66" si="1125">SUM(FS64:FS65)</f>
        <v>0</v>
      </c>
      <c r="FT66" s="38">
        <f t="shared" si="1117"/>
        <v>0</v>
      </c>
      <c r="FU66" s="93">
        <f t="shared" si="1117"/>
        <v>0</v>
      </c>
      <c r="FV66" s="1">
        <f t="shared" ref="FV66" si="1126">SUM(FV64:FV65)</f>
        <v>0</v>
      </c>
      <c r="FW66" s="38">
        <f t="shared" si="1117"/>
        <v>0</v>
      </c>
      <c r="FX66" s="93">
        <f t="shared" si="1117"/>
        <v>0</v>
      </c>
      <c r="FY66" s="1">
        <f t="shared" ref="FY66" si="1127">SUM(FY64:FY65)</f>
        <v>0</v>
      </c>
      <c r="FZ66" s="38">
        <f t="shared" si="1117"/>
        <v>0</v>
      </c>
      <c r="GA66" s="93">
        <f t="shared" si="1117"/>
        <v>0</v>
      </c>
      <c r="GB66" s="1">
        <f t="shared" ref="GB66" si="1128">SUM(GB64:GB65)</f>
        <v>0</v>
      </c>
      <c r="GC66" s="38">
        <f t="shared" si="1117"/>
        <v>0</v>
      </c>
      <c r="GD66" s="93">
        <f t="shared" si="1117"/>
        <v>0</v>
      </c>
      <c r="GE66" s="1">
        <f t="shared" ref="GE66" si="1129">SUM(GE64:GE65)</f>
        <v>0</v>
      </c>
      <c r="GF66" s="38">
        <f t="shared" si="1117"/>
        <v>0</v>
      </c>
      <c r="GG66" s="93">
        <f t="shared" si="1117"/>
        <v>0</v>
      </c>
      <c r="GH66" s="1">
        <f t="shared" ref="GH66" si="1130">SUM(GH64:GH65)</f>
        <v>0</v>
      </c>
      <c r="GI66" s="38">
        <f t="shared" si="1117"/>
        <v>0</v>
      </c>
      <c r="GJ66" s="93">
        <f t="shared" si="1117"/>
        <v>0</v>
      </c>
      <c r="GK66" s="1">
        <f t="shared" si="48"/>
        <v>0</v>
      </c>
      <c r="GL66" s="38">
        <f t="shared" si="49"/>
        <v>0</v>
      </c>
      <c r="GM66" s="93">
        <f t="shared" si="50"/>
        <v>0</v>
      </c>
      <c r="GN66" s="1">
        <f t="shared" ref="GN66" si="1131">SUM(GN64:GN65)</f>
        <v>0</v>
      </c>
      <c r="GO66" s="38">
        <f t="shared" si="1117"/>
        <v>0</v>
      </c>
      <c r="GP66" s="93">
        <f t="shared" si="1117"/>
        <v>0</v>
      </c>
      <c r="GQ66" s="1">
        <f t="shared" ref="GQ66" si="1132">SUM(GQ64:GQ65)</f>
        <v>0</v>
      </c>
      <c r="GR66" s="38">
        <f t="shared" si="1117"/>
        <v>0</v>
      </c>
      <c r="GS66" s="93">
        <f t="shared" si="1117"/>
        <v>0</v>
      </c>
      <c r="GT66" s="1">
        <f t="shared" ref="GT66" si="1133">SUM(GT64:GT65)</f>
        <v>0</v>
      </c>
      <c r="GU66" s="38">
        <f t="shared" ref="GU66:GY66" si="1134">SUM(GU64:GU65)</f>
        <v>0</v>
      </c>
      <c r="GV66" s="93">
        <f t="shared" si="1134"/>
        <v>0</v>
      </c>
      <c r="GW66" s="1">
        <f t="shared" ref="GW66" si="1135">SUM(GW64:GW65)</f>
        <v>0</v>
      </c>
      <c r="GX66" s="38">
        <f t="shared" si="1134"/>
        <v>0</v>
      </c>
      <c r="GY66" s="93">
        <f t="shared" si="1134"/>
        <v>0</v>
      </c>
      <c r="GZ66" s="1">
        <f t="shared" ref="GZ66" si="1136">SUM(GZ64:GZ65)</f>
        <v>0</v>
      </c>
      <c r="HA66" s="38">
        <f t="shared" ref="HA66:JG66" si="1137">SUM(HA64:HA65)</f>
        <v>0</v>
      </c>
      <c r="HB66" s="93">
        <f t="shared" si="1137"/>
        <v>0</v>
      </c>
      <c r="HC66" s="1">
        <f t="shared" ref="HC66" si="1138">SUM(HC64:HC65)</f>
        <v>0</v>
      </c>
      <c r="HD66" s="38">
        <f t="shared" si="1137"/>
        <v>0</v>
      </c>
      <c r="HE66" s="93">
        <f t="shared" si="1137"/>
        <v>0</v>
      </c>
      <c r="HF66" s="1">
        <f t="shared" ref="HF66" si="1139">SUM(HF64:HF65)</f>
        <v>0</v>
      </c>
      <c r="HG66" s="38">
        <f t="shared" si="1137"/>
        <v>0</v>
      </c>
      <c r="HH66" s="93">
        <f t="shared" si="1137"/>
        <v>0</v>
      </c>
      <c r="HI66" s="1">
        <f t="shared" si="51"/>
        <v>0</v>
      </c>
      <c r="HJ66" s="38">
        <f t="shared" si="52"/>
        <v>0</v>
      </c>
      <c r="HK66" s="93">
        <f t="shared" si="53"/>
        <v>0</v>
      </c>
      <c r="HL66" s="1">
        <f t="shared" ref="HL66" si="1140">SUM(HL64:HL65)</f>
        <v>0</v>
      </c>
      <c r="HM66" s="38">
        <f t="shared" si="1137"/>
        <v>0</v>
      </c>
      <c r="HN66" s="93">
        <f t="shared" si="1137"/>
        <v>0</v>
      </c>
      <c r="HO66" s="1">
        <f t="shared" ref="HO66" si="1141">SUM(HO64:HO65)</f>
        <v>0</v>
      </c>
      <c r="HP66" s="38">
        <f t="shared" si="1137"/>
        <v>0</v>
      </c>
      <c r="HQ66" s="93">
        <f t="shared" si="1137"/>
        <v>0</v>
      </c>
      <c r="HR66" s="1">
        <f t="shared" si="54"/>
        <v>0</v>
      </c>
      <c r="HS66" s="38">
        <f t="shared" si="55"/>
        <v>0</v>
      </c>
      <c r="HT66" s="93">
        <f t="shared" si="56"/>
        <v>0</v>
      </c>
      <c r="HU66" s="1">
        <f t="shared" ref="HU66" si="1142">SUM(HU64:HU65)</f>
        <v>0</v>
      </c>
      <c r="HV66" s="38">
        <f t="shared" si="1137"/>
        <v>0</v>
      </c>
      <c r="HW66" s="93">
        <f t="shared" si="1137"/>
        <v>0</v>
      </c>
      <c r="HX66" s="1">
        <f t="shared" ref="HX66" si="1143">SUM(HX64:HX65)</f>
        <v>0</v>
      </c>
      <c r="HY66" s="38">
        <f t="shared" si="1137"/>
        <v>0</v>
      </c>
      <c r="HZ66" s="93">
        <f t="shared" si="1137"/>
        <v>0</v>
      </c>
      <c r="IA66" s="1">
        <f t="shared" si="57"/>
        <v>0</v>
      </c>
      <c r="IB66" s="38">
        <f t="shared" si="58"/>
        <v>0</v>
      </c>
      <c r="IC66" s="93">
        <f t="shared" si="59"/>
        <v>0</v>
      </c>
      <c r="ID66" s="1">
        <f t="shared" si="60"/>
        <v>0</v>
      </c>
      <c r="IE66" s="38">
        <f t="shared" si="61"/>
        <v>0</v>
      </c>
      <c r="IF66" s="93">
        <f t="shared" si="62"/>
        <v>0</v>
      </c>
      <c r="IG66" s="1">
        <f t="shared" si="1137"/>
        <v>0</v>
      </c>
      <c r="IH66" s="38">
        <f t="shared" si="1137"/>
        <v>0</v>
      </c>
      <c r="II66" s="93">
        <f t="shared" si="1137"/>
        <v>0</v>
      </c>
      <c r="IJ66" s="1">
        <f t="shared" ref="IJ66" si="1144">SUM(IJ64:IJ65)</f>
        <v>0</v>
      </c>
      <c r="IK66" s="38">
        <f t="shared" si="1137"/>
        <v>0</v>
      </c>
      <c r="IL66" s="93">
        <f t="shared" si="1137"/>
        <v>0</v>
      </c>
      <c r="IM66" s="1">
        <f t="shared" ref="IM66" si="1145">SUM(IM64:IM65)</f>
        <v>0</v>
      </c>
      <c r="IN66" s="38">
        <f t="shared" si="1137"/>
        <v>0</v>
      </c>
      <c r="IO66" s="93">
        <f t="shared" si="1137"/>
        <v>0</v>
      </c>
      <c r="IP66" s="1">
        <f t="shared" ref="IP66" si="1146">SUM(IP64:IP65)</f>
        <v>0</v>
      </c>
      <c r="IQ66" s="38">
        <f t="shared" si="1137"/>
        <v>0</v>
      </c>
      <c r="IR66" s="93">
        <f t="shared" si="1137"/>
        <v>0</v>
      </c>
      <c r="IS66" s="1">
        <f t="shared" ref="IS66" si="1147">SUM(IS64:IS65)</f>
        <v>0</v>
      </c>
      <c r="IT66" s="38">
        <f t="shared" si="1137"/>
        <v>0</v>
      </c>
      <c r="IU66" s="93">
        <f t="shared" si="1137"/>
        <v>0</v>
      </c>
      <c r="IV66" s="1">
        <f t="shared" ref="IV66" si="1148">SUM(IV64:IV65)</f>
        <v>0</v>
      </c>
      <c r="IW66" s="38">
        <f t="shared" si="1137"/>
        <v>0</v>
      </c>
      <c r="IX66" s="93">
        <f t="shared" si="1137"/>
        <v>0</v>
      </c>
      <c r="IY66" s="1">
        <f t="shared" ref="IY66" si="1149">SUM(IY64:IY65)</f>
        <v>0</v>
      </c>
      <c r="IZ66" s="38">
        <f t="shared" si="1137"/>
        <v>0</v>
      </c>
      <c r="JA66" s="93">
        <f t="shared" si="1137"/>
        <v>0</v>
      </c>
      <c r="JB66" s="1">
        <f t="shared" ref="JB66" si="1150">SUM(JB64:JB65)</f>
        <v>0</v>
      </c>
      <c r="JC66" s="38">
        <f t="shared" si="1137"/>
        <v>0</v>
      </c>
      <c r="JD66" s="93">
        <f t="shared" si="1137"/>
        <v>0</v>
      </c>
      <c r="JE66" s="1">
        <f t="shared" si="1137"/>
        <v>0</v>
      </c>
      <c r="JF66" s="38">
        <f t="shared" si="1137"/>
        <v>0</v>
      </c>
      <c r="JG66" s="93">
        <f t="shared" si="1137"/>
        <v>0</v>
      </c>
      <c r="JH66" s="1">
        <f>IG66+IJ66+IM66+IP66+IS66+IV66+IY66+JB66+JE66</f>
        <v>0</v>
      </c>
      <c r="JI66" s="38">
        <f>IH66+IK66+IN66+IQ66+IT66+IW66+IZ66+JC66+JF66</f>
        <v>0</v>
      </c>
      <c r="JJ66" s="93">
        <f>II66+IL66+IO66+IR66+IU66+IX66+JA66+JD66+JG66</f>
        <v>0</v>
      </c>
      <c r="JK66" s="1">
        <f t="shared" ref="JK66" si="1151">SUM(JK64:JK65)</f>
        <v>0</v>
      </c>
      <c r="JL66" s="38">
        <f t="shared" ref="JL66:LW66" si="1152">SUM(JL64:JL65)</f>
        <v>0</v>
      </c>
      <c r="JM66" s="93">
        <f t="shared" si="1152"/>
        <v>0</v>
      </c>
      <c r="JN66" s="1">
        <f t="shared" si="1152"/>
        <v>0</v>
      </c>
      <c r="JO66" s="38">
        <f t="shared" si="1152"/>
        <v>0</v>
      </c>
      <c r="JP66" s="93">
        <f t="shared" si="1152"/>
        <v>0</v>
      </c>
      <c r="JQ66" s="1">
        <f t="shared" si="63"/>
        <v>0</v>
      </c>
      <c r="JR66" s="38">
        <f t="shared" si="64"/>
        <v>0</v>
      </c>
      <c r="JS66" s="93">
        <f t="shared" si="65"/>
        <v>0</v>
      </c>
      <c r="JT66" s="1">
        <f t="shared" ref="JT66" si="1153">SUM(JT64:JT65)</f>
        <v>0</v>
      </c>
      <c r="JU66" s="38">
        <f t="shared" si="1152"/>
        <v>0</v>
      </c>
      <c r="JV66" s="93">
        <f t="shared" si="1152"/>
        <v>0</v>
      </c>
      <c r="JW66" s="1">
        <f t="shared" ref="JW66" si="1154">SUM(JW64:JW65)</f>
        <v>0</v>
      </c>
      <c r="JX66" s="38">
        <f t="shared" si="1152"/>
        <v>0</v>
      </c>
      <c r="JY66" s="93">
        <f t="shared" si="1152"/>
        <v>0</v>
      </c>
      <c r="JZ66" s="1">
        <f t="shared" si="66"/>
        <v>0</v>
      </c>
      <c r="KA66" s="38">
        <f t="shared" si="67"/>
        <v>0</v>
      </c>
      <c r="KB66" s="93">
        <f t="shared" si="68"/>
        <v>0</v>
      </c>
      <c r="KC66" s="1">
        <f t="shared" ref="KC66" si="1155">SUM(KC64:KC65)</f>
        <v>0</v>
      </c>
      <c r="KD66" s="38">
        <f t="shared" si="1152"/>
        <v>0</v>
      </c>
      <c r="KE66" s="93">
        <f t="shared" si="1152"/>
        <v>0</v>
      </c>
      <c r="KF66" s="1">
        <f t="shared" ref="KF66" si="1156">SUM(KF64:KF65)</f>
        <v>0</v>
      </c>
      <c r="KG66" s="38">
        <f t="shared" si="1152"/>
        <v>0</v>
      </c>
      <c r="KH66" s="93">
        <f t="shared" si="1152"/>
        <v>0</v>
      </c>
      <c r="KI66" s="1">
        <f t="shared" si="69"/>
        <v>0</v>
      </c>
      <c r="KJ66" s="38">
        <f t="shared" si="70"/>
        <v>0</v>
      </c>
      <c r="KK66" s="93">
        <f t="shared" si="71"/>
        <v>0</v>
      </c>
      <c r="KL66" s="1">
        <f t="shared" ref="KL66" si="1157">SUM(KL64:KL65)</f>
        <v>0</v>
      </c>
      <c r="KM66" s="38">
        <f t="shared" si="1152"/>
        <v>0</v>
      </c>
      <c r="KN66" s="93">
        <f t="shared" si="1152"/>
        <v>0</v>
      </c>
      <c r="KO66" s="1">
        <f t="shared" si="1152"/>
        <v>0</v>
      </c>
      <c r="KP66" s="38">
        <f t="shared" si="1152"/>
        <v>0</v>
      </c>
      <c r="KQ66" s="93">
        <f t="shared" si="1152"/>
        <v>0</v>
      </c>
      <c r="KR66" s="1">
        <f t="shared" ref="KR66" si="1158">SUM(KR64:KR65)</f>
        <v>0</v>
      </c>
      <c r="KS66" s="38">
        <f t="shared" si="1152"/>
        <v>0</v>
      </c>
      <c r="KT66" s="93">
        <f t="shared" si="1152"/>
        <v>0</v>
      </c>
      <c r="KU66" s="1">
        <f t="shared" si="72"/>
        <v>0</v>
      </c>
      <c r="KV66" s="38">
        <f t="shared" si="73"/>
        <v>0</v>
      </c>
      <c r="KW66" s="93">
        <f t="shared" si="74"/>
        <v>0</v>
      </c>
      <c r="KX66" s="1">
        <f t="shared" ref="KX66" si="1159">SUM(KX64:KX65)</f>
        <v>0</v>
      </c>
      <c r="KY66" s="38">
        <f t="shared" si="1152"/>
        <v>0</v>
      </c>
      <c r="KZ66" s="93">
        <f t="shared" si="1152"/>
        <v>0</v>
      </c>
      <c r="LA66" s="1">
        <f t="shared" ref="LA66" si="1160">SUM(LA64:LA65)</f>
        <v>0</v>
      </c>
      <c r="LB66" s="38">
        <f t="shared" si="1152"/>
        <v>0</v>
      </c>
      <c r="LC66" s="93">
        <f t="shared" si="1152"/>
        <v>0</v>
      </c>
      <c r="LD66" s="1">
        <f t="shared" si="75"/>
        <v>0</v>
      </c>
      <c r="LE66" s="38">
        <f t="shared" si="76"/>
        <v>0</v>
      </c>
      <c r="LF66" s="93">
        <f t="shared" si="77"/>
        <v>0</v>
      </c>
      <c r="LG66" s="1">
        <f t="shared" si="1152"/>
        <v>0</v>
      </c>
      <c r="LH66" s="38">
        <f t="shared" si="1152"/>
        <v>0</v>
      </c>
      <c r="LI66" s="93">
        <f t="shared" si="1152"/>
        <v>0</v>
      </c>
      <c r="LJ66" s="1">
        <f t="shared" si="1152"/>
        <v>0</v>
      </c>
      <c r="LK66" s="38">
        <f t="shared" si="1152"/>
        <v>30000</v>
      </c>
      <c r="LL66" s="93">
        <f t="shared" si="1152"/>
        <v>30000</v>
      </c>
      <c r="LM66" s="1">
        <f t="shared" si="78"/>
        <v>0</v>
      </c>
      <c r="LN66" s="38">
        <f t="shared" si="79"/>
        <v>30000</v>
      </c>
      <c r="LO66" s="93">
        <f t="shared" si="80"/>
        <v>30000</v>
      </c>
      <c r="LP66" s="1">
        <f t="shared" ref="LP66" si="1161">SUM(LP64:LP65)</f>
        <v>0</v>
      </c>
      <c r="LQ66" s="38">
        <f t="shared" si="1152"/>
        <v>0</v>
      </c>
      <c r="LR66" s="93">
        <f t="shared" si="1152"/>
        <v>0</v>
      </c>
      <c r="LS66" s="1">
        <f t="shared" si="81"/>
        <v>0</v>
      </c>
      <c r="LT66" s="38">
        <f t="shared" si="82"/>
        <v>30000</v>
      </c>
      <c r="LU66" s="93">
        <f t="shared" si="83"/>
        <v>30000</v>
      </c>
      <c r="LV66" s="1">
        <f t="shared" ref="LV66" si="1162">SUM(LV64:LV65)</f>
        <v>0</v>
      </c>
      <c r="LW66" s="38">
        <f t="shared" si="1152"/>
        <v>0</v>
      </c>
      <c r="LX66" s="93">
        <f t="shared" ref="LX66:OI66" si="1163">SUM(LX64:LX65)</f>
        <v>0</v>
      </c>
      <c r="LY66" s="1">
        <f t="shared" ref="LY66" si="1164">SUM(LY64:LY65)</f>
        <v>0</v>
      </c>
      <c r="LZ66" s="38">
        <f t="shared" si="1163"/>
        <v>0</v>
      </c>
      <c r="MA66" s="93">
        <f t="shared" si="1163"/>
        <v>0</v>
      </c>
      <c r="MB66" s="1">
        <f t="shared" ref="MB66" si="1165">SUM(MB64:MB65)</f>
        <v>0</v>
      </c>
      <c r="MC66" s="38">
        <f t="shared" si="1163"/>
        <v>0</v>
      </c>
      <c r="MD66" s="93">
        <f t="shared" si="1163"/>
        <v>0</v>
      </c>
      <c r="ME66" s="1">
        <f t="shared" si="84"/>
        <v>0</v>
      </c>
      <c r="MF66" s="38">
        <f t="shared" si="85"/>
        <v>0</v>
      </c>
      <c r="MG66" s="93">
        <f t="shared" si="86"/>
        <v>0</v>
      </c>
      <c r="MH66" s="1">
        <f t="shared" ref="MH66" si="1166">SUM(MH64:MH65)</f>
        <v>0</v>
      </c>
      <c r="MI66" s="38">
        <f t="shared" si="1163"/>
        <v>0</v>
      </c>
      <c r="MJ66" s="93">
        <f t="shared" si="1163"/>
        <v>0</v>
      </c>
      <c r="MK66" s="1">
        <f t="shared" ref="MK66" si="1167">SUM(MK64:MK65)</f>
        <v>0</v>
      </c>
      <c r="ML66" s="38">
        <f t="shared" si="1163"/>
        <v>0</v>
      </c>
      <c r="MM66" s="93">
        <f t="shared" si="1163"/>
        <v>0</v>
      </c>
      <c r="MN66" s="1">
        <f t="shared" si="1163"/>
        <v>0</v>
      </c>
      <c r="MO66" s="38">
        <f t="shared" si="1163"/>
        <v>0</v>
      </c>
      <c r="MP66" s="93">
        <f t="shared" si="1163"/>
        <v>0</v>
      </c>
      <c r="MQ66" s="1">
        <f t="shared" ref="MQ66" si="1168">SUM(MQ64:MQ65)</f>
        <v>0</v>
      </c>
      <c r="MR66" s="38">
        <f t="shared" si="1163"/>
        <v>0</v>
      </c>
      <c r="MS66" s="93">
        <f t="shared" si="1163"/>
        <v>0</v>
      </c>
      <c r="MT66" s="1">
        <f t="shared" ref="MT66" si="1169">SUM(MT64:MT65)</f>
        <v>0</v>
      </c>
      <c r="MU66" s="38">
        <f t="shared" si="1163"/>
        <v>0</v>
      </c>
      <c r="MV66" s="93">
        <f t="shared" si="1163"/>
        <v>0</v>
      </c>
      <c r="MW66" s="1">
        <f t="shared" si="1163"/>
        <v>0</v>
      </c>
      <c r="MX66" s="38">
        <f t="shared" si="1163"/>
        <v>0</v>
      </c>
      <c r="MY66" s="93">
        <f t="shared" si="1163"/>
        <v>0</v>
      </c>
      <c r="MZ66" s="1">
        <f t="shared" si="87"/>
        <v>0</v>
      </c>
      <c r="NA66" s="38">
        <f t="shared" si="88"/>
        <v>0</v>
      </c>
      <c r="NB66" s="93">
        <f t="shared" si="89"/>
        <v>0</v>
      </c>
      <c r="NC66" s="1">
        <f t="shared" ref="NC66" si="1170">SUM(NC64:NC65)</f>
        <v>0</v>
      </c>
      <c r="ND66" s="38">
        <f t="shared" si="1163"/>
        <v>0</v>
      </c>
      <c r="NE66" s="93">
        <f t="shared" si="1163"/>
        <v>0</v>
      </c>
      <c r="NF66" s="1">
        <f t="shared" si="90"/>
        <v>0</v>
      </c>
      <c r="NG66" s="38">
        <f t="shared" si="91"/>
        <v>0</v>
      </c>
      <c r="NH66" s="93">
        <f t="shared" si="92"/>
        <v>0</v>
      </c>
      <c r="NI66" s="1">
        <f t="shared" ref="NI66" si="1171">SUM(NI64:NI65)</f>
        <v>0</v>
      </c>
      <c r="NJ66" s="38">
        <f t="shared" si="1163"/>
        <v>0</v>
      </c>
      <c r="NK66" s="93">
        <f t="shared" si="1163"/>
        <v>0</v>
      </c>
      <c r="NL66" s="1">
        <f t="shared" ref="NL66" si="1172">SUM(NL64:NL65)</f>
        <v>0</v>
      </c>
      <c r="NM66" s="38">
        <f t="shared" si="1163"/>
        <v>0</v>
      </c>
      <c r="NN66" s="93">
        <f t="shared" si="1163"/>
        <v>0</v>
      </c>
      <c r="NO66" s="1">
        <f t="shared" ref="NO66" si="1173">SUM(NO64:NO65)</f>
        <v>0</v>
      </c>
      <c r="NP66" s="38">
        <f t="shared" si="1163"/>
        <v>0</v>
      </c>
      <c r="NQ66" s="93">
        <f t="shared" si="1163"/>
        <v>0</v>
      </c>
      <c r="NR66" s="1">
        <f t="shared" si="1163"/>
        <v>0</v>
      </c>
      <c r="NS66" s="38">
        <f t="shared" si="1163"/>
        <v>0</v>
      </c>
      <c r="NT66" s="93">
        <f t="shared" si="1163"/>
        <v>0</v>
      </c>
      <c r="NU66" s="1">
        <f t="shared" si="1163"/>
        <v>0</v>
      </c>
      <c r="NV66" s="38">
        <f t="shared" si="1163"/>
        <v>0</v>
      </c>
      <c r="NW66" s="93">
        <f t="shared" si="1163"/>
        <v>0</v>
      </c>
      <c r="NX66" s="1">
        <f t="shared" ref="NX66" si="1174">SUM(NX64:NX65)</f>
        <v>57925</v>
      </c>
      <c r="NY66" s="38">
        <f t="shared" si="1163"/>
        <v>57925</v>
      </c>
      <c r="NZ66" s="93">
        <f t="shared" si="1163"/>
        <v>79301</v>
      </c>
      <c r="OA66" s="1">
        <f t="shared" ref="OA66" si="1175">SUM(OA64:OA65)</f>
        <v>0</v>
      </c>
      <c r="OB66" s="38">
        <f t="shared" si="1163"/>
        <v>0</v>
      </c>
      <c r="OC66" s="93">
        <f t="shared" si="1163"/>
        <v>0</v>
      </c>
      <c r="OD66" s="1">
        <f t="shared" ref="OD66" si="1176">SUM(OD64:OD65)</f>
        <v>0</v>
      </c>
      <c r="OE66" s="38">
        <f t="shared" si="1163"/>
        <v>0</v>
      </c>
      <c r="OF66" s="93">
        <f t="shared" si="1163"/>
        <v>0</v>
      </c>
      <c r="OG66" s="1">
        <f t="shared" si="1163"/>
        <v>0</v>
      </c>
      <c r="OH66" s="38">
        <f t="shared" si="1163"/>
        <v>0</v>
      </c>
      <c r="OI66" s="93">
        <f t="shared" si="1163"/>
        <v>0</v>
      </c>
      <c r="OJ66" s="1">
        <f t="shared" si="93"/>
        <v>57925</v>
      </c>
      <c r="OK66" s="38">
        <f t="shared" si="94"/>
        <v>57925</v>
      </c>
      <c r="OL66" s="93">
        <f t="shared" si="95"/>
        <v>79301</v>
      </c>
      <c r="OM66" s="1">
        <f t="shared" ref="OM66" si="1177">SUM(OM64:OM65)</f>
        <v>0</v>
      </c>
      <c r="ON66" s="38">
        <f t="shared" ref="ON66:QU66" si="1178">SUM(ON64:ON65)</f>
        <v>0</v>
      </c>
      <c r="OO66" s="93">
        <f t="shared" si="1178"/>
        <v>0</v>
      </c>
      <c r="OP66" s="1">
        <f t="shared" ref="OP66" si="1179">SUM(OP64:OP65)</f>
        <v>0</v>
      </c>
      <c r="OQ66" s="38">
        <f t="shared" si="1178"/>
        <v>0</v>
      </c>
      <c r="OR66" s="93">
        <f t="shared" si="1178"/>
        <v>0</v>
      </c>
      <c r="OS66" s="1">
        <f t="shared" ref="OS66" si="1180">SUM(OS64:OS65)</f>
        <v>0</v>
      </c>
      <c r="OT66" s="38">
        <f t="shared" si="1178"/>
        <v>0</v>
      </c>
      <c r="OU66" s="93">
        <f t="shared" si="1178"/>
        <v>0</v>
      </c>
      <c r="OV66" s="1">
        <f t="shared" ref="OV66" si="1181">SUM(OV64:OV65)</f>
        <v>0</v>
      </c>
      <c r="OW66" s="38">
        <f t="shared" si="1178"/>
        <v>0</v>
      </c>
      <c r="OX66" s="93">
        <f t="shared" si="1178"/>
        <v>0</v>
      </c>
      <c r="OY66" s="1">
        <f t="shared" si="96"/>
        <v>0</v>
      </c>
      <c r="OZ66" s="38">
        <f t="shared" si="97"/>
        <v>0</v>
      </c>
      <c r="PA66" s="93">
        <f t="shared" si="98"/>
        <v>0</v>
      </c>
      <c r="PB66" s="1">
        <f t="shared" si="99"/>
        <v>57925</v>
      </c>
      <c r="PC66" s="38">
        <f t="shared" si="100"/>
        <v>57925</v>
      </c>
      <c r="PD66" s="93">
        <f t="shared" si="101"/>
        <v>79301</v>
      </c>
      <c r="PE66" s="1">
        <f t="shared" si="1178"/>
        <v>0</v>
      </c>
      <c r="PF66" s="38">
        <f t="shared" si="1178"/>
        <v>0</v>
      </c>
      <c r="PG66" s="93">
        <f t="shared" si="1178"/>
        <v>0</v>
      </c>
      <c r="PH66" s="1">
        <f t="shared" si="1178"/>
        <v>0</v>
      </c>
      <c r="PI66" s="38">
        <f t="shared" si="1178"/>
        <v>0</v>
      </c>
      <c r="PJ66" s="93">
        <f t="shared" si="1178"/>
        <v>0</v>
      </c>
      <c r="PK66" s="1">
        <f t="shared" ref="PK66" si="1182">SUM(PK64:PK65)</f>
        <v>18750</v>
      </c>
      <c r="PL66" s="38">
        <f t="shared" si="1178"/>
        <v>18750</v>
      </c>
      <c r="PM66" s="93">
        <f t="shared" si="1178"/>
        <v>0</v>
      </c>
      <c r="PN66" s="1">
        <f t="shared" ref="PN66" si="1183">SUM(PN64:PN65)</f>
        <v>102050</v>
      </c>
      <c r="PO66" s="38">
        <f t="shared" si="1178"/>
        <v>102050</v>
      </c>
      <c r="PP66" s="93">
        <f t="shared" si="1178"/>
        <v>87062</v>
      </c>
      <c r="PQ66" s="1">
        <f t="shared" si="1178"/>
        <v>0</v>
      </c>
      <c r="PR66" s="38">
        <f t="shared" si="1178"/>
        <v>0</v>
      </c>
      <c r="PS66" s="93">
        <f t="shared" si="1178"/>
        <v>0</v>
      </c>
      <c r="PT66" s="1">
        <f t="shared" si="1178"/>
        <v>0</v>
      </c>
      <c r="PU66" s="38">
        <f t="shared" si="1178"/>
        <v>0</v>
      </c>
      <c r="PV66" s="93">
        <f t="shared" si="1178"/>
        <v>0</v>
      </c>
      <c r="PW66" s="1">
        <f t="shared" ref="PW66" si="1184">SUM(PW64:PW65)</f>
        <v>0</v>
      </c>
      <c r="PX66" s="38">
        <f t="shared" si="1178"/>
        <v>0</v>
      </c>
      <c r="PY66" s="93">
        <f t="shared" si="1178"/>
        <v>0</v>
      </c>
      <c r="PZ66" s="1">
        <f t="shared" si="1178"/>
        <v>0</v>
      </c>
      <c r="QA66" s="38">
        <f t="shared" si="1178"/>
        <v>0</v>
      </c>
      <c r="QB66" s="93">
        <f t="shared" si="1178"/>
        <v>0</v>
      </c>
      <c r="QC66" s="1">
        <f t="shared" si="102"/>
        <v>120800</v>
      </c>
      <c r="QD66" s="38">
        <f t="shared" si="103"/>
        <v>120800</v>
      </c>
      <c r="QE66" s="93">
        <f t="shared" si="104"/>
        <v>87062</v>
      </c>
      <c r="QF66" s="1">
        <f t="shared" ref="QF66" si="1185">SUM(QF64:QF65)</f>
        <v>78820</v>
      </c>
      <c r="QG66" s="38">
        <f t="shared" si="1178"/>
        <v>78820</v>
      </c>
      <c r="QH66" s="93">
        <f t="shared" si="1178"/>
        <v>0</v>
      </c>
      <c r="QI66" s="1">
        <f t="shared" si="105"/>
        <v>78820</v>
      </c>
      <c r="QJ66" s="38">
        <f t="shared" si="106"/>
        <v>78820</v>
      </c>
      <c r="QK66" s="93">
        <f t="shared" si="107"/>
        <v>0</v>
      </c>
      <c r="QL66" s="1">
        <f t="shared" si="1178"/>
        <v>0</v>
      </c>
      <c r="QM66" s="38">
        <f t="shared" si="1178"/>
        <v>0</v>
      </c>
      <c r="QN66" s="93">
        <f t="shared" si="1178"/>
        <v>0</v>
      </c>
      <c r="QO66" s="1">
        <f t="shared" si="1178"/>
        <v>0</v>
      </c>
      <c r="QP66" s="38">
        <f t="shared" si="1178"/>
        <v>0</v>
      </c>
      <c r="QQ66" s="93">
        <f t="shared" si="1178"/>
        <v>0</v>
      </c>
      <c r="QR66" s="1">
        <f t="shared" ref="QR66" si="1186">SUM(QR64:QR65)</f>
        <v>996</v>
      </c>
      <c r="QS66" s="38">
        <f t="shared" si="1178"/>
        <v>996</v>
      </c>
      <c r="QT66" s="93">
        <f t="shared" si="1178"/>
        <v>596</v>
      </c>
      <c r="QU66" s="1">
        <f t="shared" si="1178"/>
        <v>0</v>
      </c>
      <c r="QV66" s="38">
        <f t="shared" ref="QV66:QW66" si="1187">SUM(QV64:QV65)</f>
        <v>0</v>
      </c>
      <c r="QW66" s="93">
        <f t="shared" si="1187"/>
        <v>0</v>
      </c>
      <c r="QX66" s="1">
        <f t="shared" si="108"/>
        <v>996</v>
      </c>
      <c r="QY66" s="38">
        <f t="shared" si="109"/>
        <v>996</v>
      </c>
      <c r="QZ66" s="93">
        <f t="shared" si="110"/>
        <v>596</v>
      </c>
      <c r="RA66" s="1">
        <f t="shared" si="111"/>
        <v>200616</v>
      </c>
      <c r="RB66" s="38">
        <f t="shared" si="112"/>
        <v>200616</v>
      </c>
      <c r="RC66" s="93">
        <f t="shared" si="113"/>
        <v>87658</v>
      </c>
      <c r="RD66" s="1">
        <f>ID66+LS66+NF66+PB66+RA66</f>
        <v>258541</v>
      </c>
      <c r="RE66" s="38">
        <f>IE66+LT66+NG66+PC66+RB66</f>
        <v>288541</v>
      </c>
      <c r="RF66" s="93">
        <f>IF66+LU66+NH66+PD66+RC66</f>
        <v>196959</v>
      </c>
      <c r="RG66" s="1">
        <f>AH66+CV66+RD66</f>
        <v>258541</v>
      </c>
      <c r="RH66" s="38">
        <f>AI66+CW66+RE66</f>
        <v>288541</v>
      </c>
      <c r="RI66" s="93">
        <f>AJ66+CX66+RF66</f>
        <v>196959</v>
      </c>
    </row>
    <row r="67" spans="1:480" s="42" customFormat="1" ht="16.5" thickBot="1" x14ac:dyDescent="0.3">
      <c r="A67" s="35">
        <v>56</v>
      </c>
      <c r="B67" s="36" t="s">
        <v>338</v>
      </c>
      <c r="C67" s="85" t="s">
        <v>440</v>
      </c>
      <c r="D67" s="1">
        <f>SUM(D40,D41,D48,D59,D62,D63,D66)</f>
        <v>401518</v>
      </c>
      <c r="E67" s="38">
        <f t="shared" ref="E67" si="1188">SUM(E40,E41,E48,E59,E62,E63,E66)</f>
        <v>488424</v>
      </c>
      <c r="F67" s="93">
        <f t="shared" ref="F67:G67" si="1189">SUM(F40,F41,F48,F59,F62,F63,F66)</f>
        <v>477484</v>
      </c>
      <c r="G67" s="1">
        <f t="shared" si="1189"/>
        <v>7316</v>
      </c>
      <c r="H67" s="38">
        <f t="shared" ref="H67:J67" si="1190">SUM(H40,H41,H48,H59,H62,H63,H66)</f>
        <v>8555</v>
      </c>
      <c r="I67" s="93">
        <f t="shared" si="1190"/>
        <v>7519</v>
      </c>
      <c r="J67" s="1">
        <f t="shared" si="1190"/>
        <v>7982</v>
      </c>
      <c r="K67" s="38">
        <f t="shared" ref="K67:BV67" si="1191">SUM(K40,K41,K48,K59,K62,K63,K66)</f>
        <v>8827</v>
      </c>
      <c r="L67" s="93">
        <f t="shared" si="1191"/>
        <v>6947</v>
      </c>
      <c r="M67" s="1">
        <f t="shared" si="1191"/>
        <v>4880</v>
      </c>
      <c r="N67" s="38">
        <f t="shared" si="1191"/>
        <v>5197</v>
      </c>
      <c r="O67" s="93">
        <f t="shared" si="1191"/>
        <v>4667</v>
      </c>
      <c r="P67" s="1">
        <f t="shared" si="1191"/>
        <v>4590</v>
      </c>
      <c r="Q67" s="38">
        <f t="shared" si="1191"/>
        <v>5698</v>
      </c>
      <c r="R67" s="93">
        <f t="shared" si="1191"/>
        <v>5003</v>
      </c>
      <c r="S67" s="1">
        <f t="shared" si="1191"/>
        <v>10697</v>
      </c>
      <c r="T67" s="38">
        <f t="shared" si="1191"/>
        <v>11298</v>
      </c>
      <c r="U67" s="93">
        <f t="shared" si="1191"/>
        <v>9504</v>
      </c>
      <c r="V67" s="1">
        <f t="shared" si="1191"/>
        <v>5229</v>
      </c>
      <c r="W67" s="38">
        <f t="shared" si="1191"/>
        <v>5637</v>
      </c>
      <c r="X67" s="93">
        <f t="shared" si="1191"/>
        <v>4664</v>
      </c>
      <c r="Y67" s="1">
        <f t="shared" si="1191"/>
        <v>8508</v>
      </c>
      <c r="Z67" s="38">
        <f t="shared" si="1191"/>
        <v>11037</v>
      </c>
      <c r="AA67" s="93">
        <f t="shared" si="1191"/>
        <v>10441</v>
      </c>
      <c r="AB67" s="1">
        <f t="shared" si="29"/>
        <v>49202</v>
      </c>
      <c r="AC67" s="38">
        <f t="shared" si="260"/>
        <v>56249</v>
      </c>
      <c r="AD67" s="93">
        <f t="shared" si="261"/>
        <v>48745</v>
      </c>
      <c r="AE67" s="1">
        <f t="shared" ref="AE67" si="1192">SUM(AE40,AE41,AE48,AE59,AE62,AE63,AE66)</f>
        <v>118089</v>
      </c>
      <c r="AF67" s="38">
        <f t="shared" si="1191"/>
        <v>97027</v>
      </c>
      <c r="AG67" s="93">
        <f t="shared" si="1191"/>
        <v>64506</v>
      </c>
      <c r="AH67" s="1">
        <f t="shared" si="30"/>
        <v>568809</v>
      </c>
      <c r="AI67" s="38">
        <f t="shared" si="31"/>
        <v>641700</v>
      </c>
      <c r="AJ67" s="93">
        <f t="shared" si="32"/>
        <v>590735</v>
      </c>
      <c r="AK67" s="1">
        <f t="shared" ref="AK67" si="1193">SUM(AK40,AK41,AK48,AK59,AK62,AK63,AK66)</f>
        <v>29305</v>
      </c>
      <c r="AL67" s="38">
        <f t="shared" si="1191"/>
        <v>54000</v>
      </c>
      <c r="AM67" s="93">
        <f t="shared" si="1191"/>
        <v>46975</v>
      </c>
      <c r="AN67" s="1">
        <f t="shared" si="1191"/>
        <v>0</v>
      </c>
      <c r="AO67" s="38">
        <f t="shared" si="1191"/>
        <v>0</v>
      </c>
      <c r="AP67" s="93">
        <f t="shared" si="1191"/>
        <v>0</v>
      </c>
      <c r="AQ67" s="1">
        <f t="shared" si="1191"/>
        <v>0</v>
      </c>
      <c r="AR67" s="38">
        <f t="shared" si="1191"/>
        <v>0</v>
      </c>
      <c r="AS67" s="93">
        <f t="shared" si="1191"/>
        <v>0</v>
      </c>
      <c r="AT67" s="1">
        <f t="shared" si="1191"/>
        <v>0</v>
      </c>
      <c r="AU67" s="38">
        <f t="shared" si="1191"/>
        <v>7125</v>
      </c>
      <c r="AV67" s="93">
        <f t="shared" si="1191"/>
        <v>7125</v>
      </c>
      <c r="AW67" s="1">
        <f t="shared" si="1191"/>
        <v>0</v>
      </c>
      <c r="AX67" s="38">
        <f t="shared" si="1191"/>
        <v>0</v>
      </c>
      <c r="AY67" s="93">
        <f t="shared" si="1191"/>
        <v>0</v>
      </c>
      <c r="AZ67" s="1">
        <f t="shared" si="1191"/>
        <v>0</v>
      </c>
      <c r="BA67" s="38">
        <f t="shared" si="1191"/>
        <v>8540</v>
      </c>
      <c r="BB67" s="93">
        <f t="shared" si="1191"/>
        <v>8540</v>
      </c>
      <c r="BC67" s="1">
        <f t="shared" si="1191"/>
        <v>0</v>
      </c>
      <c r="BD67" s="38">
        <f t="shared" si="1191"/>
        <v>0</v>
      </c>
      <c r="BE67" s="93">
        <f t="shared" si="1191"/>
        <v>0</v>
      </c>
      <c r="BF67" s="1">
        <f t="shared" si="1191"/>
        <v>0</v>
      </c>
      <c r="BG67" s="38">
        <f t="shared" si="1191"/>
        <v>6278</v>
      </c>
      <c r="BH67" s="93">
        <f t="shared" si="1191"/>
        <v>6206</v>
      </c>
      <c r="BI67" s="1">
        <f t="shared" si="1191"/>
        <v>0</v>
      </c>
      <c r="BJ67" s="38">
        <f t="shared" si="1191"/>
        <v>0</v>
      </c>
      <c r="BK67" s="93">
        <f t="shared" si="1191"/>
        <v>0</v>
      </c>
      <c r="BL67" s="1">
        <f t="shared" si="1191"/>
        <v>0</v>
      </c>
      <c r="BM67" s="38">
        <f t="shared" si="1191"/>
        <v>424</v>
      </c>
      <c r="BN67" s="93">
        <f t="shared" si="1191"/>
        <v>0</v>
      </c>
      <c r="BO67" s="1">
        <f t="shared" si="1191"/>
        <v>0</v>
      </c>
      <c r="BP67" s="38">
        <f t="shared" si="1191"/>
        <v>0</v>
      </c>
      <c r="BQ67" s="93">
        <f t="shared" si="1191"/>
        <v>0</v>
      </c>
      <c r="BR67" s="1">
        <f t="shared" si="1191"/>
        <v>0</v>
      </c>
      <c r="BS67" s="38">
        <f t="shared" si="1191"/>
        <v>0</v>
      </c>
      <c r="BT67" s="93">
        <f t="shared" si="1191"/>
        <v>0</v>
      </c>
      <c r="BU67" s="1">
        <f t="shared" si="1191"/>
        <v>0</v>
      </c>
      <c r="BV67" s="38">
        <f t="shared" si="1191"/>
        <v>0</v>
      </c>
      <c r="BW67" s="93">
        <f t="shared" ref="BW67:EH67" si="1194">SUM(BW40,BW41,BW48,BW59,BW62,BW63,BW66)</f>
        <v>0</v>
      </c>
      <c r="BX67" s="1">
        <f t="shared" si="1194"/>
        <v>0</v>
      </c>
      <c r="BY67" s="38">
        <f t="shared" si="1194"/>
        <v>0</v>
      </c>
      <c r="BZ67" s="93">
        <f t="shared" si="1194"/>
        <v>0</v>
      </c>
      <c r="CA67" s="1">
        <f t="shared" si="1194"/>
        <v>0</v>
      </c>
      <c r="CB67" s="38">
        <f t="shared" si="1194"/>
        <v>0</v>
      </c>
      <c r="CC67" s="93">
        <f t="shared" si="1194"/>
        <v>0</v>
      </c>
      <c r="CD67" s="1">
        <f t="shared" si="1194"/>
        <v>0</v>
      </c>
      <c r="CE67" s="38">
        <f t="shared" si="1194"/>
        <v>0</v>
      </c>
      <c r="CF67" s="93">
        <f t="shared" si="1194"/>
        <v>0</v>
      </c>
      <c r="CG67" s="1">
        <f t="shared" si="1194"/>
        <v>0</v>
      </c>
      <c r="CH67" s="38">
        <f t="shared" si="1194"/>
        <v>0</v>
      </c>
      <c r="CI67" s="93">
        <f t="shared" si="1194"/>
        <v>0</v>
      </c>
      <c r="CJ67" s="1">
        <f t="shared" si="1194"/>
        <v>0</v>
      </c>
      <c r="CK67" s="38">
        <f t="shared" si="1194"/>
        <v>0</v>
      </c>
      <c r="CL67" s="93">
        <f t="shared" si="1194"/>
        <v>0</v>
      </c>
      <c r="CM67" s="1">
        <f t="shared" si="1194"/>
        <v>0</v>
      </c>
      <c r="CN67" s="38">
        <f t="shared" si="1194"/>
        <v>0</v>
      </c>
      <c r="CO67" s="93">
        <f t="shared" si="1194"/>
        <v>0</v>
      </c>
      <c r="CP67" s="1">
        <f t="shared" si="1194"/>
        <v>0</v>
      </c>
      <c r="CQ67" s="38">
        <f t="shared" si="1194"/>
        <v>0</v>
      </c>
      <c r="CR67" s="93">
        <f t="shared" si="1194"/>
        <v>0</v>
      </c>
      <c r="CS67" s="1">
        <f t="shared" si="1194"/>
        <v>0</v>
      </c>
      <c r="CT67" s="38">
        <f t="shared" si="1194"/>
        <v>0</v>
      </c>
      <c r="CU67" s="93">
        <f t="shared" si="1194"/>
        <v>0</v>
      </c>
      <c r="CV67" s="1">
        <f t="shared" si="33"/>
        <v>29305</v>
      </c>
      <c r="CW67" s="38">
        <f t="shared" si="34"/>
        <v>76367</v>
      </c>
      <c r="CX67" s="93">
        <f t="shared" si="35"/>
        <v>68846</v>
      </c>
      <c r="CY67" s="1">
        <f t="shared" ref="CY67" si="1195">SUM(CY40,CY41,CY48,CY59,CY62,CY63,CY66)</f>
        <v>0</v>
      </c>
      <c r="CZ67" s="38">
        <f t="shared" si="1194"/>
        <v>0</v>
      </c>
      <c r="DA67" s="93">
        <f t="shared" si="1194"/>
        <v>0</v>
      </c>
      <c r="DB67" s="1">
        <f t="shared" si="1194"/>
        <v>0</v>
      </c>
      <c r="DC67" s="38">
        <f t="shared" si="1194"/>
        <v>0</v>
      </c>
      <c r="DD67" s="93">
        <f t="shared" si="1194"/>
        <v>0</v>
      </c>
      <c r="DE67" s="1">
        <f t="shared" si="1194"/>
        <v>0</v>
      </c>
      <c r="DF67" s="38">
        <f t="shared" si="1194"/>
        <v>0</v>
      </c>
      <c r="DG67" s="93">
        <f t="shared" si="1194"/>
        <v>0</v>
      </c>
      <c r="DH67" s="1">
        <f t="shared" si="1194"/>
        <v>0</v>
      </c>
      <c r="DI67" s="38">
        <f t="shared" si="1194"/>
        <v>0</v>
      </c>
      <c r="DJ67" s="93">
        <f t="shared" si="1194"/>
        <v>0</v>
      </c>
      <c r="DK67" s="1">
        <f t="shared" si="1194"/>
        <v>0</v>
      </c>
      <c r="DL67" s="38">
        <f t="shared" si="1194"/>
        <v>0</v>
      </c>
      <c r="DM67" s="93">
        <f t="shared" si="1194"/>
        <v>0</v>
      </c>
      <c r="DN67" s="1">
        <f t="shared" si="1194"/>
        <v>0</v>
      </c>
      <c r="DO67" s="38">
        <f t="shared" si="1194"/>
        <v>0</v>
      </c>
      <c r="DP67" s="93">
        <f t="shared" si="1194"/>
        <v>0</v>
      </c>
      <c r="DQ67" s="1">
        <f t="shared" si="1194"/>
        <v>0</v>
      </c>
      <c r="DR67" s="38">
        <f t="shared" si="1194"/>
        <v>0</v>
      </c>
      <c r="DS67" s="93">
        <f t="shared" si="1194"/>
        <v>0</v>
      </c>
      <c r="DT67" s="1">
        <f t="shared" si="36"/>
        <v>0</v>
      </c>
      <c r="DU67" s="38">
        <f t="shared" si="37"/>
        <v>0</v>
      </c>
      <c r="DV67" s="93">
        <f t="shared" si="38"/>
        <v>0</v>
      </c>
      <c r="DW67" s="1">
        <f t="shared" ref="DW67" si="1196">SUM(DW40,DW41,DW48,DW59,DW62,DW63,DW66)</f>
        <v>0</v>
      </c>
      <c r="DX67" s="38">
        <f t="shared" si="1194"/>
        <v>0</v>
      </c>
      <c r="DY67" s="93">
        <f t="shared" si="1194"/>
        <v>0</v>
      </c>
      <c r="DZ67" s="1">
        <f t="shared" si="1194"/>
        <v>0</v>
      </c>
      <c r="EA67" s="38">
        <f t="shared" si="1194"/>
        <v>0</v>
      </c>
      <c r="EB67" s="93">
        <f t="shared" si="1194"/>
        <v>0</v>
      </c>
      <c r="EC67" s="1">
        <f t="shared" si="1194"/>
        <v>0</v>
      </c>
      <c r="ED67" s="38">
        <f t="shared" si="1194"/>
        <v>0</v>
      </c>
      <c r="EE67" s="93">
        <f t="shared" si="1194"/>
        <v>0</v>
      </c>
      <c r="EF67" s="1">
        <f t="shared" si="1194"/>
        <v>0</v>
      </c>
      <c r="EG67" s="38">
        <f t="shared" si="1194"/>
        <v>0</v>
      </c>
      <c r="EH67" s="93">
        <f t="shared" si="1194"/>
        <v>0</v>
      </c>
      <c r="EI67" s="1">
        <f t="shared" ref="EI67" si="1197">SUM(EI40,EI41,EI48,EI59,EI62,EI63,EI66)</f>
        <v>0</v>
      </c>
      <c r="EJ67" s="38">
        <f t="shared" ref="EJ67:GT67" si="1198">SUM(EJ40,EJ41,EJ48,EJ59,EJ62,EJ63,EJ66)</f>
        <v>0</v>
      </c>
      <c r="EK67" s="93">
        <f t="shared" si="1198"/>
        <v>0</v>
      </c>
      <c r="EL67" s="1">
        <f t="shared" si="39"/>
        <v>0</v>
      </c>
      <c r="EM67" s="38">
        <f t="shared" si="40"/>
        <v>0</v>
      </c>
      <c r="EN67" s="93">
        <f t="shared" si="41"/>
        <v>0</v>
      </c>
      <c r="EO67" s="1">
        <f t="shared" ref="EO67" si="1199">SUM(EO40,EO41,EO48,EO59,EO62,EO63,EO66)</f>
        <v>0</v>
      </c>
      <c r="EP67" s="38">
        <f t="shared" si="1198"/>
        <v>0</v>
      </c>
      <c r="EQ67" s="93">
        <f t="shared" si="1198"/>
        <v>0</v>
      </c>
      <c r="ER67" s="1">
        <f t="shared" si="1198"/>
        <v>0</v>
      </c>
      <c r="ES67" s="38">
        <f t="shared" si="1198"/>
        <v>0</v>
      </c>
      <c r="ET67" s="93">
        <f t="shared" si="1198"/>
        <v>0</v>
      </c>
      <c r="EU67" s="1">
        <f t="shared" si="1198"/>
        <v>45110</v>
      </c>
      <c r="EV67" s="38">
        <f t="shared" si="1198"/>
        <v>45110</v>
      </c>
      <c r="EW67" s="93">
        <f t="shared" si="1198"/>
        <v>31350</v>
      </c>
      <c r="EX67" s="1">
        <f t="shared" si="1198"/>
        <v>0</v>
      </c>
      <c r="EY67" s="38">
        <f t="shared" si="1198"/>
        <v>0</v>
      </c>
      <c r="EZ67" s="93">
        <f t="shared" si="1198"/>
        <v>0</v>
      </c>
      <c r="FA67" s="1">
        <f t="shared" si="1198"/>
        <v>0</v>
      </c>
      <c r="FB67" s="38">
        <f t="shared" si="1198"/>
        <v>0</v>
      </c>
      <c r="FC67" s="93">
        <f t="shared" si="1198"/>
        <v>0</v>
      </c>
      <c r="FD67" s="1">
        <f t="shared" si="42"/>
        <v>45110</v>
      </c>
      <c r="FE67" s="38">
        <f t="shared" si="43"/>
        <v>45110</v>
      </c>
      <c r="FF67" s="93">
        <f t="shared" si="44"/>
        <v>31350</v>
      </c>
      <c r="FG67" s="1">
        <f t="shared" ref="FG67" si="1200">SUM(FG40,FG41,FG48,FG59,FG62,FG63,FG66)</f>
        <v>0</v>
      </c>
      <c r="FH67" s="38">
        <f t="shared" si="1198"/>
        <v>0</v>
      </c>
      <c r="FI67" s="93">
        <f t="shared" si="1198"/>
        <v>0</v>
      </c>
      <c r="FJ67" s="1">
        <f t="shared" si="1198"/>
        <v>191919</v>
      </c>
      <c r="FK67" s="38">
        <f t="shared" si="1198"/>
        <v>195348</v>
      </c>
      <c r="FL67" s="93">
        <f t="shared" si="1198"/>
        <v>142047</v>
      </c>
      <c r="FM67" s="1">
        <f t="shared" si="1198"/>
        <v>0</v>
      </c>
      <c r="FN67" s="38">
        <f t="shared" si="1198"/>
        <v>0</v>
      </c>
      <c r="FO67" s="93">
        <f t="shared" si="1198"/>
        <v>0</v>
      </c>
      <c r="FP67" s="1">
        <f t="shared" si="45"/>
        <v>191919</v>
      </c>
      <c r="FQ67" s="38">
        <f t="shared" si="46"/>
        <v>195348</v>
      </c>
      <c r="FR67" s="93">
        <f t="shared" si="47"/>
        <v>142047</v>
      </c>
      <c r="FS67" s="1">
        <f t="shared" ref="FS67" si="1201">SUM(FS40,FS41,FS48,FS59,FS62,FS63,FS66)</f>
        <v>0</v>
      </c>
      <c r="FT67" s="38">
        <f t="shared" si="1198"/>
        <v>0</v>
      </c>
      <c r="FU67" s="93">
        <f t="shared" si="1198"/>
        <v>0</v>
      </c>
      <c r="FV67" s="1">
        <f t="shared" si="1198"/>
        <v>0</v>
      </c>
      <c r="FW67" s="38">
        <f t="shared" si="1198"/>
        <v>0</v>
      </c>
      <c r="FX67" s="93">
        <f t="shared" si="1198"/>
        <v>0</v>
      </c>
      <c r="FY67" s="1">
        <f t="shared" si="1198"/>
        <v>0</v>
      </c>
      <c r="FZ67" s="38">
        <f t="shared" si="1198"/>
        <v>0</v>
      </c>
      <c r="GA67" s="93">
        <f t="shared" si="1198"/>
        <v>0</v>
      </c>
      <c r="GB67" s="1">
        <f t="shared" si="1198"/>
        <v>0</v>
      </c>
      <c r="GC67" s="38">
        <f t="shared" si="1198"/>
        <v>0</v>
      </c>
      <c r="GD67" s="93">
        <f t="shared" si="1198"/>
        <v>0</v>
      </c>
      <c r="GE67" s="1">
        <f t="shared" si="1198"/>
        <v>0</v>
      </c>
      <c r="GF67" s="38">
        <f t="shared" si="1198"/>
        <v>0</v>
      </c>
      <c r="GG67" s="93">
        <f t="shared" si="1198"/>
        <v>0</v>
      </c>
      <c r="GH67" s="1">
        <f t="shared" si="1198"/>
        <v>0</v>
      </c>
      <c r="GI67" s="38">
        <f t="shared" si="1198"/>
        <v>0</v>
      </c>
      <c r="GJ67" s="93">
        <f t="shared" si="1198"/>
        <v>0</v>
      </c>
      <c r="GK67" s="1">
        <f t="shared" si="48"/>
        <v>0</v>
      </c>
      <c r="GL67" s="38">
        <f t="shared" si="49"/>
        <v>0</v>
      </c>
      <c r="GM67" s="93">
        <f t="shared" si="50"/>
        <v>0</v>
      </c>
      <c r="GN67" s="1">
        <f t="shared" ref="GN67" si="1202">SUM(GN40,GN41,GN48,GN59,GN62,GN63,GN66)</f>
        <v>0</v>
      </c>
      <c r="GO67" s="38">
        <f t="shared" si="1198"/>
        <v>0</v>
      </c>
      <c r="GP67" s="93">
        <f t="shared" si="1198"/>
        <v>132</v>
      </c>
      <c r="GQ67" s="1">
        <f t="shared" si="1198"/>
        <v>0</v>
      </c>
      <c r="GR67" s="38">
        <f t="shared" si="1198"/>
        <v>0</v>
      </c>
      <c r="GS67" s="93">
        <f t="shared" si="1198"/>
        <v>0</v>
      </c>
      <c r="GT67" s="1">
        <f t="shared" si="1198"/>
        <v>6115</v>
      </c>
      <c r="GU67" s="38">
        <f t="shared" ref="GU67:GZ67" si="1203">SUM(GU40,GU41,GU48,GU59,GU62,GU63,GU66)</f>
        <v>6115</v>
      </c>
      <c r="GV67" s="93">
        <f t="shared" si="1203"/>
        <v>7847</v>
      </c>
      <c r="GW67" s="1">
        <f t="shared" si="1203"/>
        <v>0</v>
      </c>
      <c r="GX67" s="38">
        <f t="shared" si="1203"/>
        <v>0</v>
      </c>
      <c r="GY67" s="93">
        <f t="shared" si="1203"/>
        <v>0</v>
      </c>
      <c r="GZ67" s="1">
        <f t="shared" si="1203"/>
        <v>0</v>
      </c>
      <c r="HA67" s="38">
        <f t="shared" ref="HA67:JG67" si="1204">SUM(HA40,HA41,HA48,HA59,HA62,HA63,HA66)</f>
        <v>0</v>
      </c>
      <c r="HB67" s="93">
        <f t="shared" si="1204"/>
        <v>0</v>
      </c>
      <c r="HC67" s="1">
        <f t="shared" si="1204"/>
        <v>0</v>
      </c>
      <c r="HD67" s="38">
        <f t="shared" si="1204"/>
        <v>0</v>
      </c>
      <c r="HE67" s="93">
        <f t="shared" si="1204"/>
        <v>0</v>
      </c>
      <c r="HF67" s="1">
        <f t="shared" si="1204"/>
        <v>0</v>
      </c>
      <c r="HG67" s="38">
        <f t="shared" si="1204"/>
        <v>0</v>
      </c>
      <c r="HH67" s="93">
        <f t="shared" si="1204"/>
        <v>0</v>
      </c>
      <c r="HI67" s="1">
        <f t="shared" si="51"/>
        <v>6115</v>
      </c>
      <c r="HJ67" s="38">
        <f t="shared" si="52"/>
        <v>6115</v>
      </c>
      <c r="HK67" s="93">
        <f t="shared" si="53"/>
        <v>7979</v>
      </c>
      <c r="HL67" s="1">
        <f t="shared" ref="HL67" si="1205">SUM(HL40,HL41,HL48,HL59,HL62,HL63,HL66)</f>
        <v>0</v>
      </c>
      <c r="HM67" s="38">
        <f t="shared" si="1204"/>
        <v>0</v>
      </c>
      <c r="HN67" s="93">
        <f t="shared" si="1204"/>
        <v>0</v>
      </c>
      <c r="HO67" s="1">
        <f t="shared" si="1204"/>
        <v>0</v>
      </c>
      <c r="HP67" s="38">
        <f t="shared" si="1204"/>
        <v>0</v>
      </c>
      <c r="HQ67" s="93">
        <f t="shared" si="1204"/>
        <v>0</v>
      </c>
      <c r="HR67" s="1">
        <f t="shared" si="54"/>
        <v>0</v>
      </c>
      <c r="HS67" s="38">
        <f t="shared" si="55"/>
        <v>0</v>
      </c>
      <c r="HT67" s="93">
        <f t="shared" si="56"/>
        <v>0</v>
      </c>
      <c r="HU67" s="1">
        <f t="shared" ref="HU67" si="1206">SUM(HU40,HU41,HU48,HU59,HU62,HU63,HU66)</f>
        <v>100000</v>
      </c>
      <c r="HV67" s="38">
        <f t="shared" si="1204"/>
        <v>128648</v>
      </c>
      <c r="HW67" s="93">
        <f t="shared" si="1204"/>
        <v>4043</v>
      </c>
      <c r="HX67" s="1">
        <f t="shared" si="1204"/>
        <v>0</v>
      </c>
      <c r="HY67" s="38">
        <f t="shared" si="1204"/>
        <v>0</v>
      </c>
      <c r="HZ67" s="93">
        <f t="shared" si="1204"/>
        <v>0</v>
      </c>
      <c r="IA67" s="1">
        <f t="shared" si="57"/>
        <v>100000</v>
      </c>
      <c r="IB67" s="38">
        <f t="shared" si="58"/>
        <v>128648</v>
      </c>
      <c r="IC67" s="93">
        <f t="shared" si="59"/>
        <v>4043</v>
      </c>
      <c r="ID67" s="1">
        <f t="shared" si="60"/>
        <v>343144</v>
      </c>
      <c r="IE67" s="38">
        <f t="shared" si="61"/>
        <v>375221</v>
      </c>
      <c r="IF67" s="93">
        <f t="shared" si="62"/>
        <v>185419</v>
      </c>
      <c r="IG67" s="1">
        <f t="shared" si="1204"/>
        <v>0</v>
      </c>
      <c r="IH67" s="38">
        <f t="shared" si="1204"/>
        <v>0</v>
      </c>
      <c r="II67" s="93">
        <f t="shared" si="1204"/>
        <v>0</v>
      </c>
      <c r="IJ67" s="1">
        <f t="shared" si="1204"/>
        <v>0</v>
      </c>
      <c r="IK67" s="38">
        <f t="shared" si="1204"/>
        <v>0</v>
      </c>
      <c r="IL67" s="93">
        <f t="shared" si="1204"/>
        <v>0</v>
      </c>
      <c r="IM67" s="1">
        <f t="shared" si="1204"/>
        <v>0</v>
      </c>
      <c r="IN67" s="38">
        <f t="shared" si="1204"/>
        <v>0</v>
      </c>
      <c r="IO67" s="93">
        <f t="shared" si="1204"/>
        <v>0</v>
      </c>
      <c r="IP67" s="1">
        <f t="shared" si="1204"/>
        <v>0</v>
      </c>
      <c r="IQ67" s="38">
        <f t="shared" si="1204"/>
        <v>0</v>
      </c>
      <c r="IR67" s="93">
        <f t="shared" si="1204"/>
        <v>0</v>
      </c>
      <c r="IS67" s="1">
        <f t="shared" si="1204"/>
        <v>0</v>
      </c>
      <c r="IT67" s="38">
        <f t="shared" si="1204"/>
        <v>0</v>
      </c>
      <c r="IU67" s="93">
        <f t="shared" si="1204"/>
        <v>0</v>
      </c>
      <c r="IV67" s="1">
        <f t="shared" si="1204"/>
        <v>0</v>
      </c>
      <c r="IW67" s="38">
        <f t="shared" si="1204"/>
        <v>0</v>
      </c>
      <c r="IX67" s="93">
        <f t="shared" si="1204"/>
        <v>0</v>
      </c>
      <c r="IY67" s="1">
        <f t="shared" si="1204"/>
        <v>0</v>
      </c>
      <c r="IZ67" s="38">
        <f t="shared" si="1204"/>
        <v>0</v>
      </c>
      <c r="JA67" s="93">
        <f t="shared" si="1204"/>
        <v>0</v>
      </c>
      <c r="JB67" s="1">
        <f t="shared" si="1204"/>
        <v>0</v>
      </c>
      <c r="JC67" s="38">
        <f t="shared" si="1204"/>
        <v>0</v>
      </c>
      <c r="JD67" s="93">
        <f t="shared" si="1204"/>
        <v>0</v>
      </c>
      <c r="JE67" s="1">
        <f t="shared" si="1204"/>
        <v>0</v>
      </c>
      <c r="JF67" s="38">
        <f t="shared" si="1204"/>
        <v>0</v>
      </c>
      <c r="JG67" s="93">
        <f t="shared" si="1204"/>
        <v>0</v>
      </c>
      <c r="JH67" s="1">
        <f>IG67+IJ67+IM67+IP67+IS67+IV67+IY67+JB67+JE67</f>
        <v>0</v>
      </c>
      <c r="JI67" s="38">
        <f>IH67+IK67+IN67+IQ67+IT67+IW67+IZ67+JC67+JF67</f>
        <v>0</v>
      </c>
      <c r="JJ67" s="93">
        <f>II67+IL67+IO67+IR67+IU67+IX67+JA67+JD67+JG67</f>
        <v>0</v>
      </c>
      <c r="JK67" s="1">
        <f t="shared" ref="JK67" si="1207">SUM(JK40,JK41,JK48,JK59,JK62,JK63,JK66)</f>
        <v>0</v>
      </c>
      <c r="JL67" s="38">
        <f t="shared" ref="JL67:LW67" si="1208">SUM(JL40,JL41,JL48,JL59,JL62,JL63,JL66)</f>
        <v>0</v>
      </c>
      <c r="JM67" s="93">
        <f t="shared" si="1208"/>
        <v>0</v>
      </c>
      <c r="JN67" s="1">
        <f t="shared" si="1208"/>
        <v>0</v>
      </c>
      <c r="JO67" s="38">
        <f t="shared" si="1208"/>
        <v>0</v>
      </c>
      <c r="JP67" s="93">
        <f t="shared" si="1208"/>
        <v>0</v>
      </c>
      <c r="JQ67" s="1">
        <f t="shared" si="63"/>
        <v>0</v>
      </c>
      <c r="JR67" s="38">
        <f t="shared" si="64"/>
        <v>0</v>
      </c>
      <c r="JS67" s="93">
        <f t="shared" si="65"/>
        <v>0</v>
      </c>
      <c r="JT67" s="1">
        <f t="shared" ref="JT67" si="1209">SUM(JT40,JT41,JT48,JT59,JT62,JT63,JT66)</f>
        <v>0</v>
      </c>
      <c r="JU67" s="38">
        <f t="shared" si="1208"/>
        <v>0</v>
      </c>
      <c r="JV67" s="93">
        <f t="shared" si="1208"/>
        <v>0</v>
      </c>
      <c r="JW67" s="1">
        <f t="shared" si="1208"/>
        <v>0</v>
      </c>
      <c r="JX67" s="38">
        <f t="shared" si="1208"/>
        <v>0</v>
      </c>
      <c r="JY67" s="93">
        <f t="shared" si="1208"/>
        <v>0</v>
      </c>
      <c r="JZ67" s="1">
        <f t="shared" si="66"/>
        <v>0</v>
      </c>
      <c r="KA67" s="38">
        <f t="shared" si="67"/>
        <v>0</v>
      </c>
      <c r="KB67" s="93">
        <f t="shared" si="68"/>
        <v>0</v>
      </c>
      <c r="KC67" s="1">
        <f t="shared" ref="KC67" si="1210">SUM(KC40,KC41,KC48,KC59,KC62,KC63,KC66)</f>
        <v>0</v>
      </c>
      <c r="KD67" s="38">
        <f t="shared" si="1208"/>
        <v>0</v>
      </c>
      <c r="KE67" s="93">
        <f t="shared" si="1208"/>
        <v>0</v>
      </c>
      <c r="KF67" s="1">
        <f t="shared" si="1208"/>
        <v>0</v>
      </c>
      <c r="KG67" s="38">
        <f t="shared" si="1208"/>
        <v>0</v>
      </c>
      <c r="KH67" s="93">
        <f t="shared" si="1208"/>
        <v>0</v>
      </c>
      <c r="KI67" s="1">
        <f t="shared" si="69"/>
        <v>0</v>
      </c>
      <c r="KJ67" s="38">
        <f t="shared" si="70"/>
        <v>0</v>
      </c>
      <c r="KK67" s="93">
        <f t="shared" si="71"/>
        <v>0</v>
      </c>
      <c r="KL67" s="1">
        <f t="shared" ref="KL67" si="1211">SUM(KL40,KL41,KL48,KL59,KL62,KL63,KL66)</f>
        <v>0</v>
      </c>
      <c r="KM67" s="38">
        <f t="shared" si="1208"/>
        <v>0</v>
      </c>
      <c r="KN67" s="93">
        <f t="shared" si="1208"/>
        <v>0</v>
      </c>
      <c r="KO67" s="1">
        <f t="shared" si="1208"/>
        <v>0</v>
      </c>
      <c r="KP67" s="38">
        <f t="shared" si="1208"/>
        <v>0</v>
      </c>
      <c r="KQ67" s="93">
        <f t="shared" si="1208"/>
        <v>0</v>
      </c>
      <c r="KR67" s="1">
        <f t="shared" si="1208"/>
        <v>0</v>
      </c>
      <c r="KS67" s="38">
        <f t="shared" si="1208"/>
        <v>0</v>
      </c>
      <c r="KT67" s="93">
        <f t="shared" si="1208"/>
        <v>0</v>
      </c>
      <c r="KU67" s="1">
        <f t="shared" si="72"/>
        <v>0</v>
      </c>
      <c r="KV67" s="38">
        <f t="shared" si="73"/>
        <v>0</v>
      </c>
      <c r="KW67" s="93">
        <f t="shared" si="74"/>
        <v>0</v>
      </c>
      <c r="KX67" s="1">
        <f t="shared" ref="KX67" si="1212">SUM(KX40,KX41,KX48,KX59,KX62,KX63,KX66)</f>
        <v>0</v>
      </c>
      <c r="KY67" s="38">
        <f t="shared" si="1208"/>
        <v>0</v>
      </c>
      <c r="KZ67" s="93">
        <f t="shared" si="1208"/>
        <v>0</v>
      </c>
      <c r="LA67" s="1">
        <f t="shared" si="1208"/>
        <v>0</v>
      </c>
      <c r="LB67" s="38">
        <f t="shared" si="1208"/>
        <v>0</v>
      </c>
      <c r="LC67" s="93">
        <f t="shared" si="1208"/>
        <v>0</v>
      </c>
      <c r="LD67" s="1">
        <f t="shared" si="75"/>
        <v>0</v>
      </c>
      <c r="LE67" s="38">
        <f t="shared" si="76"/>
        <v>0</v>
      </c>
      <c r="LF67" s="93">
        <f t="shared" si="77"/>
        <v>0</v>
      </c>
      <c r="LG67" s="1">
        <f t="shared" si="1208"/>
        <v>0</v>
      </c>
      <c r="LH67" s="38">
        <f t="shared" si="1208"/>
        <v>0</v>
      </c>
      <c r="LI67" s="93">
        <f t="shared" si="1208"/>
        <v>0</v>
      </c>
      <c r="LJ67" s="1">
        <f t="shared" si="1208"/>
        <v>0</v>
      </c>
      <c r="LK67" s="38">
        <f t="shared" si="1208"/>
        <v>30000</v>
      </c>
      <c r="LL67" s="93">
        <f t="shared" si="1208"/>
        <v>54284</v>
      </c>
      <c r="LM67" s="1">
        <f t="shared" si="78"/>
        <v>0</v>
      </c>
      <c r="LN67" s="38">
        <f t="shared" si="79"/>
        <v>30000</v>
      </c>
      <c r="LO67" s="93">
        <f t="shared" si="80"/>
        <v>54284</v>
      </c>
      <c r="LP67" s="1">
        <f t="shared" ref="LP67" si="1213">SUM(LP40,LP41,LP48,LP59,LP62,LP63,LP66)</f>
        <v>0</v>
      </c>
      <c r="LQ67" s="38">
        <f t="shared" si="1208"/>
        <v>0</v>
      </c>
      <c r="LR67" s="93">
        <f t="shared" si="1208"/>
        <v>0</v>
      </c>
      <c r="LS67" s="1">
        <f t="shared" si="81"/>
        <v>0</v>
      </c>
      <c r="LT67" s="38">
        <f t="shared" si="82"/>
        <v>30000</v>
      </c>
      <c r="LU67" s="93">
        <f t="shared" si="83"/>
        <v>54284</v>
      </c>
      <c r="LV67" s="1">
        <f t="shared" ref="LV67" si="1214">SUM(LV40,LV41,LV48,LV59,LV62,LV63,LV66)</f>
        <v>0</v>
      </c>
      <c r="LW67" s="38">
        <f t="shared" si="1208"/>
        <v>0</v>
      </c>
      <c r="LX67" s="93">
        <f t="shared" ref="LX67:OI67" si="1215">SUM(LX40,LX41,LX48,LX59,LX62,LX63,LX66)</f>
        <v>0</v>
      </c>
      <c r="LY67" s="1">
        <f t="shared" si="1215"/>
        <v>0</v>
      </c>
      <c r="LZ67" s="38">
        <f t="shared" si="1215"/>
        <v>0</v>
      </c>
      <c r="MA67" s="93">
        <f t="shared" si="1215"/>
        <v>0</v>
      </c>
      <c r="MB67" s="1">
        <f t="shared" si="1215"/>
        <v>0</v>
      </c>
      <c r="MC67" s="38">
        <f t="shared" si="1215"/>
        <v>0</v>
      </c>
      <c r="MD67" s="93">
        <f t="shared" si="1215"/>
        <v>0</v>
      </c>
      <c r="ME67" s="1">
        <f t="shared" si="84"/>
        <v>0</v>
      </c>
      <c r="MF67" s="38">
        <f t="shared" si="85"/>
        <v>0</v>
      </c>
      <c r="MG67" s="93">
        <f t="shared" si="86"/>
        <v>0</v>
      </c>
      <c r="MH67" s="1">
        <f t="shared" ref="MH67" si="1216">SUM(MH40,MH41,MH48,MH59,MH62,MH63,MH66)</f>
        <v>0</v>
      </c>
      <c r="MI67" s="38">
        <f t="shared" si="1215"/>
        <v>0</v>
      </c>
      <c r="MJ67" s="93">
        <f t="shared" si="1215"/>
        <v>0</v>
      </c>
      <c r="MK67" s="1">
        <f t="shared" si="1215"/>
        <v>0</v>
      </c>
      <c r="ML67" s="38">
        <f t="shared" si="1215"/>
        <v>0</v>
      </c>
      <c r="MM67" s="93">
        <f t="shared" si="1215"/>
        <v>0</v>
      </c>
      <c r="MN67" s="1">
        <f t="shared" si="1215"/>
        <v>0</v>
      </c>
      <c r="MO67" s="38">
        <f t="shared" si="1215"/>
        <v>0</v>
      </c>
      <c r="MP67" s="93">
        <f t="shared" si="1215"/>
        <v>0</v>
      </c>
      <c r="MQ67" s="1">
        <f t="shared" si="1215"/>
        <v>0</v>
      </c>
      <c r="MR67" s="38">
        <f t="shared" si="1215"/>
        <v>0</v>
      </c>
      <c r="MS67" s="93">
        <f t="shared" si="1215"/>
        <v>0</v>
      </c>
      <c r="MT67" s="1">
        <f t="shared" si="1215"/>
        <v>0</v>
      </c>
      <c r="MU67" s="38">
        <f t="shared" si="1215"/>
        <v>0</v>
      </c>
      <c r="MV67" s="93">
        <f t="shared" si="1215"/>
        <v>0</v>
      </c>
      <c r="MW67" s="1">
        <f t="shared" si="1215"/>
        <v>0</v>
      </c>
      <c r="MX67" s="38">
        <f t="shared" si="1215"/>
        <v>0</v>
      </c>
      <c r="MY67" s="93">
        <f t="shared" si="1215"/>
        <v>0</v>
      </c>
      <c r="MZ67" s="1">
        <f t="shared" si="87"/>
        <v>0</v>
      </c>
      <c r="NA67" s="38">
        <f t="shared" si="88"/>
        <v>0</v>
      </c>
      <c r="NB67" s="93">
        <f t="shared" si="89"/>
        <v>0</v>
      </c>
      <c r="NC67" s="1">
        <f t="shared" ref="NC67" si="1217">SUM(NC40,NC41,NC48,NC59,NC62,NC63,NC66)</f>
        <v>0</v>
      </c>
      <c r="ND67" s="38">
        <f t="shared" si="1215"/>
        <v>0</v>
      </c>
      <c r="NE67" s="93">
        <f t="shared" si="1215"/>
        <v>0</v>
      </c>
      <c r="NF67" s="1">
        <f t="shared" si="90"/>
        <v>0</v>
      </c>
      <c r="NG67" s="38">
        <f t="shared" si="91"/>
        <v>0</v>
      </c>
      <c r="NH67" s="93">
        <f t="shared" si="92"/>
        <v>0</v>
      </c>
      <c r="NI67" s="1">
        <f t="shared" ref="NI67" si="1218">SUM(NI40,NI41,NI48,NI59,NI62,NI63,NI66)</f>
        <v>1626000</v>
      </c>
      <c r="NJ67" s="38">
        <f t="shared" si="1215"/>
        <v>1226000</v>
      </c>
      <c r="NK67" s="93">
        <f t="shared" si="1215"/>
        <v>1128890</v>
      </c>
      <c r="NL67" s="1">
        <f t="shared" si="1215"/>
        <v>1544226</v>
      </c>
      <c r="NM67" s="38">
        <f t="shared" si="1215"/>
        <v>2273229</v>
      </c>
      <c r="NN67" s="93">
        <f t="shared" si="1215"/>
        <v>2272608</v>
      </c>
      <c r="NO67" s="1">
        <f t="shared" si="1215"/>
        <v>17821</v>
      </c>
      <c r="NP67" s="38">
        <f t="shared" si="1215"/>
        <v>11446</v>
      </c>
      <c r="NQ67" s="93">
        <f t="shared" si="1215"/>
        <v>11445</v>
      </c>
      <c r="NR67" s="1">
        <f t="shared" si="1215"/>
        <v>0</v>
      </c>
      <c r="NS67" s="38">
        <f t="shared" si="1215"/>
        <v>0</v>
      </c>
      <c r="NT67" s="93">
        <f t="shared" si="1215"/>
        <v>0</v>
      </c>
      <c r="NU67" s="1">
        <f t="shared" si="1215"/>
        <v>0</v>
      </c>
      <c r="NV67" s="38">
        <f t="shared" si="1215"/>
        <v>0</v>
      </c>
      <c r="NW67" s="93">
        <f t="shared" si="1215"/>
        <v>0</v>
      </c>
      <c r="NX67" s="1">
        <f t="shared" si="1215"/>
        <v>57925</v>
      </c>
      <c r="NY67" s="38">
        <f t="shared" si="1215"/>
        <v>57925</v>
      </c>
      <c r="NZ67" s="93">
        <f t="shared" si="1215"/>
        <v>79301</v>
      </c>
      <c r="OA67" s="1">
        <f t="shared" si="1215"/>
        <v>0</v>
      </c>
      <c r="OB67" s="38">
        <f t="shared" si="1215"/>
        <v>387583</v>
      </c>
      <c r="OC67" s="93">
        <f t="shared" si="1215"/>
        <v>387583</v>
      </c>
      <c r="OD67" s="1">
        <f t="shared" si="1215"/>
        <v>70000</v>
      </c>
      <c r="OE67" s="38">
        <f t="shared" si="1215"/>
        <v>160000</v>
      </c>
      <c r="OF67" s="93">
        <f t="shared" si="1215"/>
        <v>188478</v>
      </c>
      <c r="OG67" s="1">
        <f t="shared" si="1215"/>
        <v>0</v>
      </c>
      <c r="OH67" s="38">
        <f t="shared" si="1215"/>
        <v>0</v>
      </c>
      <c r="OI67" s="93">
        <f t="shared" si="1215"/>
        <v>0</v>
      </c>
      <c r="OJ67" s="1">
        <f t="shared" si="93"/>
        <v>3315972</v>
      </c>
      <c r="OK67" s="38">
        <f t="shared" si="94"/>
        <v>4116183</v>
      </c>
      <c r="OL67" s="93">
        <f t="shared" si="95"/>
        <v>4068305</v>
      </c>
      <c r="OM67" s="1">
        <f t="shared" ref="OM67" si="1219">SUM(OM40,OM41,OM48,OM59,OM62,OM63,OM66)</f>
        <v>100000</v>
      </c>
      <c r="ON67" s="38">
        <f t="shared" ref="ON67:QU67" si="1220">SUM(ON40,ON41,ON48,ON59,ON62,ON63,ON66)</f>
        <v>100000</v>
      </c>
      <c r="OO67" s="93">
        <f t="shared" si="1220"/>
        <v>111606</v>
      </c>
      <c r="OP67" s="1">
        <f t="shared" si="1220"/>
        <v>4739458</v>
      </c>
      <c r="OQ67" s="38">
        <f t="shared" si="1220"/>
        <v>5264458</v>
      </c>
      <c r="OR67" s="93">
        <f t="shared" si="1220"/>
        <v>5271720</v>
      </c>
      <c r="OS67" s="1">
        <f t="shared" si="1220"/>
        <v>1782874</v>
      </c>
      <c r="OT67" s="38">
        <f t="shared" si="1220"/>
        <v>1888496</v>
      </c>
      <c r="OU67" s="93">
        <f t="shared" si="1220"/>
        <v>1710609</v>
      </c>
      <c r="OV67" s="1">
        <f t="shared" si="1220"/>
        <v>20000</v>
      </c>
      <c r="OW67" s="38">
        <f t="shared" si="1220"/>
        <v>20000</v>
      </c>
      <c r="OX67" s="93">
        <f t="shared" si="1220"/>
        <v>23571</v>
      </c>
      <c r="OY67" s="1">
        <f t="shared" si="96"/>
        <v>6642332</v>
      </c>
      <c r="OZ67" s="38">
        <f t="shared" si="97"/>
        <v>7272954</v>
      </c>
      <c r="PA67" s="93">
        <f t="shared" si="98"/>
        <v>7117506</v>
      </c>
      <c r="PB67" s="1">
        <f t="shared" si="99"/>
        <v>9958304</v>
      </c>
      <c r="PC67" s="38">
        <f t="shared" si="100"/>
        <v>11389137</v>
      </c>
      <c r="PD67" s="93">
        <f t="shared" si="101"/>
        <v>11185811</v>
      </c>
      <c r="PE67" s="1">
        <f t="shared" si="1220"/>
        <v>0</v>
      </c>
      <c r="PF67" s="38">
        <f t="shared" si="1220"/>
        <v>0</v>
      </c>
      <c r="PG67" s="93">
        <f t="shared" si="1220"/>
        <v>0</v>
      </c>
      <c r="PH67" s="1">
        <f t="shared" si="1220"/>
        <v>0</v>
      </c>
      <c r="PI67" s="38">
        <f t="shared" si="1220"/>
        <v>0</v>
      </c>
      <c r="PJ67" s="93">
        <f t="shared" si="1220"/>
        <v>0</v>
      </c>
      <c r="PK67" s="1">
        <f t="shared" si="1220"/>
        <v>18750</v>
      </c>
      <c r="PL67" s="38">
        <f t="shared" si="1220"/>
        <v>18750</v>
      </c>
      <c r="PM67" s="93">
        <f t="shared" si="1220"/>
        <v>0</v>
      </c>
      <c r="PN67" s="1">
        <f t="shared" si="1220"/>
        <v>102050</v>
      </c>
      <c r="PO67" s="38">
        <f t="shared" si="1220"/>
        <v>102050</v>
      </c>
      <c r="PP67" s="93">
        <f t="shared" si="1220"/>
        <v>87070</v>
      </c>
      <c r="PQ67" s="1">
        <f t="shared" si="1220"/>
        <v>0</v>
      </c>
      <c r="PR67" s="38">
        <f t="shared" si="1220"/>
        <v>0</v>
      </c>
      <c r="PS67" s="93">
        <f t="shared" si="1220"/>
        <v>0</v>
      </c>
      <c r="PT67" s="1">
        <f t="shared" si="1220"/>
        <v>0</v>
      </c>
      <c r="PU67" s="38">
        <f t="shared" si="1220"/>
        <v>0</v>
      </c>
      <c r="PV67" s="93">
        <f t="shared" si="1220"/>
        <v>0</v>
      </c>
      <c r="PW67" s="1">
        <f t="shared" si="1220"/>
        <v>39997</v>
      </c>
      <c r="PX67" s="38">
        <f t="shared" si="1220"/>
        <v>39997</v>
      </c>
      <c r="PY67" s="93">
        <f t="shared" si="1220"/>
        <v>12753</v>
      </c>
      <c r="PZ67" s="1">
        <f t="shared" si="1220"/>
        <v>0</v>
      </c>
      <c r="QA67" s="38">
        <f t="shared" si="1220"/>
        <v>370</v>
      </c>
      <c r="QB67" s="93">
        <f t="shared" si="1220"/>
        <v>0</v>
      </c>
      <c r="QC67" s="1">
        <f t="shared" si="102"/>
        <v>160797</v>
      </c>
      <c r="QD67" s="38">
        <f t="shared" si="103"/>
        <v>161167</v>
      </c>
      <c r="QE67" s="93">
        <f t="shared" si="104"/>
        <v>99823</v>
      </c>
      <c r="QF67" s="1">
        <f t="shared" ref="QF67" si="1221">SUM(QF40,QF41,QF48,QF59,QF62,QF63,QF66)</f>
        <v>78820</v>
      </c>
      <c r="QG67" s="38">
        <f t="shared" si="1220"/>
        <v>78820</v>
      </c>
      <c r="QH67" s="93">
        <f t="shared" si="1220"/>
        <v>0</v>
      </c>
      <c r="QI67" s="1">
        <f t="shared" si="105"/>
        <v>78820</v>
      </c>
      <c r="QJ67" s="38">
        <f t="shared" si="106"/>
        <v>78820</v>
      </c>
      <c r="QK67" s="93">
        <f t="shared" si="107"/>
        <v>0</v>
      </c>
      <c r="QL67" s="1">
        <f t="shared" si="1220"/>
        <v>0</v>
      </c>
      <c r="QM67" s="38">
        <f t="shared" si="1220"/>
        <v>0</v>
      </c>
      <c r="QN67" s="93">
        <f t="shared" si="1220"/>
        <v>0</v>
      </c>
      <c r="QO67" s="1">
        <f t="shared" si="1220"/>
        <v>0</v>
      </c>
      <c r="QP67" s="38">
        <f t="shared" si="1220"/>
        <v>0</v>
      </c>
      <c r="QQ67" s="93">
        <f t="shared" si="1220"/>
        <v>0</v>
      </c>
      <c r="QR67" s="1">
        <f t="shared" si="1220"/>
        <v>996</v>
      </c>
      <c r="QS67" s="38">
        <f t="shared" si="1220"/>
        <v>996</v>
      </c>
      <c r="QT67" s="93">
        <f t="shared" si="1220"/>
        <v>596</v>
      </c>
      <c r="QU67" s="1">
        <f t="shared" si="1220"/>
        <v>0</v>
      </c>
      <c r="QV67" s="38">
        <f t="shared" ref="QV67:QW67" si="1222">SUM(QV40,QV41,QV48,QV59,QV62,QV63,QV66)</f>
        <v>63936</v>
      </c>
      <c r="QW67" s="93">
        <f t="shared" si="1222"/>
        <v>63936</v>
      </c>
      <c r="QX67" s="1">
        <f t="shared" si="108"/>
        <v>996</v>
      </c>
      <c r="QY67" s="38">
        <f t="shared" si="109"/>
        <v>64932</v>
      </c>
      <c r="QZ67" s="93">
        <f t="shared" si="110"/>
        <v>64532</v>
      </c>
      <c r="RA67" s="1">
        <f t="shared" si="111"/>
        <v>240613</v>
      </c>
      <c r="RB67" s="38">
        <f t="shared" si="112"/>
        <v>304919</v>
      </c>
      <c r="RC67" s="93">
        <f t="shared" si="113"/>
        <v>164355</v>
      </c>
      <c r="RD67" s="1">
        <f>ID67+LS67+NF67+PB67+RA67</f>
        <v>10542061</v>
      </c>
      <c r="RE67" s="38">
        <f>IE67+LT67+NG67+PC67+RB67</f>
        <v>12099277</v>
      </c>
      <c r="RF67" s="93">
        <f>IF67+LU67+NH67+PD67+RC67</f>
        <v>11589869</v>
      </c>
      <c r="RG67" s="1">
        <f>AH67+CV67+RD67</f>
        <v>11140175</v>
      </c>
      <c r="RH67" s="38">
        <f>AI67+CW67+RE67</f>
        <v>12817344</v>
      </c>
      <c r="RI67" s="93">
        <f>AJ67+CX67+RF67</f>
        <v>12249450</v>
      </c>
    </row>
    <row r="68" spans="1:480" s="66" customFormat="1" x14ac:dyDescent="0.25">
      <c r="A68" s="51">
        <v>57</v>
      </c>
      <c r="B68" s="52" t="s">
        <v>436</v>
      </c>
      <c r="C68" s="53" t="s">
        <v>437</v>
      </c>
      <c r="D68" s="3"/>
      <c r="E68" s="54"/>
      <c r="F68" s="89"/>
      <c r="G68" s="3"/>
      <c r="H68" s="54"/>
      <c r="I68" s="89"/>
      <c r="J68" s="3"/>
      <c r="K68" s="54"/>
      <c r="L68" s="89"/>
      <c r="M68" s="3"/>
      <c r="N68" s="54"/>
      <c r="O68" s="89"/>
      <c r="P68" s="3"/>
      <c r="Q68" s="54"/>
      <c r="R68" s="89"/>
      <c r="S68" s="3"/>
      <c r="T68" s="54"/>
      <c r="U68" s="89"/>
      <c r="V68" s="3"/>
      <c r="W68" s="54"/>
      <c r="X68" s="89"/>
      <c r="Y68" s="3"/>
      <c r="Z68" s="54"/>
      <c r="AA68" s="89"/>
      <c r="AB68" s="3"/>
      <c r="AC68" s="54"/>
      <c r="AD68" s="89"/>
      <c r="AE68" s="3"/>
      <c r="AF68" s="54"/>
      <c r="AG68" s="89"/>
      <c r="AH68" s="3"/>
      <c r="AI68" s="54"/>
      <c r="AJ68" s="89"/>
      <c r="AK68" s="3"/>
      <c r="AL68" s="54"/>
      <c r="AM68" s="89"/>
      <c r="AN68" s="3"/>
      <c r="AO68" s="54"/>
      <c r="AP68" s="89"/>
      <c r="AQ68" s="3"/>
      <c r="AR68" s="54"/>
      <c r="AS68" s="89"/>
      <c r="AT68" s="3"/>
      <c r="AU68" s="54"/>
      <c r="AV68" s="89"/>
      <c r="AW68" s="3"/>
      <c r="AX68" s="54"/>
      <c r="AY68" s="89"/>
      <c r="AZ68" s="3"/>
      <c r="BA68" s="54"/>
      <c r="BB68" s="89"/>
      <c r="BC68" s="3"/>
      <c r="BD68" s="54"/>
      <c r="BE68" s="89"/>
      <c r="BF68" s="3"/>
      <c r="BG68" s="54"/>
      <c r="BH68" s="89"/>
      <c r="BI68" s="3"/>
      <c r="BJ68" s="54"/>
      <c r="BK68" s="89"/>
      <c r="BL68" s="3"/>
      <c r="BM68" s="54"/>
      <c r="BN68" s="89"/>
      <c r="BO68" s="3"/>
      <c r="BP68" s="54"/>
      <c r="BQ68" s="89"/>
      <c r="BR68" s="3"/>
      <c r="BS68" s="54"/>
      <c r="BT68" s="89"/>
      <c r="BU68" s="3"/>
      <c r="BV68" s="54"/>
      <c r="BW68" s="89"/>
      <c r="BX68" s="3"/>
      <c r="BY68" s="54"/>
      <c r="BZ68" s="89"/>
      <c r="CA68" s="3"/>
      <c r="CB68" s="54"/>
      <c r="CC68" s="89"/>
      <c r="CD68" s="3"/>
      <c r="CE68" s="54"/>
      <c r="CF68" s="89"/>
      <c r="CG68" s="3"/>
      <c r="CH68" s="54"/>
      <c r="CI68" s="89"/>
      <c r="CJ68" s="3"/>
      <c r="CK68" s="54"/>
      <c r="CL68" s="89"/>
      <c r="CM68" s="3"/>
      <c r="CN68" s="54"/>
      <c r="CO68" s="89"/>
      <c r="CP68" s="3"/>
      <c r="CQ68" s="54"/>
      <c r="CR68" s="89"/>
      <c r="CS68" s="3"/>
      <c r="CT68" s="54"/>
      <c r="CU68" s="89"/>
      <c r="CV68" s="3">
        <f t="shared" ref="CV68" si="1223">AK68+AN68+AQ68+AT68+AW68+AZ68+BC68+BF68+BI68+BL68+BO68+BR68+BU68+BX68+CA68+CD68+CG68+CJ68+CM68+CP68+CS68</f>
        <v>0</v>
      </c>
      <c r="CW68" s="54">
        <f t="shared" ref="CW68" si="1224">AL68+AO68+AR68+AU68+AX68+BA68+BD68+BG68+BJ68+BM68+BP68+BS68+BV68+BY68+CB68+CE68+CH68+CK68+CN68+CQ68+CT68</f>
        <v>0</v>
      </c>
      <c r="CX68" s="89">
        <f t="shared" ref="CX68" si="1225">AM68+AP68+AS68+AV68+AY68+BB68+BE68+BH68+BK68+BN68+BQ68+BT68+BW68+BZ68+CC68+CF68+CI68+CL68+CO68+CR68+CU68</f>
        <v>0</v>
      </c>
      <c r="CY68" s="3"/>
      <c r="CZ68" s="54"/>
      <c r="DA68" s="89"/>
      <c r="DB68" s="3"/>
      <c r="DC68" s="54"/>
      <c r="DD68" s="89"/>
      <c r="DE68" s="3"/>
      <c r="DF68" s="54"/>
      <c r="DG68" s="89"/>
      <c r="DH68" s="3"/>
      <c r="DI68" s="54"/>
      <c r="DJ68" s="89"/>
      <c r="DK68" s="3"/>
      <c r="DL68" s="54"/>
      <c r="DM68" s="89"/>
      <c r="DN68" s="3"/>
      <c r="DO68" s="54"/>
      <c r="DP68" s="89"/>
      <c r="DQ68" s="3"/>
      <c r="DR68" s="54"/>
      <c r="DS68" s="89"/>
      <c r="DT68" s="3"/>
      <c r="DU68" s="54"/>
      <c r="DV68" s="89"/>
      <c r="DW68" s="3"/>
      <c r="DX68" s="54"/>
      <c r="DY68" s="89"/>
      <c r="DZ68" s="3"/>
      <c r="EA68" s="54"/>
      <c r="EB68" s="89"/>
      <c r="EC68" s="3"/>
      <c r="ED68" s="54"/>
      <c r="EE68" s="89"/>
      <c r="EF68" s="3"/>
      <c r="EG68" s="54"/>
      <c r="EH68" s="89"/>
      <c r="EI68" s="3"/>
      <c r="EJ68" s="54"/>
      <c r="EK68" s="89"/>
      <c r="EL68" s="3"/>
      <c r="EM68" s="54"/>
      <c r="EN68" s="89"/>
      <c r="EO68" s="3"/>
      <c r="EP68" s="54"/>
      <c r="EQ68" s="89"/>
      <c r="ER68" s="3"/>
      <c r="ES68" s="54"/>
      <c r="ET68" s="89"/>
      <c r="EU68" s="3"/>
      <c r="EV68" s="54"/>
      <c r="EW68" s="89"/>
      <c r="EX68" s="3"/>
      <c r="EY68" s="54"/>
      <c r="EZ68" s="89"/>
      <c r="FA68" s="3"/>
      <c r="FB68" s="54"/>
      <c r="FC68" s="89"/>
      <c r="FD68" s="3"/>
      <c r="FE68" s="54"/>
      <c r="FF68" s="89"/>
      <c r="FG68" s="3"/>
      <c r="FH68" s="54"/>
      <c r="FI68" s="89"/>
      <c r="FJ68" s="3"/>
      <c r="FK68" s="54"/>
      <c r="FL68" s="89"/>
      <c r="FM68" s="3"/>
      <c r="FN68" s="54"/>
      <c r="FO68" s="89"/>
      <c r="FP68" s="3"/>
      <c r="FQ68" s="54"/>
      <c r="FR68" s="89"/>
      <c r="FS68" s="3"/>
      <c r="FT68" s="54"/>
      <c r="FU68" s="89"/>
      <c r="FV68" s="3"/>
      <c r="FW68" s="54"/>
      <c r="FX68" s="89"/>
      <c r="FY68" s="3"/>
      <c r="FZ68" s="54"/>
      <c r="GA68" s="89"/>
      <c r="GB68" s="3"/>
      <c r="GC68" s="54"/>
      <c r="GD68" s="89"/>
      <c r="GE68" s="3"/>
      <c r="GF68" s="54"/>
      <c r="GG68" s="89"/>
      <c r="GH68" s="3"/>
      <c r="GI68" s="54"/>
      <c r="GJ68" s="89"/>
      <c r="GK68" s="3"/>
      <c r="GL68" s="54"/>
      <c r="GM68" s="89"/>
      <c r="GN68" s="3"/>
      <c r="GO68" s="54"/>
      <c r="GP68" s="89"/>
      <c r="GQ68" s="3"/>
      <c r="GR68" s="54"/>
      <c r="GS68" s="89"/>
      <c r="GT68" s="3"/>
      <c r="GU68" s="54"/>
      <c r="GV68" s="89"/>
      <c r="GW68" s="3"/>
      <c r="GX68" s="54"/>
      <c r="GY68" s="89"/>
      <c r="GZ68" s="3"/>
      <c r="HA68" s="54"/>
      <c r="HB68" s="89"/>
      <c r="HC68" s="3"/>
      <c r="HD68" s="54"/>
      <c r="HE68" s="89"/>
      <c r="HF68" s="3"/>
      <c r="HG68" s="54"/>
      <c r="HH68" s="89"/>
      <c r="HI68" s="3"/>
      <c r="HJ68" s="54"/>
      <c r="HK68" s="89"/>
      <c r="HL68" s="3"/>
      <c r="HM68" s="54"/>
      <c r="HN68" s="89"/>
      <c r="HO68" s="3"/>
      <c r="HP68" s="54"/>
      <c r="HQ68" s="89"/>
      <c r="HR68" s="3"/>
      <c r="HS68" s="54"/>
      <c r="HT68" s="89"/>
      <c r="HU68" s="3"/>
      <c r="HV68" s="54"/>
      <c r="HW68" s="89"/>
      <c r="HX68" s="3"/>
      <c r="HY68" s="54"/>
      <c r="HZ68" s="89"/>
      <c r="IA68" s="3"/>
      <c r="IB68" s="54"/>
      <c r="IC68" s="89"/>
      <c r="ID68" s="3"/>
      <c r="IE68" s="54"/>
      <c r="IF68" s="89"/>
      <c r="IG68" s="3"/>
      <c r="IH68" s="54"/>
      <c r="II68" s="89"/>
      <c r="IJ68" s="3"/>
      <c r="IK68" s="54"/>
      <c r="IL68" s="89"/>
      <c r="IM68" s="3"/>
      <c r="IN68" s="54"/>
      <c r="IO68" s="89"/>
      <c r="IP68" s="3"/>
      <c r="IQ68" s="54"/>
      <c r="IR68" s="89"/>
      <c r="IS68" s="3"/>
      <c r="IT68" s="54"/>
      <c r="IU68" s="89"/>
      <c r="IV68" s="3"/>
      <c r="IW68" s="54"/>
      <c r="IX68" s="89"/>
      <c r="IY68" s="3"/>
      <c r="IZ68" s="54"/>
      <c r="JA68" s="89"/>
      <c r="JB68" s="3"/>
      <c r="JC68" s="54"/>
      <c r="JD68" s="89"/>
      <c r="JE68" s="3"/>
      <c r="JF68" s="54"/>
      <c r="JG68" s="89"/>
      <c r="JH68" s="3"/>
      <c r="JI68" s="54"/>
      <c r="JJ68" s="89"/>
      <c r="JK68" s="3"/>
      <c r="JL68" s="54"/>
      <c r="JM68" s="89"/>
      <c r="JN68" s="3"/>
      <c r="JO68" s="54"/>
      <c r="JP68" s="89"/>
      <c r="JQ68" s="3"/>
      <c r="JR68" s="54"/>
      <c r="JS68" s="89"/>
      <c r="JT68" s="3"/>
      <c r="JU68" s="54"/>
      <c r="JV68" s="89"/>
      <c r="JW68" s="3"/>
      <c r="JX68" s="54"/>
      <c r="JY68" s="89"/>
      <c r="JZ68" s="3"/>
      <c r="KA68" s="54"/>
      <c r="KB68" s="89"/>
      <c r="KC68" s="3"/>
      <c r="KD68" s="54"/>
      <c r="KE68" s="89"/>
      <c r="KF68" s="3"/>
      <c r="KG68" s="54"/>
      <c r="KH68" s="89"/>
      <c r="KI68" s="3"/>
      <c r="KJ68" s="54"/>
      <c r="KK68" s="89"/>
      <c r="KL68" s="3"/>
      <c r="KM68" s="54"/>
      <c r="KN68" s="89"/>
      <c r="KO68" s="3"/>
      <c r="KP68" s="54"/>
      <c r="KQ68" s="89"/>
      <c r="KR68" s="3"/>
      <c r="KS68" s="54"/>
      <c r="KT68" s="89"/>
      <c r="KU68" s="3"/>
      <c r="KV68" s="54"/>
      <c r="KW68" s="89"/>
      <c r="KX68" s="3"/>
      <c r="KY68" s="54"/>
      <c r="KZ68" s="89"/>
      <c r="LA68" s="3"/>
      <c r="LB68" s="54"/>
      <c r="LC68" s="89"/>
      <c r="LD68" s="3"/>
      <c r="LE68" s="54"/>
      <c r="LF68" s="89"/>
      <c r="LG68" s="3"/>
      <c r="LH68" s="54"/>
      <c r="LI68" s="89"/>
      <c r="LJ68" s="3"/>
      <c r="LK68" s="54"/>
      <c r="LL68" s="89"/>
      <c r="LM68" s="3"/>
      <c r="LN68" s="54"/>
      <c r="LO68" s="89"/>
      <c r="LP68" s="3"/>
      <c r="LQ68" s="54"/>
      <c r="LR68" s="89"/>
      <c r="LS68" s="3"/>
      <c r="LT68" s="54"/>
      <c r="LU68" s="89"/>
      <c r="LV68" s="3"/>
      <c r="LW68" s="54"/>
      <c r="LX68" s="89"/>
      <c r="LY68" s="3"/>
      <c r="LZ68" s="54"/>
      <c r="MA68" s="89"/>
      <c r="MB68" s="3"/>
      <c r="MC68" s="54"/>
      <c r="MD68" s="89"/>
      <c r="ME68" s="3"/>
      <c r="MF68" s="54"/>
      <c r="MG68" s="89"/>
      <c r="MH68" s="3"/>
      <c r="MI68" s="54"/>
      <c r="MJ68" s="89"/>
      <c r="MK68" s="3"/>
      <c r="ML68" s="54"/>
      <c r="MM68" s="89"/>
      <c r="MN68" s="3"/>
      <c r="MO68" s="54"/>
      <c r="MP68" s="89"/>
      <c r="MQ68" s="3"/>
      <c r="MR68" s="54"/>
      <c r="MS68" s="89"/>
      <c r="MT68" s="3"/>
      <c r="MU68" s="54"/>
      <c r="MV68" s="89"/>
      <c r="MW68" s="3"/>
      <c r="MX68" s="54"/>
      <c r="MY68" s="89"/>
      <c r="MZ68" s="3"/>
      <c r="NA68" s="54"/>
      <c r="NB68" s="89"/>
      <c r="NC68" s="3"/>
      <c r="ND68" s="54"/>
      <c r="NE68" s="89"/>
      <c r="NF68" s="3"/>
      <c r="NG68" s="54"/>
      <c r="NH68" s="89"/>
      <c r="NI68" s="3"/>
      <c r="NJ68" s="54"/>
      <c r="NK68" s="89"/>
      <c r="NL68" s="3"/>
      <c r="NM68" s="54"/>
      <c r="NN68" s="89"/>
      <c r="NO68" s="3"/>
      <c r="NP68" s="54"/>
      <c r="NQ68" s="89"/>
      <c r="NR68" s="3"/>
      <c r="NS68" s="54"/>
      <c r="NT68" s="89"/>
      <c r="NU68" s="3"/>
      <c r="NV68" s="54"/>
      <c r="NW68" s="89"/>
      <c r="NX68" s="3"/>
      <c r="NY68" s="54"/>
      <c r="NZ68" s="89"/>
      <c r="OA68" s="3"/>
      <c r="OB68" s="54"/>
      <c r="OC68" s="89"/>
      <c r="OD68" s="3"/>
      <c r="OE68" s="54"/>
      <c r="OF68" s="89"/>
      <c r="OG68" s="3"/>
      <c r="OH68" s="54"/>
      <c r="OI68" s="89"/>
      <c r="OJ68" s="3"/>
      <c r="OK68" s="54"/>
      <c r="OL68" s="89"/>
      <c r="OM68" s="3"/>
      <c r="ON68" s="54"/>
      <c r="OO68" s="89"/>
      <c r="OP68" s="3"/>
      <c r="OQ68" s="54"/>
      <c r="OR68" s="89"/>
      <c r="OS68" s="3"/>
      <c r="OT68" s="54"/>
      <c r="OU68" s="89"/>
      <c r="OV68" s="3"/>
      <c r="OW68" s="54"/>
      <c r="OX68" s="89"/>
      <c r="OY68" s="3"/>
      <c r="OZ68" s="54"/>
      <c r="PA68" s="89"/>
      <c r="PB68" s="3"/>
      <c r="PC68" s="54"/>
      <c r="PD68" s="89"/>
      <c r="PE68" s="3"/>
      <c r="PF68" s="54"/>
      <c r="PG68" s="89"/>
      <c r="PH68" s="3"/>
      <c r="PI68" s="54"/>
      <c r="PJ68" s="89"/>
      <c r="PK68" s="3"/>
      <c r="PL68" s="54"/>
      <c r="PM68" s="89"/>
      <c r="PN68" s="3"/>
      <c r="PO68" s="54"/>
      <c r="PP68" s="89"/>
      <c r="PQ68" s="3"/>
      <c r="PR68" s="54"/>
      <c r="PS68" s="89"/>
      <c r="PT68" s="3"/>
      <c r="PU68" s="54"/>
      <c r="PV68" s="89"/>
      <c r="PW68" s="3"/>
      <c r="PX68" s="54"/>
      <c r="PY68" s="89"/>
      <c r="PZ68" s="3"/>
      <c r="QA68" s="54"/>
      <c r="QB68" s="89"/>
      <c r="QC68" s="3"/>
      <c r="QD68" s="54"/>
      <c r="QE68" s="89"/>
      <c r="QF68" s="3"/>
      <c r="QG68" s="54"/>
      <c r="QH68" s="89"/>
      <c r="QI68" s="3"/>
      <c r="QJ68" s="54"/>
      <c r="QK68" s="89"/>
      <c r="QL68" s="3"/>
      <c r="QM68" s="54"/>
      <c r="QN68" s="89"/>
      <c r="QO68" s="3"/>
      <c r="QP68" s="54"/>
      <c r="QQ68" s="89"/>
      <c r="QR68" s="3"/>
      <c r="QS68" s="54"/>
      <c r="QT68" s="89"/>
      <c r="QU68" s="3"/>
      <c r="QV68" s="54"/>
      <c r="QW68" s="89"/>
      <c r="QX68" s="3"/>
      <c r="QY68" s="54"/>
      <c r="QZ68" s="89"/>
      <c r="RA68" s="3"/>
      <c r="RB68" s="54"/>
      <c r="RC68" s="89"/>
      <c r="RD68" s="3">
        <f>ID68+LS68+NF68+PB68+RA68</f>
        <v>0</v>
      </c>
      <c r="RE68" s="54">
        <f>IE68+LT68+NG68+PC68+RB68</f>
        <v>0</v>
      </c>
      <c r="RF68" s="89">
        <f>IF68+LU68+NH68+PD68+RC68</f>
        <v>0</v>
      </c>
      <c r="RG68" s="3">
        <f>AH68+CV68+RD68</f>
        <v>0</v>
      </c>
      <c r="RH68" s="54">
        <f>AI68+CW68+RE68</f>
        <v>0</v>
      </c>
      <c r="RI68" s="89">
        <f>AJ68+CX68+RF68</f>
        <v>0</v>
      </c>
    </row>
    <row r="69" spans="1:480" s="65" customFormat="1" x14ac:dyDescent="0.25">
      <c r="A69" s="44">
        <v>58</v>
      </c>
      <c r="B69" s="45" t="s">
        <v>339</v>
      </c>
      <c r="C69" s="86" t="s">
        <v>285</v>
      </c>
      <c r="D69" s="2"/>
      <c r="E69" s="47">
        <v>11036</v>
      </c>
      <c r="F69" s="94">
        <v>42852</v>
      </c>
      <c r="G69" s="2"/>
      <c r="H69" s="47">
        <v>491</v>
      </c>
      <c r="I69" s="94">
        <v>4364</v>
      </c>
      <c r="J69" s="2"/>
      <c r="K69" s="47">
        <v>1494</v>
      </c>
      <c r="L69" s="94">
        <v>5429</v>
      </c>
      <c r="M69" s="2"/>
      <c r="N69" s="47">
        <v>4532</v>
      </c>
      <c r="O69" s="94">
        <v>6666</v>
      </c>
      <c r="P69" s="2"/>
      <c r="Q69" s="47">
        <v>62</v>
      </c>
      <c r="R69" s="94">
        <v>2791</v>
      </c>
      <c r="S69" s="2"/>
      <c r="T69" s="47">
        <v>1354</v>
      </c>
      <c r="U69" s="94">
        <v>4856</v>
      </c>
      <c r="V69" s="2"/>
      <c r="W69" s="47">
        <v>812</v>
      </c>
      <c r="X69" s="94">
        <v>3828</v>
      </c>
      <c r="Y69" s="2"/>
      <c r="Z69" s="47"/>
      <c r="AA69" s="94">
        <v>4378</v>
      </c>
      <c r="AB69" s="2">
        <f t="shared" si="29"/>
        <v>0</v>
      </c>
      <c r="AC69" s="47">
        <f t="shared" si="260"/>
        <v>8745</v>
      </c>
      <c r="AD69" s="94">
        <f t="shared" si="261"/>
        <v>32312</v>
      </c>
      <c r="AE69" s="2"/>
      <c r="AF69" s="47">
        <v>3375</v>
      </c>
      <c r="AG69" s="94">
        <v>3375</v>
      </c>
      <c r="AH69" s="2">
        <f t="shared" si="30"/>
        <v>0</v>
      </c>
      <c r="AI69" s="47">
        <f t="shared" si="31"/>
        <v>23156</v>
      </c>
      <c r="AJ69" s="94">
        <f t="shared" si="32"/>
        <v>78539</v>
      </c>
      <c r="AK69" s="2"/>
      <c r="AL69" s="47">
        <v>26489</v>
      </c>
      <c r="AM69" s="94">
        <v>25550</v>
      </c>
      <c r="AN69" s="2"/>
      <c r="AO69" s="47"/>
      <c r="AP69" s="94"/>
      <c r="AQ69" s="2"/>
      <c r="AR69" s="47"/>
      <c r="AS69" s="94"/>
      <c r="AT69" s="2"/>
      <c r="AU69" s="47"/>
      <c r="AV69" s="94"/>
      <c r="AW69" s="2"/>
      <c r="AX69" s="47"/>
      <c r="AY69" s="94"/>
      <c r="AZ69" s="2"/>
      <c r="BA69" s="47"/>
      <c r="BB69" s="94"/>
      <c r="BC69" s="2"/>
      <c r="BD69" s="47"/>
      <c r="BE69" s="94"/>
      <c r="BF69" s="2"/>
      <c r="BG69" s="47"/>
      <c r="BH69" s="94"/>
      <c r="BI69" s="2"/>
      <c r="BJ69" s="47"/>
      <c r="BK69" s="94"/>
      <c r="BL69" s="2"/>
      <c r="BM69" s="47"/>
      <c r="BN69" s="94"/>
      <c r="BO69" s="2"/>
      <c r="BP69" s="47"/>
      <c r="BQ69" s="94"/>
      <c r="BR69" s="2"/>
      <c r="BS69" s="47"/>
      <c r="BT69" s="94"/>
      <c r="BU69" s="2"/>
      <c r="BV69" s="47"/>
      <c r="BW69" s="94"/>
      <c r="BX69" s="2"/>
      <c r="BY69" s="47"/>
      <c r="BZ69" s="94"/>
      <c r="CA69" s="2"/>
      <c r="CB69" s="47"/>
      <c r="CC69" s="94"/>
      <c r="CD69" s="2"/>
      <c r="CE69" s="47"/>
      <c r="CF69" s="94"/>
      <c r="CG69" s="2"/>
      <c r="CH69" s="47"/>
      <c r="CI69" s="94"/>
      <c r="CJ69" s="2"/>
      <c r="CK69" s="47"/>
      <c r="CL69" s="94"/>
      <c r="CM69" s="2"/>
      <c r="CN69" s="47"/>
      <c r="CO69" s="94"/>
      <c r="CP69" s="2"/>
      <c r="CQ69" s="47"/>
      <c r="CR69" s="94"/>
      <c r="CS69" s="2"/>
      <c r="CT69" s="47"/>
      <c r="CU69" s="94"/>
      <c r="CV69" s="2">
        <f t="shared" si="33"/>
        <v>0</v>
      </c>
      <c r="CW69" s="47">
        <f t="shared" si="34"/>
        <v>26489</v>
      </c>
      <c r="CX69" s="94">
        <f t="shared" si="35"/>
        <v>25550</v>
      </c>
      <c r="CY69" s="2"/>
      <c r="CZ69" s="47"/>
      <c r="DA69" s="94"/>
      <c r="DB69" s="2"/>
      <c r="DC69" s="47"/>
      <c r="DD69" s="94"/>
      <c r="DE69" s="2"/>
      <c r="DF69" s="47"/>
      <c r="DG69" s="94"/>
      <c r="DH69" s="2"/>
      <c r="DI69" s="47"/>
      <c r="DJ69" s="94"/>
      <c r="DK69" s="2"/>
      <c r="DL69" s="47"/>
      <c r="DM69" s="94"/>
      <c r="DN69" s="2"/>
      <c r="DO69" s="47"/>
      <c r="DP69" s="94"/>
      <c r="DQ69" s="2"/>
      <c r="DR69" s="47"/>
      <c r="DS69" s="94"/>
      <c r="DT69" s="2">
        <f t="shared" si="36"/>
        <v>0</v>
      </c>
      <c r="DU69" s="47">
        <f t="shared" si="37"/>
        <v>0</v>
      </c>
      <c r="DV69" s="94">
        <f t="shared" si="38"/>
        <v>0</v>
      </c>
      <c r="DW69" s="2"/>
      <c r="DX69" s="47"/>
      <c r="DY69" s="94"/>
      <c r="DZ69" s="2"/>
      <c r="EA69" s="47"/>
      <c r="EB69" s="94"/>
      <c r="EC69" s="2"/>
      <c r="ED69" s="47"/>
      <c r="EE69" s="94"/>
      <c r="EF69" s="2"/>
      <c r="EG69" s="47"/>
      <c r="EH69" s="94"/>
      <c r="EI69" s="2"/>
      <c r="EJ69" s="47"/>
      <c r="EK69" s="94"/>
      <c r="EL69" s="2">
        <f t="shared" si="39"/>
        <v>0</v>
      </c>
      <c r="EM69" s="47">
        <f t="shared" si="40"/>
        <v>0</v>
      </c>
      <c r="EN69" s="94">
        <f t="shared" si="41"/>
        <v>0</v>
      </c>
      <c r="EO69" s="2"/>
      <c r="EP69" s="47"/>
      <c r="EQ69" s="94"/>
      <c r="ER69" s="2"/>
      <c r="ES69" s="47"/>
      <c r="ET69" s="94"/>
      <c r="EU69" s="2"/>
      <c r="EV69" s="47"/>
      <c r="EW69" s="94"/>
      <c r="EX69" s="2"/>
      <c r="EY69" s="47"/>
      <c r="EZ69" s="94"/>
      <c r="FA69" s="2"/>
      <c r="FB69" s="47"/>
      <c r="FC69" s="94"/>
      <c r="FD69" s="2">
        <f t="shared" si="42"/>
        <v>0</v>
      </c>
      <c r="FE69" s="47">
        <f t="shared" si="43"/>
        <v>0</v>
      </c>
      <c r="FF69" s="94">
        <f t="shared" si="44"/>
        <v>0</v>
      </c>
      <c r="FG69" s="2"/>
      <c r="FH69" s="47"/>
      <c r="FI69" s="94"/>
      <c r="FJ69" s="2"/>
      <c r="FK69" s="47"/>
      <c r="FL69" s="94"/>
      <c r="FM69" s="2"/>
      <c r="FN69" s="47"/>
      <c r="FO69" s="94"/>
      <c r="FP69" s="2">
        <f t="shared" si="45"/>
        <v>0</v>
      </c>
      <c r="FQ69" s="47">
        <f t="shared" si="46"/>
        <v>0</v>
      </c>
      <c r="FR69" s="94">
        <f t="shared" si="47"/>
        <v>0</v>
      </c>
      <c r="FS69" s="2"/>
      <c r="FT69" s="47"/>
      <c r="FU69" s="94"/>
      <c r="FV69" s="2"/>
      <c r="FW69" s="47"/>
      <c r="FX69" s="94"/>
      <c r="FY69" s="2"/>
      <c r="FZ69" s="47"/>
      <c r="GA69" s="94"/>
      <c r="GB69" s="2"/>
      <c r="GC69" s="47"/>
      <c r="GD69" s="94"/>
      <c r="GE69" s="2"/>
      <c r="GF69" s="47"/>
      <c r="GG69" s="94"/>
      <c r="GH69" s="2"/>
      <c r="GI69" s="47"/>
      <c r="GJ69" s="94"/>
      <c r="GK69" s="2">
        <f t="shared" si="48"/>
        <v>0</v>
      </c>
      <c r="GL69" s="47">
        <f t="shared" si="49"/>
        <v>0</v>
      </c>
      <c r="GM69" s="94">
        <f t="shared" si="50"/>
        <v>0</v>
      </c>
      <c r="GN69" s="2"/>
      <c r="GO69" s="47"/>
      <c r="GP69" s="94"/>
      <c r="GQ69" s="2"/>
      <c r="GR69" s="47"/>
      <c r="GS69" s="94"/>
      <c r="GT69" s="2"/>
      <c r="GU69" s="47"/>
      <c r="GV69" s="94"/>
      <c r="GW69" s="2"/>
      <c r="GX69" s="47"/>
      <c r="GY69" s="94"/>
      <c r="GZ69" s="2"/>
      <c r="HA69" s="47"/>
      <c r="HB69" s="94"/>
      <c r="HC69" s="2"/>
      <c r="HD69" s="47"/>
      <c r="HE69" s="94"/>
      <c r="HF69" s="2"/>
      <c r="HG69" s="47"/>
      <c r="HH69" s="94"/>
      <c r="HI69" s="2">
        <f t="shared" si="51"/>
        <v>0</v>
      </c>
      <c r="HJ69" s="47">
        <f t="shared" si="52"/>
        <v>0</v>
      </c>
      <c r="HK69" s="94">
        <f t="shared" si="53"/>
        <v>0</v>
      </c>
      <c r="HL69" s="2"/>
      <c r="HM69" s="47"/>
      <c r="HN69" s="94"/>
      <c r="HO69" s="2"/>
      <c r="HP69" s="47"/>
      <c r="HQ69" s="94"/>
      <c r="HR69" s="2">
        <f t="shared" si="54"/>
        <v>0</v>
      </c>
      <c r="HS69" s="47">
        <f t="shared" si="55"/>
        <v>0</v>
      </c>
      <c r="HT69" s="94">
        <f t="shared" si="56"/>
        <v>0</v>
      </c>
      <c r="HU69" s="2"/>
      <c r="HV69" s="47"/>
      <c r="HW69" s="94"/>
      <c r="HX69" s="2"/>
      <c r="HY69" s="47"/>
      <c r="HZ69" s="94"/>
      <c r="IA69" s="2">
        <f t="shared" si="57"/>
        <v>0</v>
      </c>
      <c r="IB69" s="47">
        <f t="shared" si="58"/>
        <v>0</v>
      </c>
      <c r="IC69" s="94">
        <f t="shared" si="59"/>
        <v>0</v>
      </c>
      <c r="ID69" s="2">
        <f t="shared" si="60"/>
        <v>0</v>
      </c>
      <c r="IE69" s="47">
        <f t="shared" si="61"/>
        <v>0</v>
      </c>
      <c r="IF69" s="94">
        <f t="shared" si="62"/>
        <v>0</v>
      </c>
      <c r="IG69" s="2"/>
      <c r="IH69" s="47"/>
      <c r="II69" s="94"/>
      <c r="IJ69" s="2"/>
      <c r="IK69" s="47"/>
      <c r="IL69" s="94"/>
      <c r="IM69" s="2"/>
      <c r="IN69" s="47"/>
      <c r="IO69" s="94"/>
      <c r="IP69" s="2"/>
      <c r="IQ69" s="47"/>
      <c r="IR69" s="94"/>
      <c r="IS69" s="2"/>
      <c r="IT69" s="47"/>
      <c r="IU69" s="94"/>
      <c r="IV69" s="2"/>
      <c r="IW69" s="47"/>
      <c r="IX69" s="94"/>
      <c r="IY69" s="2"/>
      <c r="IZ69" s="47"/>
      <c r="JA69" s="94"/>
      <c r="JB69" s="2"/>
      <c r="JC69" s="47"/>
      <c r="JD69" s="94"/>
      <c r="JE69" s="2"/>
      <c r="JF69" s="47"/>
      <c r="JG69" s="94"/>
      <c r="JH69" s="2">
        <f>IG69+IJ69+IM69+IP69+IS69+IV69+IY69+JB69+JE69</f>
        <v>0</v>
      </c>
      <c r="JI69" s="47">
        <f>IH69+IK69+IN69+IQ69+IT69+IW69+IZ69+JC69+JF69</f>
        <v>0</v>
      </c>
      <c r="JJ69" s="94">
        <f>II69+IL69+IO69+IR69+IU69+IX69+JA69+JD69+JG69</f>
        <v>0</v>
      </c>
      <c r="JK69" s="2"/>
      <c r="JL69" s="47"/>
      <c r="JM69" s="94"/>
      <c r="JN69" s="2"/>
      <c r="JO69" s="47"/>
      <c r="JP69" s="94"/>
      <c r="JQ69" s="2">
        <f t="shared" si="63"/>
        <v>0</v>
      </c>
      <c r="JR69" s="47">
        <f t="shared" si="64"/>
        <v>0</v>
      </c>
      <c r="JS69" s="94">
        <f t="shared" si="65"/>
        <v>0</v>
      </c>
      <c r="JT69" s="2"/>
      <c r="JU69" s="47"/>
      <c r="JV69" s="94"/>
      <c r="JW69" s="2"/>
      <c r="JX69" s="47"/>
      <c r="JY69" s="94"/>
      <c r="JZ69" s="2">
        <f t="shared" si="66"/>
        <v>0</v>
      </c>
      <c r="KA69" s="47">
        <f t="shared" si="67"/>
        <v>0</v>
      </c>
      <c r="KB69" s="94">
        <f t="shared" si="68"/>
        <v>0</v>
      </c>
      <c r="KC69" s="2"/>
      <c r="KD69" s="47"/>
      <c r="KE69" s="94"/>
      <c r="KF69" s="2"/>
      <c r="KG69" s="47"/>
      <c r="KH69" s="94"/>
      <c r="KI69" s="2">
        <f t="shared" si="69"/>
        <v>0</v>
      </c>
      <c r="KJ69" s="47">
        <f t="shared" si="70"/>
        <v>0</v>
      </c>
      <c r="KK69" s="94">
        <f t="shared" si="71"/>
        <v>0</v>
      </c>
      <c r="KL69" s="2"/>
      <c r="KM69" s="47"/>
      <c r="KN69" s="94"/>
      <c r="KO69" s="2"/>
      <c r="KP69" s="47"/>
      <c r="KQ69" s="94"/>
      <c r="KR69" s="2"/>
      <c r="KS69" s="47"/>
      <c r="KT69" s="94"/>
      <c r="KU69" s="2">
        <f t="shared" si="72"/>
        <v>0</v>
      </c>
      <c r="KV69" s="47">
        <f t="shared" si="73"/>
        <v>0</v>
      </c>
      <c r="KW69" s="94">
        <f t="shared" si="74"/>
        <v>0</v>
      </c>
      <c r="KX69" s="2"/>
      <c r="KY69" s="47"/>
      <c r="KZ69" s="94"/>
      <c r="LA69" s="2"/>
      <c r="LB69" s="47"/>
      <c r="LC69" s="94"/>
      <c r="LD69" s="2">
        <f t="shared" si="75"/>
        <v>0</v>
      </c>
      <c r="LE69" s="47">
        <f t="shared" si="76"/>
        <v>0</v>
      </c>
      <c r="LF69" s="94">
        <f t="shared" si="77"/>
        <v>0</v>
      </c>
      <c r="LG69" s="2"/>
      <c r="LH69" s="47"/>
      <c r="LI69" s="94"/>
      <c r="LJ69" s="2"/>
      <c r="LK69" s="47"/>
      <c r="LL69" s="94"/>
      <c r="LM69" s="2">
        <f t="shared" si="78"/>
        <v>0</v>
      </c>
      <c r="LN69" s="47">
        <f t="shared" si="79"/>
        <v>0</v>
      </c>
      <c r="LO69" s="94">
        <f t="shared" si="80"/>
        <v>0</v>
      </c>
      <c r="LP69" s="2"/>
      <c r="LQ69" s="47"/>
      <c r="LR69" s="94"/>
      <c r="LS69" s="2">
        <f t="shared" si="81"/>
        <v>0</v>
      </c>
      <c r="LT69" s="47">
        <f t="shared" si="82"/>
        <v>0</v>
      </c>
      <c r="LU69" s="94">
        <f t="shared" si="83"/>
        <v>0</v>
      </c>
      <c r="LV69" s="2"/>
      <c r="LW69" s="47"/>
      <c r="LX69" s="94"/>
      <c r="LY69" s="2"/>
      <c r="LZ69" s="47"/>
      <c r="MA69" s="94"/>
      <c r="MB69" s="2"/>
      <c r="MC69" s="47"/>
      <c r="MD69" s="94"/>
      <c r="ME69" s="2">
        <f t="shared" si="84"/>
        <v>0</v>
      </c>
      <c r="MF69" s="47">
        <f t="shared" si="85"/>
        <v>0</v>
      </c>
      <c r="MG69" s="94">
        <f t="shared" si="86"/>
        <v>0</v>
      </c>
      <c r="MH69" s="2"/>
      <c r="MI69" s="47"/>
      <c r="MJ69" s="94"/>
      <c r="MK69" s="2"/>
      <c r="ML69" s="47"/>
      <c r="MM69" s="94"/>
      <c r="MN69" s="2"/>
      <c r="MO69" s="47"/>
      <c r="MP69" s="94"/>
      <c r="MQ69" s="2"/>
      <c r="MR69" s="47"/>
      <c r="MS69" s="94"/>
      <c r="MT69" s="2"/>
      <c r="MU69" s="47"/>
      <c r="MV69" s="94"/>
      <c r="MW69" s="2"/>
      <c r="MX69" s="47"/>
      <c r="MY69" s="94"/>
      <c r="MZ69" s="2">
        <f t="shared" si="87"/>
        <v>0</v>
      </c>
      <c r="NA69" s="47">
        <f t="shared" si="88"/>
        <v>0</v>
      </c>
      <c r="NB69" s="94">
        <f t="shared" si="89"/>
        <v>0</v>
      </c>
      <c r="NC69" s="2"/>
      <c r="ND69" s="47"/>
      <c r="NE69" s="94"/>
      <c r="NF69" s="2">
        <f t="shared" si="90"/>
        <v>0</v>
      </c>
      <c r="NG69" s="47">
        <f t="shared" si="91"/>
        <v>0</v>
      </c>
      <c r="NH69" s="94">
        <f t="shared" si="92"/>
        <v>0</v>
      </c>
      <c r="NI69" s="2"/>
      <c r="NJ69" s="47"/>
      <c r="NK69" s="94"/>
      <c r="NL69" s="2"/>
      <c r="NM69" s="47"/>
      <c r="NN69" s="94"/>
      <c r="NO69" s="2"/>
      <c r="NP69" s="47"/>
      <c r="NQ69" s="94"/>
      <c r="NR69" s="2"/>
      <c r="NS69" s="47"/>
      <c r="NT69" s="94"/>
      <c r="NU69" s="2"/>
      <c r="NV69" s="47"/>
      <c r="NW69" s="94"/>
      <c r="NX69" s="2"/>
      <c r="NY69" s="47"/>
      <c r="NZ69" s="94"/>
      <c r="OA69" s="2">
        <v>6727425</v>
      </c>
      <c r="OB69" s="47">
        <v>1527529</v>
      </c>
      <c r="OC69" s="94">
        <f>1164625</f>
        <v>1164625</v>
      </c>
      <c r="OD69" s="2"/>
      <c r="OE69" s="47"/>
      <c r="OF69" s="94"/>
      <c r="OG69" s="2"/>
      <c r="OH69" s="47"/>
      <c r="OI69" s="94"/>
      <c r="OJ69" s="2">
        <f t="shared" si="93"/>
        <v>6727425</v>
      </c>
      <c r="OK69" s="47">
        <f t="shared" si="94"/>
        <v>1527529</v>
      </c>
      <c r="OL69" s="94">
        <f t="shared" si="95"/>
        <v>1164625</v>
      </c>
      <c r="OM69" s="2"/>
      <c r="ON69" s="47"/>
      <c r="OO69" s="94"/>
      <c r="OP69" s="2"/>
      <c r="OQ69" s="47"/>
      <c r="OR69" s="94"/>
      <c r="OS69" s="2"/>
      <c r="OT69" s="47"/>
      <c r="OU69" s="94"/>
      <c r="OV69" s="2"/>
      <c r="OW69" s="47"/>
      <c r="OX69" s="94"/>
      <c r="OY69" s="2">
        <f t="shared" si="96"/>
        <v>0</v>
      </c>
      <c r="OZ69" s="47">
        <f t="shared" si="97"/>
        <v>0</v>
      </c>
      <c r="PA69" s="94">
        <f t="shared" si="98"/>
        <v>0</v>
      </c>
      <c r="PB69" s="2">
        <f t="shared" si="99"/>
        <v>6727425</v>
      </c>
      <c r="PC69" s="47">
        <f t="shared" si="100"/>
        <v>1527529</v>
      </c>
      <c r="PD69" s="94">
        <f t="shared" si="101"/>
        <v>1164625</v>
      </c>
      <c r="PE69" s="2"/>
      <c r="PF69" s="47"/>
      <c r="PG69" s="94"/>
      <c r="PH69" s="2"/>
      <c r="PI69" s="47"/>
      <c r="PJ69" s="94"/>
      <c r="PK69" s="2"/>
      <c r="PL69" s="47"/>
      <c r="PM69" s="94"/>
      <c r="PN69" s="2"/>
      <c r="PO69" s="47"/>
      <c r="PP69" s="94"/>
      <c r="PQ69" s="2"/>
      <c r="PR69" s="47"/>
      <c r="PS69" s="94"/>
      <c r="PT69" s="2"/>
      <c r="PU69" s="47"/>
      <c r="PV69" s="94"/>
      <c r="PW69" s="2"/>
      <c r="PX69" s="47"/>
      <c r="PY69" s="94"/>
      <c r="PZ69" s="2"/>
      <c r="QA69" s="47"/>
      <c r="QB69" s="94"/>
      <c r="QC69" s="2">
        <f t="shared" si="102"/>
        <v>0</v>
      </c>
      <c r="QD69" s="47">
        <f t="shared" si="103"/>
        <v>0</v>
      </c>
      <c r="QE69" s="94">
        <f t="shared" si="104"/>
        <v>0</v>
      </c>
      <c r="QF69" s="2"/>
      <c r="QG69" s="47"/>
      <c r="QH69" s="94"/>
      <c r="QI69" s="2">
        <f t="shared" si="105"/>
        <v>0</v>
      </c>
      <c r="QJ69" s="47">
        <f t="shared" si="106"/>
        <v>0</v>
      </c>
      <c r="QK69" s="94">
        <f t="shared" si="107"/>
        <v>0</v>
      </c>
      <c r="QL69" s="2"/>
      <c r="QM69" s="47"/>
      <c r="QN69" s="94"/>
      <c r="QO69" s="2"/>
      <c r="QP69" s="47"/>
      <c r="QQ69" s="94"/>
      <c r="QR69" s="2"/>
      <c r="QS69" s="47"/>
      <c r="QT69" s="94"/>
      <c r="QU69" s="2"/>
      <c r="QV69" s="47"/>
      <c r="QW69" s="94"/>
      <c r="QX69" s="2">
        <f t="shared" si="108"/>
        <v>0</v>
      </c>
      <c r="QY69" s="47">
        <f t="shared" si="109"/>
        <v>0</v>
      </c>
      <c r="QZ69" s="94">
        <f t="shared" si="110"/>
        <v>0</v>
      </c>
      <c r="RA69" s="2">
        <f t="shared" si="111"/>
        <v>0</v>
      </c>
      <c r="RB69" s="47">
        <f t="shared" si="112"/>
        <v>0</v>
      </c>
      <c r="RC69" s="94">
        <f t="shared" si="113"/>
        <v>0</v>
      </c>
      <c r="RD69" s="2">
        <f>ID69+LS69+NF69+PB69+RA69</f>
        <v>6727425</v>
      </c>
      <c r="RE69" s="47">
        <f>IE69+LT69+NG69+PC69+RB69</f>
        <v>1527529</v>
      </c>
      <c r="RF69" s="94">
        <f>IF69+LU69+NH69+PD69+RC69</f>
        <v>1164625</v>
      </c>
      <c r="RG69" s="2">
        <f>AH69+CV69+RD69</f>
        <v>6727425</v>
      </c>
      <c r="RH69" s="47">
        <f>AI69+CW69+RE69</f>
        <v>1577174</v>
      </c>
      <c r="RI69" s="94">
        <f>AJ69+CX69+RF69</f>
        <v>1268714</v>
      </c>
    </row>
    <row r="70" spans="1:480" s="65" customFormat="1" x14ac:dyDescent="0.25">
      <c r="A70" s="44">
        <v>59</v>
      </c>
      <c r="B70" s="45" t="s">
        <v>444</v>
      </c>
      <c r="C70" s="86" t="s">
        <v>445</v>
      </c>
      <c r="D70" s="2"/>
      <c r="E70" s="47"/>
      <c r="F70" s="94"/>
      <c r="G70" s="2"/>
      <c r="H70" s="47"/>
      <c r="I70" s="94"/>
      <c r="J70" s="2"/>
      <c r="K70" s="47"/>
      <c r="L70" s="94"/>
      <c r="M70" s="2"/>
      <c r="N70" s="47"/>
      <c r="O70" s="94"/>
      <c r="P70" s="2"/>
      <c r="Q70" s="47"/>
      <c r="R70" s="94"/>
      <c r="S70" s="2"/>
      <c r="T70" s="47"/>
      <c r="U70" s="94"/>
      <c r="V70" s="2"/>
      <c r="W70" s="47"/>
      <c r="X70" s="94"/>
      <c r="Y70" s="2"/>
      <c r="Z70" s="47"/>
      <c r="AA70" s="94"/>
      <c r="AB70" s="2"/>
      <c r="AC70" s="47"/>
      <c r="AD70" s="94"/>
      <c r="AE70" s="2"/>
      <c r="AF70" s="47"/>
      <c r="AG70" s="94"/>
      <c r="AH70" s="2"/>
      <c r="AI70" s="47"/>
      <c r="AJ70" s="94"/>
      <c r="AK70" s="2"/>
      <c r="AL70" s="47"/>
      <c r="AM70" s="94"/>
      <c r="AN70" s="2"/>
      <c r="AO70" s="47"/>
      <c r="AP70" s="94"/>
      <c r="AQ70" s="2"/>
      <c r="AR70" s="47"/>
      <c r="AS70" s="94"/>
      <c r="AT70" s="2"/>
      <c r="AU70" s="47"/>
      <c r="AV70" s="94"/>
      <c r="AW70" s="2"/>
      <c r="AX70" s="47"/>
      <c r="AY70" s="94"/>
      <c r="AZ70" s="2"/>
      <c r="BA70" s="47"/>
      <c r="BB70" s="94"/>
      <c r="BC70" s="2"/>
      <c r="BD70" s="47"/>
      <c r="BE70" s="94"/>
      <c r="BF70" s="2"/>
      <c r="BG70" s="47"/>
      <c r="BH70" s="94"/>
      <c r="BI70" s="2"/>
      <c r="BJ70" s="47"/>
      <c r="BK70" s="94"/>
      <c r="BL70" s="2"/>
      <c r="BM70" s="47"/>
      <c r="BN70" s="94"/>
      <c r="BO70" s="2"/>
      <c r="BP70" s="47"/>
      <c r="BQ70" s="94"/>
      <c r="BR70" s="2"/>
      <c r="BS70" s="47"/>
      <c r="BT70" s="94"/>
      <c r="BU70" s="2"/>
      <c r="BV70" s="47"/>
      <c r="BW70" s="94"/>
      <c r="BX70" s="2"/>
      <c r="BY70" s="47"/>
      <c r="BZ70" s="94"/>
      <c r="CA70" s="2"/>
      <c r="CB70" s="47"/>
      <c r="CC70" s="94"/>
      <c r="CD70" s="2"/>
      <c r="CE70" s="47"/>
      <c r="CF70" s="94"/>
      <c r="CG70" s="2"/>
      <c r="CH70" s="47"/>
      <c r="CI70" s="94"/>
      <c r="CJ70" s="2"/>
      <c r="CK70" s="47"/>
      <c r="CL70" s="94"/>
      <c r="CM70" s="2"/>
      <c r="CN70" s="47"/>
      <c r="CO70" s="94"/>
      <c r="CP70" s="2"/>
      <c r="CQ70" s="47"/>
      <c r="CR70" s="94"/>
      <c r="CS70" s="2"/>
      <c r="CT70" s="47"/>
      <c r="CU70" s="94"/>
      <c r="CV70" s="2"/>
      <c r="CW70" s="47"/>
      <c r="CX70" s="94"/>
      <c r="CY70" s="2"/>
      <c r="CZ70" s="47"/>
      <c r="DA70" s="94"/>
      <c r="DB70" s="2"/>
      <c r="DC70" s="47"/>
      <c r="DD70" s="94"/>
      <c r="DE70" s="2"/>
      <c r="DF70" s="47"/>
      <c r="DG70" s="94"/>
      <c r="DH70" s="2"/>
      <c r="DI70" s="47"/>
      <c r="DJ70" s="94"/>
      <c r="DK70" s="2"/>
      <c r="DL70" s="47"/>
      <c r="DM70" s="94"/>
      <c r="DN70" s="2"/>
      <c r="DO70" s="47"/>
      <c r="DP70" s="94"/>
      <c r="DQ70" s="2"/>
      <c r="DR70" s="47"/>
      <c r="DS70" s="94"/>
      <c r="DT70" s="2"/>
      <c r="DU70" s="47"/>
      <c r="DV70" s="94"/>
      <c r="DW70" s="2"/>
      <c r="DX70" s="47"/>
      <c r="DY70" s="94"/>
      <c r="DZ70" s="2"/>
      <c r="EA70" s="47"/>
      <c r="EB70" s="94"/>
      <c r="EC70" s="2"/>
      <c r="ED70" s="47"/>
      <c r="EE70" s="94"/>
      <c r="EF70" s="2"/>
      <c r="EG70" s="47"/>
      <c r="EH70" s="94"/>
      <c r="EI70" s="2"/>
      <c r="EJ70" s="47"/>
      <c r="EK70" s="94"/>
      <c r="EL70" s="2"/>
      <c r="EM70" s="47"/>
      <c r="EN70" s="94"/>
      <c r="EO70" s="2"/>
      <c r="EP70" s="47"/>
      <c r="EQ70" s="94"/>
      <c r="ER70" s="2"/>
      <c r="ES70" s="47"/>
      <c r="ET70" s="94"/>
      <c r="EU70" s="2"/>
      <c r="EV70" s="47"/>
      <c r="EW70" s="94"/>
      <c r="EX70" s="2"/>
      <c r="EY70" s="47"/>
      <c r="EZ70" s="94"/>
      <c r="FA70" s="2"/>
      <c r="FB70" s="47"/>
      <c r="FC70" s="94"/>
      <c r="FD70" s="2"/>
      <c r="FE70" s="47"/>
      <c r="FF70" s="94"/>
      <c r="FG70" s="2"/>
      <c r="FH70" s="47"/>
      <c r="FI70" s="94"/>
      <c r="FJ70" s="2"/>
      <c r="FK70" s="47"/>
      <c r="FL70" s="94"/>
      <c r="FM70" s="2"/>
      <c r="FN70" s="47"/>
      <c r="FO70" s="94"/>
      <c r="FP70" s="2"/>
      <c r="FQ70" s="47"/>
      <c r="FR70" s="94"/>
      <c r="FS70" s="2"/>
      <c r="FT70" s="47"/>
      <c r="FU70" s="94"/>
      <c r="FV70" s="2"/>
      <c r="FW70" s="47"/>
      <c r="FX70" s="94"/>
      <c r="FY70" s="2"/>
      <c r="FZ70" s="47"/>
      <c r="GA70" s="94"/>
      <c r="GB70" s="2"/>
      <c r="GC70" s="47"/>
      <c r="GD70" s="94"/>
      <c r="GE70" s="2"/>
      <c r="GF70" s="47"/>
      <c r="GG70" s="94"/>
      <c r="GH70" s="2"/>
      <c r="GI70" s="47"/>
      <c r="GJ70" s="94"/>
      <c r="GK70" s="2"/>
      <c r="GL70" s="47"/>
      <c r="GM70" s="94"/>
      <c r="GN70" s="2"/>
      <c r="GO70" s="47"/>
      <c r="GP70" s="94"/>
      <c r="GQ70" s="2"/>
      <c r="GR70" s="47"/>
      <c r="GS70" s="94"/>
      <c r="GT70" s="2"/>
      <c r="GU70" s="47"/>
      <c r="GV70" s="94"/>
      <c r="GW70" s="2"/>
      <c r="GX70" s="47"/>
      <c r="GY70" s="94"/>
      <c r="GZ70" s="2"/>
      <c r="HA70" s="47"/>
      <c r="HB70" s="94"/>
      <c r="HC70" s="2"/>
      <c r="HD70" s="47"/>
      <c r="HE70" s="94"/>
      <c r="HF70" s="2"/>
      <c r="HG70" s="47"/>
      <c r="HH70" s="94"/>
      <c r="HI70" s="2"/>
      <c r="HJ70" s="47"/>
      <c r="HK70" s="94"/>
      <c r="HL70" s="2"/>
      <c r="HM70" s="47"/>
      <c r="HN70" s="94"/>
      <c r="HO70" s="2"/>
      <c r="HP70" s="47"/>
      <c r="HQ70" s="94"/>
      <c r="HR70" s="2"/>
      <c r="HS70" s="47"/>
      <c r="HT70" s="94"/>
      <c r="HU70" s="2"/>
      <c r="HV70" s="47"/>
      <c r="HW70" s="94"/>
      <c r="HX70" s="2"/>
      <c r="HY70" s="47"/>
      <c r="HZ70" s="94"/>
      <c r="IA70" s="2"/>
      <c r="IB70" s="47"/>
      <c r="IC70" s="94"/>
      <c r="ID70" s="2"/>
      <c r="IE70" s="47"/>
      <c r="IF70" s="94"/>
      <c r="IG70" s="2"/>
      <c r="IH70" s="47"/>
      <c r="II70" s="94"/>
      <c r="IJ70" s="2"/>
      <c r="IK70" s="47"/>
      <c r="IL70" s="94"/>
      <c r="IM70" s="2"/>
      <c r="IN70" s="47"/>
      <c r="IO70" s="94"/>
      <c r="IP70" s="2"/>
      <c r="IQ70" s="47"/>
      <c r="IR70" s="94"/>
      <c r="IS70" s="2"/>
      <c r="IT70" s="47"/>
      <c r="IU70" s="94"/>
      <c r="IV70" s="2"/>
      <c r="IW70" s="47"/>
      <c r="IX70" s="94"/>
      <c r="IY70" s="2"/>
      <c r="IZ70" s="47"/>
      <c r="JA70" s="94"/>
      <c r="JB70" s="2"/>
      <c r="JC70" s="47"/>
      <c r="JD70" s="94"/>
      <c r="JE70" s="2"/>
      <c r="JF70" s="47"/>
      <c r="JG70" s="94"/>
      <c r="JH70" s="2"/>
      <c r="JI70" s="47"/>
      <c r="JJ70" s="94"/>
      <c r="JK70" s="2"/>
      <c r="JL70" s="47"/>
      <c r="JM70" s="94"/>
      <c r="JN70" s="2"/>
      <c r="JO70" s="47"/>
      <c r="JP70" s="94"/>
      <c r="JQ70" s="2"/>
      <c r="JR70" s="47"/>
      <c r="JS70" s="94"/>
      <c r="JT70" s="2"/>
      <c r="JU70" s="47"/>
      <c r="JV70" s="94"/>
      <c r="JW70" s="2"/>
      <c r="JX70" s="47"/>
      <c r="JY70" s="94"/>
      <c r="JZ70" s="2"/>
      <c r="KA70" s="47"/>
      <c r="KB70" s="94"/>
      <c r="KC70" s="2"/>
      <c r="KD70" s="47"/>
      <c r="KE70" s="94"/>
      <c r="KF70" s="2"/>
      <c r="KG70" s="47"/>
      <c r="KH70" s="94"/>
      <c r="KI70" s="2"/>
      <c r="KJ70" s="47"/>
      <c r="KK70" s="94"/>
      <c r="KL70" s="2"/>
      <c r="KM70" s="47"/>
      <c r="KN70" s="94"/>
      <c r="KO70" s="2"/>
      <c r="KP70" s="47"/>
      <c r="KQ70" s="94"/>
      <c r="KR70" s="2"/>
      <c r="KS70" s="47"/>
      <c r="KT70" s="94"/>
      <c r="KU70" s="2"/>
      <c r="KV70" s="47"/>
      <c r="KW70" s="94"/>
      <c r="KX70" s="2"/>
      <c r="KY70" s="47"/>
      <c r="KZ70" s="94"/>
      <c r="LA70" s="2"/>
      <c r="LB70" s="47"/>
      <c r="LC70" s="94"/>
      <c r="LD70" s="2"/>
      <c r="LE70" s="47"/>
      <c r="LF70" s="94"/>
      <c r="LG70" s="2"/>
      <c r="LH70" s="47"/>
      <c r="LI70" s="94"/>
      <c r="LJ70" s="2"/>
      <c r="LK70" s="47"/>
      <c r="LL70" s="94"/>
      <c r="LM70" s="2"/>
      <c r="LN70" s="47"/>
      <c r="LO70" s="94"/>
      <c r="LP70" s="2"/>
      <c r="LQ70" s="47"/>
      <c r="LR70" s="94"/>
      <c r="LS70" s="2"/>
      <c r="LT70" s="47"/>
      <c r="LU70" s="94"/>
      <c r="LV70" s="2"/>
      <c r="LW70" s="47"/>
      <c r="LX70" s="94"/>
      <c r="LY70" s="2"/>
      <c r="LZ70" s="47"/>
      <c r="MA70" s="94"/>
      <c r="MB70" s="2"/>
      <c r="MC70" s="47"/>
      <c r="MD70" s="94"/>
      <c r="ME70" s="2"/>
      <c r="MF70" s="47"/>
      <c r="MG70" s="94"/>
      <c r="MH70" s="2"/>
      <c r="MI70" s="47"/>
      <c r="MJ70" s="94"/>
      <c r="MK70" s="2"/>
      <c r="ML70" s="47"/>
      <c r="MM70" s="94"/>
      <c r="MN70" s="2"/>
      <c r="MO70" s="47"/>
      <c r="MP70" s="94"/>
      <c r="MQ70" s="2"/>
      <c r="MR70" s="47"/>
      <c r="MS70" s="94"/>
      <c r="MT70" s="2"/>
      <c r="MU70" s="47"/>
      <c r="MV70" s="94"/>
      <c r="MW70" s="2"/>
      <c r="MX70" s="47"/>
      <c r="MY70" s="94"/>
      <c r="MZ70" s="2"/>
      <c r="NA70" s="47"/>
      <c r="NB70" s="94"/>
      <c r="NC70" s="2"/>
      <c r="ND70" s="47"/>
      <c r="NE70" s="94"/>
      <c r="NF70" s="2"/>
      <c r="NG70" s="47"/>
      <c r="NH70" s="94"/>
      <c r="NI70" s="2"/>
      <c r="NJ70" s="47"/>
      <c r="NK70" s="94"/>
      <c r="NL70" s="2"/>
      <c r="NM70" s="47"/>
      <c r="NN70" s="94">
        <v>47909</v>
      </c>
      <c r="NO70" s="2"/>
      <c r="NP70" s="47"/>
      <c r="NQ70" s="94"/>
      <c r="NR70" s="2"/>
      <c r="NS70" s="47"/>
      <c r="NT70" s="94"/>
      <c r="NU70" s="2"/>
      <c r="NV70" s="47"/>
      <c r="NW70" s="94"/>
      <c r="NX70" s="2"/>
      <c r="NY70" s="47"/>
      <c r="NZ70" s="94"/>
      <c r="OA70" s="2"/>
      <c r="OB70" s="47"/>
      <c r="OC70" s="94"/>
      <c r="OD70" s="2"/>
      <c r="OE70" s="47"/>
      <c r="OF70" s="94"/>
      <c r="OG70" s="2"/>
      <c r="OH70" s="47"/>
      <c r="OI70" s="94"/>
      <c r="OJ70" s="2">
        <f t="shared" ref="OJ70" si="1226">NI70+NL70+NO70+NR70+NU70+NX70+OA70+OD70+OG70</f>
        <v>0</v>
      </c>
      <c r="OK70" s="47">
        <f t="shared" ref="OK70" si="1227">NJ70+NM70+NP70+NS70+NV70+NY70+OB70+OE70+OH70</f>
        <v>0</v>
      </c>
      <c r="OL70" s="94">
        <f t="shared" ref="OL70" si="1228">NK70+NN70+NQ70+NT70+NW70+NZ70+OC70+OF70+OI70</f>
        <v>47909</v>
      </c>
      <c r="OM70" s="2"/>
      <c r="ON70" s="47"/>
      <c r="OO70" s="94"/>
      <c r="OP70" s="2"/>
      <c r="OQ70" s="47"/>
      <c r="OR70" s="94"/>
      <c r="OS70" s="2"/>
      <c r="OT70" s="47"/>
      <c r="OU70" s="94"/>
      <c r="OV70" s="2"/>
      <c r="OW70" s="47"/>
      <c r="OX70" s="94"/>
      <c r="OY70" s="2">
        <f t="shared" ref="OY70" si="1229">OM70+OP70+OS70+OV70</f>
        <v>0</v>
      </c>
      <c r="OZ70" s="47">
        <f t="shared" ref="OZ70" si="1230">ON70+OQ70+OT70+OW70</f>
        <v>0</v>
      </c>
      <c r="PA70" s="94">
        <f t="shared" ref="PA70" si="1231">OO70+OR70+OU70+OX70</f>
        <v>0</v>
      </c>
      <c r="PB70" s="2">
        <f t="shared" ref="PB70" si="1232">OJ70+OY70</f>
        <v>0</v>
      </c>
      <c r="PC70" s="47">
        <f t="shared" ref="PC70" si="1233">OK70+OZ70</f>
        <v>0</v>
      </c>
      <c r="PD70" s="94">
        <f t="shared" ref="PD70" si="1234">OL70+PA70</f>
        <v>47909</v>
      </c>
      <c r="PE70" s="2"/>
      <c r="PF70" s="47"/>
      <c r="PG70" s="94"/>
      <c r="PH70" s="2"/>
      <c r="PI70" s="47"/>
      <c r="PJ70" s="94"/>
      <c r="PK70" s="2"/>
      <c r="PL70" s="47"/>
      <c r="PM70" s="94"/>
      <c r="PN70" s="2"/>
      <c r="PO70" s="47"/>
      <c r="PP70" s="94"/>
      <c r="PQ70" s="2"/>
      <c r="PR70" s="47"/>
      <c r="PS70" s="94"/>
      <c r="PT70" s="2"/>
      <c r="PU70" s="47"/>
      <c r="PV70" s="94"/>
      <c r="PW70" s="2"/>
      <c r="PX70" s="47"/>
      <c r="PY70" s="94"/>
      <c r="PZ70" s="2"/>
      <c r="QA70" s="47"/>
      <c r="QB70" s="94"/>
      <c r="QC70" s="2"/>
      <c r="QD70" s="47"/>
      <c r="QE70" s="94"/>
      <c r="QF70" s="2"/>
      <c r="QG70" s="47"/>
      <c r="QH70" s="94"/>
      <c r="QI70" s="2"/>
      <c r="QJ70" s="47"/>
      <c r="QK70" s="94"/>
      <c r="QL70" s="2"/>
      <c r="QM70" s="47"/>
      <c r="QN70" s="94"/>
      <c r="QO70" s="2"/>
      <c r="QP70" s="47"/>
      <c r="QQ70" s="94"/>
      <c r="QR70" s="2"/>
      <c r="QS70" s="47"/>
      <c r="QT70" s="94"/>
      <c r="QU70" s="2"/>
      <c r="QV70" s="47"/>
      <c r="QW70" s="94"/>
      <c r="QX70" s="2"/>
      <c r="QY70" s="47"/>
      <c r="QZ70" s="94"/>
      <c r="RA70" s="2"/>
      <c r="RB70" s="47"/>
      <c r="RC70" s="94"/>
      <c r="RD70" s="2">
        <f>ID70+LS70+NF70+PB70+RA70</f>
        <v>0</v>
      </c>
      <c r="RE70" s="47">
        <f>IE70+LT70+NG70+PC70+RB70</f>
        <v>0</v>
      </c>
      <c r="RF70" s="94">
        <f>IF70+LU70+NH70+PD70+RC70</f>
        <v>47909</v>
      </c>
      <c r="RG70" s="2">
        <f>AH70+CV70+RD70</f>
        <v>0</v>
      </c>
      <c r="RH70" s="47">
        <f>AI70+CW70+RE70</f>
        <v>0</v>
      </c>
      <c r="RI70" s="94">
        <f>AJ70+CX70+RF70</f>
        <v>47909</v>
      </c>
    </row>
    <row r="71" spans="1:480" s="66" customFormat="1" x14ac:dyDescent="0.25">
      <c r="A71" s="51">
        <v>60</v>
      </c>
      <c r="B71" s="52" t="s">
        <v>340</v>
      </c>
      <c r="C71" s="87" t="s">
        <v>286</v>
      </c>
      <c r="D71" s="3">
        <v>1111640</v>
      </c>
      <c r="E71" s="54">
        <v>1279373</v>
      </c>
      <c r="F71" s="89">
        <v>1270429</v>
      </c>
      <c r="G71" s="3">
        <v>133125</v>
      </c>
      <c r="H71" s="54">
        <v>145514</v>
      </c>
      <c r="I71" s="89">
        <v>132405</v>
      </c>
      <c r="J71" s="3">
        <v>114568</v>
      </c>
      <c r="K71" s="54">
        <v>123162</v>
      </c>
      <c r="L71" s="89">
        <v>115020</v>
      </c>
      <c r="M71" s="3">
        <v>62940</v>
      </c>
      <c r="N71" s="54">
        <v>74435</v>
      </c>
      <c r="O71" s="89">
        <v>64124</v>
      </c>
      <c r="P71" s="3">
        <v>80182</v>
      </c>
      <c r="Q71" s="54">
        <v>91464</v>
      </c>
      <c r="R71" s="89">
        <v>84816</v>
      </c>
      <c r="S71" s="3">
        <v>128360</v>
      </c>
      <c r="T71" s="54">
        <v>135680</v>
      </c>
      <c r="U71" s="89">
        <v>121649</v>
      </c>
      <c r="V71" s="3">
        <v>83962</v>
      </c>
      <c r="W71" s="54">
        <v>100015</v>
      </c>
      <c r="X71" s="89">
        <v>94972</v>
      </c>
      <c r="Y71" s="3">
        <v>131811</v>
      </c>
      <c r="Z71" s="54">
        <v>143157</v>
      </c>
      <c r="AA71" s="89">
        <v>136862</v>
      </c>
      <c r="AB71" s="3">
        <f t="shared" si="29"/>
        <v>734948</v>
      </c>
      <c r="AC71" s="54">
        <f t="shared" si="260"/>
        <v>813427</v>
      </c>
      <c r="AD71" s="89">
        <f t="shared" si="261"/>
        <v>749848</v>
      </c>
      <c r="AE71" s="3">
        <v>349597</v>
      </c>
      <c r="AF71" s="54">
        <v>436418</v>
      </c>
      <c r="AG71" s="89">
        <v>393247</v>
      </c>
      <c r="AH71" s="3">
        <f t="shared" si="30"/>
        <v>2196185</v>
      </c>
      <c r="AI71" s="54">
        <f t="shared" si="31"/>
        <v>2529218</v>
      </c>
      <c r="AJ71" s="89">
        <f t="shared" si="32"/>
        <v>2413524</v>
      </c>
      <c r="AK71" s="3">
        <v>1981142</v>
      </c>
      <c r="AL71" s="54">
        <v>2292492</v>
      </c>
      <c r="AM71" s="89">
        <v>1951843</v>
      </c>
      <c r="AN71" s="3"/>
      <c r="AO71" s="54"/>
      <c r="AP71" s="89"/>
      <c r="AQ71" s="3"/>
      <c r="AR71" s="54"/>
      <c r="AS71" s="89"/>
      <c r="AT71" s="3"/>
      <c r="AU71" s="54"/>
      <c r="AV71" s="89"/>
      <c r="AW71" s="3"/>
      <c r="AX71" s="54"/>
      <c r="AY71" s="89"/>
      <c r="AZ71" s="3"/>
      <c r="BA71" s="54"/>
      <c r="BB71" s="89"/>
      <c r="BC71" s="3"/>
      <c r="BD71" s="54"/>
      <c r="BE71" s="89"/>
      <c r="BF71" s="3"/>
      <c r="BG71" s="54"/>
      <c r="BH71" s="89"/>
      <c r="BI71" s="3"/>
      <c r="BJ71" s="54"/>
      <c r="BK71" s="89"/>
      <c r="BL71" s="3"/>
      <c r="BM71" s="54"/>
      <c r="BN71" s="89"/>
      <c r="BO71" s="3"/>
      <c r="BP71" s="54"/>
      <c r="BQ71" s="89"/>
      <c r="BR71" s="3"/>
      <c r="BS71" s="54"/>
      <c r="BT71" s="89"/>
      <c r="BU71" s="3"/>
      <c r="BV71" s="54"/>
      <c r="BW71" s="89"/>
      <c r="BX71" s="3"/>
      <c r="BY71" s="54"/>
      <c r="BZ71" s="89"/>
      <c r="CA71" s="3"/>
      <c r="CB71" s="54"/>
      <c r="CC71" s="89"/>
      <c r="CD71" s="3"/>
      <c r="CE71" s="54"/>
      <c r="CF71" s="89"/>
      <c r="CG71" s="3"/>
      <c r="CH71" s="54"/>
      <c r="CI71" s="89"/>
      <c r="CJ71" s="3"/>
      <c r="CK71" s="54"/>
      <c r="CL71" s="89"/>
      <c r="CM71" s="3"/>
      <c r="CN71" s="54"/>
      <c r="CO71" s="89"/>
      <c r="CP71" s="3"/>
      <c r="CQ71" s="54"/>
      <c r="CR71" s="89"/>
      <c r="CS71" s="3"/>
      <c r="CT71" s="54"/>
      <c r="CU71" s="89"/>
      <c r="CV71" s="3">
        <f t="shared" si="33"/>
        <v>1981142</v>
      </c>
      <c r="CW71" s="54">
        <f t="shared" si="34"/>
        <v>2292492</v>
      </c>
      <c r="CX71" s="89">
        <f t="shared" si="35"/>
        <v>1951843</v>
      </c>
      <c r="CY71" s="3"/>
      <c r="CZ71" s="54"/>
      <c r="DA71" s="89"/>
      <c r="DB71" s="3"/>
      <c r="DC71" s="54"/>
      <c r="DD71" s="89"/>
      <c r="DE71" s="3"/>
      <c r="DF71" s="54"/>
      <c r="DG71" s="89"/>
      <c r="DH71" s="3"/>
      <c r="DI71" s="54"/>
      <c r="DJ71" s="89"/>
      <c r="DK71" s="3"/>
      <c r="DL71" s="54"/>
      <c r="DM71" s="89"/>
      <c r="DN71" s="3"/>
      <c r="DO71" s="54"/>
      <c r="DP71" s="89"/>
      <c r="DQ71" s="3"/>
      <c r="DR71" s="54"/>
      <c r="DS71" s="89"/>
      <c r="DT71" s="3">
        <f t="shared" si="36"/>
        <v>0</v>
      </c>
      <c r="DU71" s="54">
        <f t="shared" si="37"/>
        <v>0</v>
      </c>
      <c r="DV71" s="89">
        <f t="shared" si="38"/>
        <v>0</v>
      </c>
      <c r="DW71" s="3"/>
      <c r="DX71" s="54"/>
      <c r="DY71" s="89"/>
      <c r="DZ71" s="3"/>
      <c r="EA71" s="54"/>
      <c r="EB71" s="89"/>
      <c r="EC71" s="3"/>
      <c r="ED71" s="54"/>
      <c r="EE71" s="89"/>
      <c r="EF71" s="3"/>
      <c r="EG71" s="54"/>
      <c r="EH71" s="89"/>
      <c r="EI71" s="3"/>
      <c r="EJ71" s="54"/>
      <c r="EK71" s="89"/>
      <c r="EL71" s="3">
        <f t="shared" si="39"/>
        <v>0</v>
      </c>
      <c r="EM71" s="54">
        <f t="shared" si="40"/>
        <v>0</v>
      </c>
      <c r="EN71" s="89">
        <f t="shared" si="41"/>
        <v>0</v>
      </c>
      <c r="EO71" s="3"/>
      <c r="EP71" s="54"/>
      <c r="EQ71" s="89"/>
      <c r="ER71" s="3"/>
      <c r="ES71" s="54"/>
      <c r="ET71" s="89"/>
      <c r="EU71" s="3"/>
      <c r="EV71" s="54"/>
      <c r="EW71" s="89"/>
      <c r="EX71" s="3"/>
      <c r="EY71" s="54"/>
      <c r="EZ71" s="89"/>
      <c r="FA71" s="3"/>
      <c r="FB71" s="54"/>
      <c r="FC71" s="89"/>
      <c r="FD71" s="3">
        <f t="shared" si="42"/>
        <v>0</v>
      </c>
      <c r="FE71" s="54">
        <f t="shared" si="43"/>
        <v>0</v>
      </c>
      <c r="FF71" s="89">
        <f t="shared" si="44"/>
        <v>0</v>
      </c>
      <c r="FG71" s="3"/>
      <c r="FH71" s="54"/>
      <c r="FI71" s="89"/>
      <c r="FJ71" s="3"/>
      <c r="FK71" s="54"/>
      <c r="FL71" s="89"/>
      <c r="FM71" s="3"/>
      <c r="FN71" s="54"/>
      <c r="FO71" s="89"/>
      <c r="FP71" s="3">
        <f t="shared" si="45"/>
        <v>0</v>
      </c>
      <c r="FQ71" s="54">
        <f t="shared" si="46"/>
        <v>0</v>
      </c>
      <c r="FR71" s="89">
        <f t="shared" si="47"/>
        <v>0</v>
      </c>
      <c r="FS71" s="3"/>
      <c r="FT71" s="54"/>
      <c r="FU71" s="89"/>
      <c r="FV71" s="3"/>
      <c r="FW71" s="54"/>
      <c r="FX71" s="89"/>
      <c r="FY71" s="3"/>
      <c r="FZ71" s="54"/>
      <c r="GA71" s="89"/>
      <c r="GB71" s="3"/>
      <c r="GC71" s="54"/>
      <c r="GD71" s="89"/>
      <c r="GE71" s="3"/>
      <c r="GF71" s="54"/>
      <c r="GG71" s="89"/>
      <c r="GH71" s="3"/>
      <c r="GI71" s="54"/>
      <c r="GJ71" s="89"/>
      <c r="GK71" s="3">
        <f t="shared" si="48"/>
        <v>0</v>
      </c>
      <c r="GL71" s="54">
        <f t="shared" si="49"/>
        <v>0</v>
      </c>
      <c r="GM71" s="89">
        <f t="shared" si="50"/>
        <v>0</v>
      </c>
      <c r="GN71" s="3"/>
      <c r="GO71" s="54"/>
      <c r="GP71" s="89"/>
      <c r="GQ71" s="3"/>
      <c r="GR71" s="54"/>
      <c r="GS71" s="89"/>
      <c r="GT71" s="3"/>
      <c r="GU71" s="54"/>
      <c r="GV71" s="89"/>
      <c r="GW71" s="3"/>
      <c r="GX71" s="54"/>
      <c r="GY71" s="89"/>
      <c r="GZ71" s="3"/>
      <c r="HA71" s="54"/>
      <c r="HB71" s="89"/>
      <c r="HC71" s="3"/>
      <c r="HD71" s="54"/>
      <c r="HE71" s="89"/>
      <c r="HF71" s="3"/>
      <c r="HG71" s="54"/>
      <c r="HH71" s="89"/>
      <c r="HI71" s="3">
        <f t="shared" si="51"/>
        <v>0</v>
      </c>
      <c r="HJ71" s="54">
        <f t="shared" si="52"/>
        <v>0</v>
      </c>
      <c r="HK71" s="89">
        <f t="shared" si="53"/>
        <v>0</v>
      </c>
      <c r="HL71" s="3"/>
      <c r="HM71" s="54"/>
      <c r="HN71" s="89"/>
      <c r="HO71" s="3"/>
      <c r="HP71" s="54"/>
      <c r="HQ71" s="89"/>
      <c r="HR71" s="3">
        <f t="shared" si="54"/>
        <v>0</v>
      </c>
      <c r="HS71" s="54">
        <f t="shared" si="55"/>
        <v>0</v>
      </c>
      <c r="HT71" s="89">
        <f t="shared" si="56"/>
        <v>0</v>
      </c>
      <c r="HU71" s="3"/>
      <c r="HV71" s="54"/>
      <c r="HW71" s="89"/>
      <c r="HX71" s="3"/>
      <c r="HY71" s="54"/>
      <c r="HZ71" s="89"/>
      <c r="IA71" s="3">
        <f t="shared" si="57"/>
        <v>0</v>
      </c>
      <c r="IB71" s="54">
        <f t="shared" si="58"/>
        <v>0</v>
      </c>
      <c r="IC71" s="89">
        <f t="shared" si="59"/>
        <v>0</v>
      </c>
      <c r="ID71" s="3">
        <f t="shared" si="60"/>
        <v>0</v>
      </c>
      <c r="IE71" s="54">
        <f t="shared" si="61"/>
        <v>0</v>
      </c>
      <c r="IF71" s="89">
        <f t="shared" si="62"/>
        <v>0</v>
      </c>
      <c r="IG71" s="3"/>
      <c r="IH71" s="54"/>
      <c r="II71" s="89"/>
      <c r="IJ71" s="3"/>
      <c r="IK71" s="54"/>
      <c r="IL71" s="89"/>
      <c r="IM71" s="3"/>
      <c r="IN71" s="54"/>
      <c r="IO71" s="89"/>
      <c r="IP71" s="3"/>
      <c r="IQ71" s="54"/>
      <c r="IR71" s="89"/>
      <c r="IS71" s="3"/>
      <c r="IT71" s="54"/>
      <c r="IU71" s="89"/>
      <c r="IV71" s="3"/>
      <c r="IW71" s="54"/>
      <c r="IX71" s="89"/>
      <c r="IY71" s="3"/>
      <c r="IZ71" s="54"/>
      <c r="JA71" s="89"/>
      <c r="JB71" s="3"/>
      <c r="JC71" s="54"/>
      <c r="JD71" s="89"/>
      <c r="JE71" s="3"/>
      <c r="JF71" s="54"/>
      <c r="JG71" s="89"/>
      <c r="JH71" s="3">
        <f>IG71+IJ71+IM71+IP71+IS71+IV71+IY71+JB71+JE71</f>
        <v>0</v>
      </c>
      <c r="JI71" s="54">
        <f>IH71+IK71+IN71+IQ71+IT71+IW71+IZ71+JC71+JF71</f>
        <v>0</v>
      </c>
      <c r="JJ71" s="89">
        <f>II71+IL71+IO71+IR71+IU71+IX71+JA71+JD71+JG71</f>
        <v>0</v>
      </c>
      <c r="JK71" s="3"/>
      <c r="JL71" s="54"/>
      <c r="JM71" s="89"/>
      <c r="JN71" s="3"/>
      <c r="JO71" s="54"/>
      <c r="JP71" s="89"/>
      <c r="JQ71" s="3">
        <f t="shared" si="63"/>
        <v>0</v>
      </c>
      <c r="JR71" s="54">
        <f t="shared" si="64"/>
        <v>0</v>
      </c>
      <c r="JS71" s="89">
        <f t="shared" si="65"/>
        <v>0</v>
      </c>
      <c r="JT71" s="3"/>
      <c r="JU71" s="54"/>
      <c r="JV71" s="89"/>
      <c r="JW71" s="3"/>
      <c r="JX71" s="54"/>
      <c r="JY71" s="89"/>
      <c r="JZ71" s="3">
        <f t="shared" si="66"/>
        <v>0</v>
      </c>
      <c r="KA71" s="54">
        <f t="shared" si="67"/>
        <v>0</v>
      </c>
      <c r="KB71" s="89">
        <f t="shared" si="68"/>
        <v>0</v>
      </c>
      <c r="KC71" s="3"/>
      <c r="KD71" s="54"/>
      <c r="KE71" s="89"/>
      <c r="KF71" s="3"/>
      <c r="KG71" s="54"/>
      <c r="KH71" s="89"/>
      <c r="KI71" s="3">
        <f t="shared" si="69"/>
        <v>0</v>
      </c>
      <c r="KJ71" s="54">
        <f t="shared" si="70"/>
        <v>0</v>
      </c>
      <c r="KK71" s="89">
        <f t="shared" si="71"/>
        <v>0</v>
      </c>
      <c r="KL71" s="3"/>
      <c r="KM71" s="54"/>
      <c r="KN71" s="89"/>
      <c r="KO71" s="3"/>
      <c r="KP71" s="54"/>
      <c r="KQ71" s="89"/>
      <c r="KR71" s="3"/>
      <c r="KS71" s="54"/>
      <c r="KT71" s="89"/>
      <c r="KU71" s="3">
        <f t="shared" si="72"/>
        <v>0</v>
      </c>
      <c r="KV71" s="54">
        <f t="shared" si="73"/>
        <v>0</v>
      </c>
      <c r="KW71" s="89">
        <f t="shared" si="74"/>
        <v>0</v>
      </c>
      <c r="KX71" s="3"/>
      <c r="KY71" s="54"/>
      <c r="KZ71" s="89"/>
      <c r="LA71" s="3"/>
      <c r="LB71" s="54"/>
      <c r="LC71" s="89"/>
      <c r="LD71" s="3">
        <f t="shared" si="75"/>
        <v>0</v>
      </c>
      <c r="LE71" s="54">
        <f t="shared" si="76"/>
        <v>0</v>
      </c>
      <c r="LF71" s="89">
        <f t="shared" si="77"/>
        <v>0</v>
      </c>
      <c r="LG71" s="3"/>
      <c r="LH71" s="54"/>
      <c r="LI71" s="89"/>
      <c r="LJ71" s="3"/>
      <c r="LK71" s="54"/>
      <c r="LL71" s="89"/>
      <c r="LM71" s="3">
        <f t="shared" si="78"/>
        <v>0</v>
      </c>
      <c r="LN71" s="54">
        <f t="shared" si="79"/>
        <v>0</v>
      </c>
      <c r="LO71" s="89">
        <f t="shared" si="80"/>
        <v>0</v>
      </c>
      <c r="LP71" s="3"/>
      <c r="LQ71" s="54"/>
      <c r="LR71" s="89"/>
      <c r="LS71" s="3">
        <f t="shared" si="81"/>
        <v>0</v>
      </c>
      <c r="LT71" s="54">
        <f t="shared" si="82"/>
        <v>0</v>
      </c>
      <c r="LU71" s="89">
        <f t="shared" si="83"/>
        <v>0</v>
      </c>
      <c r="LV71" s="3"/>
      <c r="LW71" s="54"/>
      <c r="LX71" s="89"/>
      <c r="LY71" s="3"/>
      <c r="LZ71" s="54"/>
      <c r="MA71" s="89"/>
      <c r="MB71" s="3"/>
      <c r="MC71" s="54"/>
      <c r="MD71" s="89"/>
      <c r="ME71" s="3">
        <f t="shared" si="84"/>
        <v>0</v>
      </c>
      <c r="MF71" s="54">
        <f t="shared" si="85"/>
        <v>0</v>
      </c>
      <c r="MG71" s="89">
        <f t="shared" si="86"/>
        <v>0</v>
      </c>
      <c r="MH71" s="3"/>
      <c r="MI71" s="54"/>
      <c r="MJ71" s="89"/>
      <c r="MK71" s="3"/>
      <c r="ML71" s="54"/>
      <c r="MM71" s="89"/>
      <c r="MN71" s="3"/>
      <c r="MO71" s="54"/>
      <c r="MP71" s="89"/>
      <c r="MQ71" s="3"/>
      <c r="MR71" s="54"/>
      <c r="MS71" s="89"/>
      <c r="MT71" s="3"/>
      <c r="MU71" s="54"/>
      <c r="MV71" s="89"/>
      <c r="MW71" s="3"/>
      <c r="MX71" s="54"/>
      <c r="MY71" s="89"/>
      <c r="MZ71" s="3">
        <f t="shared" si="87"/>
        <v>0</v>
      </c>
      <c r="NA71" s="54">
        <f t="shared" si="88"/>
        <v>0</v>
      </c>
      <c r="NB71" s="89">
        <f t="shared" si="89"/>
        <v>0</v>
      </c>
      <c r="NC71" s="3"/>
      <c r="ND71" s="54"/>
      <c r="NE71" s="89"/>
      <c r="NF71" s="3">
        <f t="shared" si="90"/>
        <v>0</v>
      </c>
      <c r="NG71" s="54">
        <f t="shared" si="91"/>
        <v>0</v>
      </c>
      <c r="NH71" s="89">
        <f t="shared" si="92"/>
        <v>0</v>
      </c>
      <c r="NI71" s="3"/>
      <c r="NJ71" s="54"/>
      <c r="NK71" s="89"/>
      <c r="NL71" s="3"/>
      <c r="NM71" s="54"/>
      <c r="NN71" s="89"/>
      <c r="NO71" s="3"/>
      <c r="NP71" s="54"/>
      <c r="NQ71" s="89"/>
      <c r="NR71" s="3"/>
      <c r="NS71" s="54"/>
      <c r="NT71" s="89"/>
      <c r="NU71" s="3"/>
      <c r="NV71" s="54"/>
      <c r="NW71" s="89"/>
      <c r="NX71" s="3"/>
      <c r="NY71" s="54"/>
      <c r="NZ71" s="89"/>
      <c r="OA71" s="3"/>
      <c r="OB71" s="54"/>
      <c r="OC71" s="89"/>
      <c r="OD71" s="3"/>
      <c r="OE71" s="54"/>
      <c r="OF71" s="89"/>
      <c r="OG71" s="3"/>
      <c r="OH71" s="54"/>
      <c r="OI71" s="89"/>
      <c r="OJ71" s="3">
        <f t="shared" si="93"/>
        <v>0</v>
      </c>
      <c r="OK71" s="54">
        <f t="shared" si="94"/>
        <v>0</v>
      </c>
      <c r="OL71" s="89">
        <f t="shared" si="95"/>
        <v>0</v>
      </c>
      <c r="OM71" s="3"/>
      <c r="ON71" s="54"/>
      <c r="OO71" s="89"/>
      <c r="OP71" s="3"/>
      <c r="OQ71" s="54"/>
      <c r="OR71" s="89"/>
      <c r="OS71" s="3"/>
      <c r="OT71" s="54"/>
      <c r="OU71" s="89"/>
      <c r="OV71" s="3"/>
      <c r="OW71" s="54"/>
      <c r="OX71" s="89"/>
      <c r="OY71" s="3">
        <f t="shared" si="96"/>
        <v>0</v>
      </c>
      <c r="OZ71" s="54">
        <f t="shared" si="97"/>
        <v>0</v>
      </c>
      <c r="PA71" s="89">
        <f t="shared" si="98"/>
        <v>0</v>
      </c>
      <c r="PB71" s="3">
        <f t="shared" si="99"/>
        <v>0</v>
      </c>
      <c r="PC71" s="54">
        <f t="shared" si="100"/>
        <v>0</v>
      </c>
      <c r="PD71" s="89">
        <f t="shared" si="101"/>
        <v>0</v>
      </c>
      <c r="PE71" s="3"/>
      <c r="PF71" s="54"/>
      <c r="PG71" s="89"/>
      <c r="PH71" s="3"/>
      <c r="PI71" s="54"/>
      <c r="PJ71" s="89"/>
      <c r="PK71" s="3"/>
      <c r="PL71" s="54"/>
      <c r="PM71" s="89"/>
      <c r="PN71" s="3"/>
      <c r="PO71" s="54"/>
      <c r="PP71" s="89"/>
      <c r="PQ71" s="3"/>
      <c r="PR71" s="54"/>
      <c r="PS71" s="89"/>
      <c r="PT71" s="3"/>
      <c r="PU71" s="54"/>
      <c r="PV71" s="89"/>
      <c r="PW71" s="3"/>
      <c r="PX71" s="54"/>
      <c r="PY71" s="89"/>
      <c r="PZ71" s="3"/>
      <c r="QA71" s="54"/>
      <c r="QB71" s="89"/>
      <c r="QC71" s="3">
        <f t="shared" si="102"/>
        <v>0</v>
      </c>
      <c r="QD71" s="54">
        <f t="shared" si="103"/>
        <v>0</v>
      </c>
      <c r="QE71" s="89">
        <f t="shared" si="104"/>
        <v>0</v>
      </c>
      <c r="QF71" s="3"/>
      <c r="QG71" s="54"/>
      <c r="QH71" s="89"/>
      <c r="QI71" s="3">
        <f t="shared" si="105"/>
        <v>0</v>
      </c>
      <c r="QJ71" s="54">
        <f t="shared" si="106"/>
        <v>0</v>
      </c>
      <c r="QK71" s="89">
        <f t="shared" si="107"/>
        <v>0</v>
      </c>
      <c r="QL71" s="3"/>
      <c r="QM71" s="54"/>
      <c r="QN71" s="89"/>
      <c r="QO71" s="3"/>
      <c r="QP71" s="54"/>
      <c r="QQ71" s="89"/>
      <c r="QR71" s="3"/>
      <c r="QS71" s="54"/>
      <c r="QT71" s="89"/>
      <c r="QU71" s="3"/>
      <c r="QV71" s="54"/>
      <c r="QW71" s="89"/>
      <c r="QX71" s="3">
        <f t="shared" si="108"/>
        <v>0</v>
      </c>
      <c r="QY71" s="54">
        <f t="shared" si="109"/>
        <v>0</v>
      </c>
      <c r="QZ71" s="89">
        <f t="shared" si="110"/>
        <v>0</v>
      </c>
      <c r="RA71" s="3">
        <f t="shared" si="111"/>
        <v>0</v>
      </c>
      <c r="RB71" s="54">
        <f t="shared" si="112"/>
        <v>0</v>
      </c>
      <c r="RC71" s="89">
        <f t="shared" si="113"/>
        <v>0</v>
      </c>
      <c r="RD71" s="3">
        <f>ID71+LS71+NF71+PB71+RA71</f>
        <v>0</v>
      </c>
      <c r="RE71" s="54">
        <f>IE71+LT71+NG71+PC71+RB71</f>
        <v>0</v>
      </c>
      <c r="RF71" s="89">
        <f>IF71+LU71+NH71+PD71+RC71</f>
        <v>0</v>
      </c>
      <c r="RG71" s="3">
        <f>AH71+CV71+RD71</f>
        <v>4177327</v>
      </c>
      <c r="RH71" s="54">
        <f>AI71+CW71+RE71</f>
        <v>4821710</v>
      </c>
      <c r="RI71" s="89">
        <f>AJ71+CX71+RF71</f>
        <v>4365367</v>
      </c>
    </row>
    <row r="72" spans="1:480" s="66" customFormat="1" x14ac:dyDescent="0.25">
      <c r="A72" s="51">
        <v>61</v>
      </c>
      <c r="B72" s="52" t="s">
        <v>341</v>
      </c>
      <c r="C72" s="87" t="s">
        <v>287</v>
      </c>
      <c r="D72" s="3"/>
      <c r="E72" s="54"/>
      <c r="F72" s="89"/>
      <c r="G72" s="3"/>
      <c r="H72" s="54"/>
      <c r="I72" s="89"/>
      <c r="J72" s="3"/>
      <c r="K72" s="54"/>
      <c r="L72" s="89"/>
      <c r="M72" s="3"/>
      <c r="N72" s="54"/>
      <c r="O72" s="89"/>
      <c r="P72" s="3"/>
      <c r="Q72" s="54"/>
      <c r="R72" s="89"/>
      <c r="S72" s="3"/>
      <c r="T72" s="54"/>
      <c r="U72" s="89"/>
      <c r="V72" s="3"/>
      <c r="W72" s="54"/>
      <c r="X72" s="89"/>
      <c r="Y72" s="3"/>
      <c r="Z72" s="54"/>
      <c r="AA72" s="89"/>
      <c r="AB72" s="3">
        <f t="shared" si="29"/>
        <v>0</v>
      </c>
      <c r="AC72" s="54">
        <f t="shared" si="260"/>
        <v>0</v>
      </c>
      <c r="AD72" s="89">
        <f t="shared" si="261"/>
        <v>0</v>
      </c>
      <c r="AE72" s="3"/>
      <c r="AF72" s="54"/>
      <c r="AG72" s="89"/>
      <c r="AH72" s="3">
        <f t="shared" si="30"/>
        <v>0</v>
      </c>
      <c r="AI72" s="54">
        <f t="shared" si="31"/>
        <v>0</v>
      </c>
      <c r="AJ72" s="89">
        <f t="shared" si="32"/>
        <v>0</v>
      </c>
      <c r="AK72" s="3"/>
      <c r="AL72" s="54"/>
      <c r="AM72" s="89"/>
      <c r="AN72" s="3"/>
      <c r="AO72" s="54"/>
      <c r="AP72" s="89"/>
      <c r="AQ72" s="3"/>
      <c r="AR72" s="54"/>
      <c r="AS72" s="89"/>
      <c r="AT72" s="3"/>
      <c r="AU72" s="54"/>
      <c r="AV72" s="89"/>
      <c r="AW72" s="3"/>
      <c r="AX72" s="54"/>
      <c r="AY72" s="89"/>
      <c r="AZ72" s="3"/>
      <c r="BA72" s="54"/>
      <c r="BB72" s="89"/>
      <c r="BC72" s="3"/>
      <c r="BD72" s="54"/>
      <c r="BE72" s="89"/>
      <c r="BF72" s="3"/>
      <c r="BG72" s="54"/>
      <c r="BH72" s="89"/>
      <c r="BI72" s="3"/>
      <c r="BJ72" s="54"/>
      <c r="BK72" s="89"/>
      <c r="BL72" s="3"/>
      <c r="BM72" s="54"/>
      <c r="BN72" s="89"/>
      <c r="BO72" s="3"/>
      <c r="BP72" s="54"/>
      <c r="BQ72" s="89"/>
      <c r="BR72" s="3"/>
      <c r="BS72" s="54"/>
      <c r="BT72" s="89"/>
      <c r="BU72" s="3"/>
      <c r="BV72" s="54"/>
      <c r="BW72" s="89"/>
      <c r="BX72" s="3"/>
      <c r="BY72" s="54"/>
      <c r="BZ72" s="89"/>
      <c r="CA72" s="3"/>
      <c r="CB72" s="54"/>
      <c r="CC72" s="89"/>
      <c r="CD72" s="3"/>
      <c r="CE72" s="54"/>
      <c r="CF72" s="89"/>
      <c r="CG72" s="3"/>
      <c r="CH72" s="54"/>
      <c r="CI72" s="89"/>
      <c r="CJ72" s="3"/>
      <c r="CK72" s="54"/>
      <c r="CL72" s="89"/>
      <c r="CM72" s="3"/>
      <c r="CN72" s="54"/>
      <c r="CO72" s="89"/>
      <c r="CP72" s="3"/>
      <c r="CQ72" s="54"/>
      <c r="CR72" s="89"/>
      <c r="CS72" s="3"/>
      <c r="CT72" s="54"/>
      <c r="CU72" s="89"/>
      <c r="CV72" s="3">
        <f t="shared" si="33"/>
        <v>0</v>
      </c>
      <c r="CW72" s="54">
        <f t="shared" si="34"/>
        <v>0</v>
      </c>
      <c r="CX72" s="89">
        <f t="shared" si="35"/>
        <v>0</v>
      </c>
      <c r="CY72" s="3"/>
      <c r="CZ72" s="54"/>
      <c r="DA72" s="89"/>
      <c r="DB72" s="3"/>
      <c r="DC72" s="54"/>
      <c r="DD72" s="89"/>
      <c r="DE72" s="3"/>
      <c r="DF72" s="54"/>
      <c r="DG72" s="89"/>
      <c r="DH72" s="3"/>
      <c r="DI72" s="54"/>
      <c r="DJ72" s="89"/>
      <c r="DK72" s="3"/>
      <c r="DL72" s="54"/>
      <c r="DM72" s="89"/>
      <c r="DN72" s="3"/>
      <c r="DO72" s="54"/>
      <c r="DP72" s="89"/>
      <c r="DQ72" s="3"/>
      <c r="DR72" s="54"/>
      <c r="DS72" s="89"/>
      <c r="DT72" s="3">
        <f t="shared" si="36"/>
        <v>0</v>
      </c>
      <c r="DU72" s="54">
        <f t="shared" si="37"/>
        <v>0</v>
      </c>
      <c r="DV72" s="89">
        <f t="shared" si="38"/>
        <v>0</v>
      </c>
      <c r="DW72" s="3"/>
      <c r="DX72" s="54"/>
      <c r="DY72" s="89"/>
      <c r="DZ72" s="3"/>
      <c r="EA72" s="54"/>
      <c r="EB72" s="89"/>
      <c r="EC72" s="3"/>
      <c r="ED72" s="54"/>
      <c r="EE72" s="89"/>
      <c r="EF72" s="3"/>
      <c r="EG72" s="54"/>
      <c r="EH72" s="89"/>
      <c r="EI72" s="3"/>
      <c r="EJ72" s="54"/>
      <c r="EK72" s="89"/>
      <c r="EL72" s="3">
        <f t="shared" si="39"/>
        <v>0</v>
      </c>
      <c r="EM72" s="54">
        <f t="shared" si="40"/>
        <v>0</v>
      </c>
      <c r="EN72" s="89">
        <f t="shared" si="41"/>
        <v>0</v>
      </c>
      <c r="EO72" s="3"/>
      <c r="EP72" s="54"/>
      <c r="EQ72" s="89"/>
      <c r="ER72" s="3"/>
      <c r="ES72" s="54"/>
      <c r="ET72" s="89"/>
      <c r="EU72" s="3"/>
      <c r="EV72" s="54"/>
      <c r="EW72" s="89"/>
      <c r="EX72" s="3"/>
      <c r="EY72" s="54"/>
      <c r="EZ72" s="89"/>
      <c r="FA72" s="3"/>
      <c r="FB72" s="54"/>
      <c r="FC72" s="89"/>
      <c r="FD72" s="3">
        <f t="shared" si="42"/>
        <v>0</v>
      </c>
      <c r="FE72" s="54">
        <f t="shared" si="43"/>
        <v>0</v>
      </c>
      <c r="FF72" s="89">
        <f t="shared" si="44"/>
        <v>0</v>
      </c>
      <c r="FG72" s="3"/>
      <c r="FH72" s="54"/>
      <c r="FI72" s="89"/>
      <c r="FJ72" s="3"/>
      <c r="FK72" s="54"/>
      <c r="FL72" s="89"/>
      <c r="FM72" s="3"/>
      <c r="FN72" s="54"/>
      <c r="FO72" s="89"/>
      <c r="FP72" s="3">
        <f t="shared" si="45"/>
        <v>0</v>
      </c>
      <c r="FQ72" s="54">
        <f t="shared" si="46"/>
        <v>0</v>
      </c>
      <c r="FR72" s="89">
        <f t="shared" si="47"/>
        <v>0</v>
      </c>
      <c r="FS72" s="3"/>
      <c r="FT72" s="54"/>
      <c r="FU72" s="89"/>
      <c r="FV72" s="3"/>
      <c r="FW72" s="54"/>
      <c r="FX72" s="89"/>
      <c r="FY72" s="3"/>
      <c r="FZ72" s="54"/>
      <c r="GA72" s="89"/>
      <c r="GB72" s="3"/>
      <c r="GC72" s="54"/>
      <c r="GD72" s="89"/>
      <c r="GE72" s="3"/>
      <c r="GF72" s="54"/>
      <c r="GG72" s="89"/>
      <c r="GH72" s="3"/>
      <c r="GI72" s="54"/>
      <c r="GJ72" s="89"/>
      <c r="GK72" s="3">
        <f t="shared" si="48"/>
        <v>0</v>
      </c>
      <c r="GL72" s="54">
        <f t="shared" si="49"/>
        <v>0</v>
      </c>
      <c r="GM72" s="89">
        <f t="shared" si="50"/>
        <v>0</v>
      </c>
      <c r="GN72" s="3"/>
      <c r="GO72" s="54"/>
      <c r="GP72" s="89"/>
      <c r="GQ72" s="3"/>
      <c r="GR72" s="54"/>
      <c r="GS72" s="89"/>
      <c r="GT72" s="3"/>
      <c r="GU72" s="54"/>
      <c r="GV72" s="89"/>
      <c r="GW72" s="3"/>
      <c r="GX72" s="54"/>
      <c r="GY72" s="89"/>
      <c r="GZ72" s="3"/>
      <c r="HA72" s="54"/>
      <c r="HB72" s="89"/>
      <c r="HC72" s="3"/>
      <c r="HD72" s="54"/>
      <c r="HE72" s="89"/>
      <c r="HF72" s="3"/>
      <c r="HG72" s="54"/>
      <c r="HH72" s="89"/>
      <c r="HI72" s="3">
        <f t="shared" si="51"/>
        <v>0</v>
      </c>
      <c r="HJ72" s="54">
        <f t="shared" si="52"/>
        <v>0</v>
      </c>
      <c r="HK72" s="89">
        <f t="shared" si="53"/>
        <v>0</v>
      </c>
      <c r="HL72" s="3"/>
      <c r="HM72" s="54"/>
      <c r="HN72" s="89"/>
      <c r="HO72" s="3"/>
      <c r="HP72" s="54"/>
      <c r="HQ72" s="89"/>
      <c r="HR72" s="3">
        <f t="shared" si="54"/>
        <v>0</v>
      </c>
      <c r="HS72" s="54">
        <f t="shared" si="55"/>
        <v>0</v>
      </c>
      <c r="HT72" s="89">
        <f t="shared" si="56"/>
        <v>0</v>
      </c>
      <c r="HU72" s="3"/>
      <c r="HV72" s="54"/>
      <c r="HW72" s="89"/>
      <c r="HX72" s="3"/>
      <c r="HY72" s="54"/>
      <c r="HZ72" s="89"/>
      <c r="IA72" s="3">
        <f t="shared" si="57"/>
        <v>0</v>
      </c>
      <c r="IB72" s="54">
        <f t="shared" si="58"/>
        <v>0</v>
      </c>
      <c r="IC72" s="89">
        <f t="shared" si="59"/>
        <v>0</v>
      </c>
      <c r="ID72" s="3">
        <f t="shared" si="60"/>
        <v>0</v>
      </c>
      <c r="IE72" s="54">
        <f t="shared" si="61"/>
        <v>0</v>
      </c>
      <c r="IF72" s="89">
        <f t="shared" si="62"/>
        <v>0</v>
      </c>
      <c r="IG72" s="3"/>
      <c r="IH72" s="54"/>
      <c r="II72" s="89"/>
      <c r="IJ72" s="3"/>
      <c r="IK72" s="54"/>
      <c r="IL72" s="89"/>
      <c r="IM72" s="3"/>
      <c r="IN72" s="54"/>
      <c r="IO72" s="89"/>
      <c r="IP72" s="3"/>
      <c r="IQ72" s="54"/>
      <c r="IR72" s="89"/>
      <c r="IS72" s="3"/>
      <c r="IT72" s="54"/>
      <c r="IU72" s="89"/>
      <c r="IV72" s="3"/>
      <c r="IW72" s="54"/>
      <c r="IX72" s="89"/>
      <c r="IY72" s="3"/>
      <c r="IZ72" s="54"/>
      <c r="JA72" s="89"/>
      <c r="JB72" s="3"/>
      <c r="JC72" s="54"/>
      <c r="JD72" s="89"/>
      <c r="JE72" s="3"/>
      <c r="JF72" s="54"/>
      <c r="JG72" s="89"/>
      <c r="JH72" s="3">
        <f>IG72+IJ72+IM72+IP72+IS72+IV72+IY72+JB72+JE72</f>
        <v>0</v>
      </c>
      <c r="JI72" s="54">
        <f>IH72+IK72+IN72+IQ72+IT72+IW72+IZ72+JC72+JF72</f>
        <v>0</v>
      </c>
      <c r="JJ72" s="89">
        <f>II72+IL72+IO72+IR72+IU72+IX72+JA72+JD72+JG72</f>
        <v>0</v>
      </c>
      <c r="JK72" s="3"/>
      <c r="JL72" s="54"/>
      <c r="JM72" s="89"/>
      <c r="JN72" s="3"/>
      <c r="JO72" s="54"/>
      <c r="JP72" s="89"/>
      <c r="JQ72" s="3">
        <f t="shared" si="63"/>
        <v>0</v>
      </c>
      <c r="JR72" s="54">
        <f t="shared" si="64"/>
        <v>0</v>
      </c>
      <c r="JS72" s="89">
        <f t="shared" si="65"/>
        <v>0</v>
      </c>
      <c r="JT72" s="3"/>
      <c r="JU72" s="54"/>
      <c r="JV72" s="89"/>
      <c r="JW72" s="3"/>
      <c r="JX72" s="54"/>
      <c r="JY72" s="89"/>
      <c r="JZ72" s="3">
        <f t="shared" si="66"/>
        <v>0</v>
      </c>
      <c r="KA72" s="54">
        <f t="shared" si="67"/>
        <v>0</v>
      </c>
      <c r="KB72" s="89">
        <f t="shared" si="68"/>
        <v>0</v>
      </c>
      <c r="KC72" s="3"/>
      <c r="KD72" s="54"/>
      <c r="KE72" s="89"/>
      <c r="KF72" s="3"/>
      <c r="KG72" s="54"/>
      <c r="KH72" s="89"/>
      <c r="KI72" s="3">
        <f t="shared" si="69"/>
        <v>0</v>
      </c>
      <c r="KJ72" s="54">
        <f t="shared" si="70"/>
        <v>0</v>
      </c>
      <c r="KK72" s="89">
        <f t="shared" si="71"/>
        <v>0</v>
      </c>
      <c r="KL72" s="3"/>
      <c r="KM72" s="54"/>
      <c r="KN72" s="89"/>
      <c r="KO72" s="3"/>
      <c r="KP72" s="54"/>
      <c r="KQ72" s="89"/>
      <c r="KR72" s="3"/>
      <c r="KS72" s="54"/>
      <c r="KT72" s="89"/>
      <c r="KU72" s="3">
        <f t="shared" si="72"/>
        <v>0</v>
      </c>
      <c r="KV72" s="54">
        <f t="shared" si="73"/>
        <v>0</v>
      </c>
      <c r="KW72" s="89">
        <f t="shared" si="74"/>
        <v>0</v>
      </c>
      <c r="KX72" s="3"/>
      <c r="KY72" s="54"/>
      <c r="KZ72" s="89"/>
      <c r="LA72" s="3"/>
      <c r="LB72" s="54"/>
      <c r="LC72" s="89"/>
      <c r="LD72" s="3">
        <f t="shared" si="75"/>
        <v>0</v>
      </c>
      <c r="LE72" s="54">
        <f t="shared" si="76"/>
        <v>0</v>
      </c>
      <c r="LF72" s="89">
        <f t="shared" si="77"/>
        <v>0</v>
      </c>
      <c r="LG72" s="3"/>
      <c r="LH72" s="54"/>
      <c r="LI72" s="89"/>
      <c r="LJ72" s="3"/>
      <c r="LK72" s="54">
        <v>5700038</v>
      </c>
      <c r="LL72" s="89">
        <v>1700039</v>
      </c>
      <c r="LM72" s="3">
        <f t="shared" si="78"/>
        <v>0</v>
      </c>
      <c r="LN72" s="54">
        <f t="shared" si="79"/>
        <v>5700038</v>
      </c>
      <c r="LO72" s="89">
        <f t="shared" si="80"/>
        <v>1700039</v>
      </c>
      <c r="LP72" s="3"/>
      <c r="LQ72" s="54"/>
      <c r="LR72" s="89"/>
      <c r="LS72" s="3">
        <f t="shared" si="81"/>
        <v>0</v>
      </c>
      <c r="LT72" s="54">
        <f t="shared" si="82"/>
        <v>5700038</v>
      </c>
      <c r="LU72" s="89">
        <f t="shared" si="83"/>
        <v>1700039</v>
      </c>
      <c r="LV72" s="3"/>
      <c r="LW72" s="54"/>
      <c r="LX72" s="89"/>
      <c r="LY72" s="3"/>
      <c r="LZ72" s="54"/>
      <c r="MA72" s="89"/>
      <c r="MB72" s="3"/>
      <c r="MC72" s="54"/>
      <c r="MD72" s="89"/>
      <c r="ME72" s="3">
        <f t="shared" si="84"/>
        <v>0</v>
      </c>
      <c r="MF72" s="54">
        <f t="shared" si="85"/>
        <v>0</v>
      </c>
      <c r="MG72" s="89">
        <f t="shared" si="86"/>
        <v>0</v>
      </c>
      <c r="MH72" s="3"/>
      <c r="MI72" s="54"/>
      <c r="MJ72" s="89"/>
      <c r="MK72" s="3"/>
      <c r="ML72" s="54"/>
      <c r="MM72" s="89"/>
      <c r="MN72" s="3"/>
      <c r="MO72" s="54"/>
      <c r="MP72" s="89"/>
      <c r="MQ72" s="3"/>
      <c r="MR72" s="54"/>
      <c r="MS72" s="89"/>
      <c r="MT72" s="3"/>
      <c r="MU72" s="54"/>
      <c r="MV72" s="89"/>
      <c r="MW72" s="3"/>
      <c r="MX72" s="54"/>
      <c r="MY72" s="89"/>
      <c r="MZ72" s="3">
        <f t="shared" si="87"/>
        <v>0</v>
      </c>
      <c r="NA72" s="54">
        <f t="shared" si="88"/>
        <v>0</v>
      </c>
      <c r="NB72" s="89">
        <f t="shared" si="89"/>
        <v>0</v>
      </c>
      <c r="NC72" s="3"/>
      <c r="ND72" s="54"/>
      <c r="NE72" s="89"/>
      <c r="NF72" s="3">
        <f t="shared" si="90"/>
        <v>0</v>
      </c>
      <c r="NG72" s="54">
        <f t="shared" si="91"/>
        <v>0</v>
      </c>
      <c r="NH72" s="89">
        <f t="shared" si="92"/>
        <v>0</v>
      </c>
      <c r="NI72" s="3"/>
      <c r="NJ72" s="54"/>
      <c r="NK72" s="89"/>
      <c r="NL72" s="3"/>
      <c r="NM72" s="54"/>
      <c r="NN72" s="89"/>
      <c r="NO72" s="3"/>
      <c r="NP72" s="54"/>
      <c r="NQ72" s="89"/>
      <c r="NR72" s="3"/>
      <c r="NS72" s="54"/>
      <c r="NT72" s="89"/>
      <c r="NU72" s="3"/>
      <c r="NV72" s="54"/>
      <c r="NW72" s="89"/>
      <c r="NX72" s="3"/>
      <c r="NY72" s="54"/>
      <c r="NZ72" s="89"/>
      <c r="OA72" s="3"/>
      <c r="OB72" s="54"/>
      <c r="OC72" s="89"/>
      <c r="OD72" s="3"/>
      <c r="OE72" s="54"/>
      <c r="OF72" s="89"/>
      <c r="OG72" s="3"/>
      <c r="OH72" s="54"/>
      <c r="OI72" s="89"/>
      <c r="OJ72" s="3">
        <f t="shared" si="93"/>
        <v>0</v>
      </c>
      <c r="OK72" s="54">
        <f t="shared" si="94"/>
        <v>0</v>
      </c>
      <c r="OL72" s="89">
        <f t="shared" si="95"/>
        <v>0</v>
      </c>
      <c r="OM72" s="3"/>
      <c r="ON72" s="54"/>
      <c r="OO72" s="89"/>
      <c r="OP72" s="3"/>
      <c r="OQ72" s="54"/>
      <c r="OR72" s="89"/>
      <c r="OS72" s="3"/>
      <c r="OT72" s="54"/>
      <c r="OU72" s="89"/>
      <c r="OV72" s="3"/>
      <c r="OW72" s="54"/>
      <c r="OX72" s="89"/>
      <c r="OY72" s="3">
        <f t="shared" si="96"/>
        <v>0</v>
      </c>
      <c r="OZ72" s="54">
        <f t="shared" si="97"/>
        <v>0</v>
      </c>
      <c r="PA72" s="89">
        <f t="shared" si="98"/>
        <v>0</v>
      </c>
      <c r="PB72" s="3">
        <f t="shared" si="99"/>
        <v>0</v>
      </c>
      <c r="PC72" s="54">
        <f t="shared" si="100"/>
        <v>0</v>
      </c>
      <c r="PD72" s="89">
        <f t="shared" si="101"/>
        <v>0</v>
      </c>
      <c r="PE72" s="3"/>
      <c r="PF72" s="54"/>
      <c r="PG72" s="89"/>
      <c r="PH72" s="3"/>
      <c r="PI72" s="54"/>
      <c r="PJ72" s="89"/>
      <c r="PK72" s="3"/>
      <c r="PL72" s="54"/>
      <c r="PM72" s="89"/>
      <c r="PN72" s="3"/>
      <c r="PO72" s="54"/>
      <c r="PP72" s="89"/>
      <c r="PQ72" s="3"/>
      <c r="PR72" s="54"/>
      <c r="PS72" s="89"/>
      <c r="PT72" s="3"/>
      <c r="PU72" s="54"/>
      <c r="PV72" s="89"/>
      <c r="PW72" s="3"/>
      <c r="PX72" s="54"/>
      <c r="PY72" s="89"/>
      <c r="PZ72" s="3"/>
      <c r="QA72" s="54"/>
      <c r="QB72" s="89"/>
      <c r="QC72" s="3">
        <f t="shared" si="102"/>
        <v>0</v>
      </c>
      <c r="QD72" s="54">
        <f t="shared" si="103"/>
        <v>0</v>
      </c>
      <c r="QE72" s="89">
        <f t="shared" si="104"/>
        <v>0</v>
      </c>
      <c r="QF72" s="3"/>
      <c r="QG72" s="54"/>
      <c r="QH72" s="89"/>
      <c r="QI72" s="3">
        <f t="shared" si="105"/>
        <v>0</v>
      </c>
      <c r="QJ72" s="54">
        <f t="shared" si="106"/>
        <v>0</v>
      </c>
      <c r="QK72" s="89">
        <f t="shared" si="107"/>
        <v>0</v>
      </c>
      <c r="QL72" s="3"/>
      <c r="QM72" s="54"/>
      <c r="QN72" s="89"/>
      <c r="QO72" s="3"/>
      <c r="QP72" s="54"/>
      <c r="QQ72" s="89"/>
      <c r="QR72" s="3"/>
      <c r="QS72" s="54"/>
      <c r="QT72" s="89"/>
      <c r="QU72" s="3"/>
      <c r="QV72" s="54"/>
      <c r="QW72" s="89"/>
      <c r="QX72" s="3">
        <f t="shared" si="108"/>
        <v>0</v>
      </c>
      <c r="QY72" s="54">
        <f t="shared" si="109"/>
        <v>0</v>
      </c>
      <c r="QZ72" s="89">
        <f t="shared" si="110"/>
        <v>0</v>
      </c>
      <c r="RA72" s="3">
        <f t="shared" si="111"/>
        <v>0</v>
      </c>
      <c r="RB72" s="54">
        <f t="shared" si="112"/>
        <v>0</v>
      </c>
      <c r="RC72" s="89">
        <f t="shared" si="113"/>
        <v>0</v>
      </c>
      <c r="RD72" s="3">
        <f>ID72+LS72+NF72+PB72+RA72</f>
        <v>0</v>
      </c>
      <c r="RE72" s="54">
        <f>IE72+LT72+NG72+PC72+RB72</f>
        <v>5700038</v>
      </c>
      <c r="RF72" s="89">
        <f>IF72+LU72+NH72+PD72+RC72</f>
        <v>1700039</v>
      </c>
      <c r="RG72" s="3">
        <f>AH72+CV72+RD72</f>
        <v>0</v>
      </c>
      <c r="RH72" s="54">
        <f>AI72+CW72+RE72</f>
        <v>5700038</v>
      </c>
      <c r="RI72" s="89">
        <f>AJ72+CX72+RF72</f>
        <v>1700039</v>
      </c>
    </row>
    <row r="73" spans="1:480" s="12" customFormat="1" ht="16.5" thickBot="1" x14ac:dyDescent="0.3">
      <c r="A73" s="101">
        <v>62</v>
      </c>
      <c r="B73" s="102" t="s">
        <v>425</v>
      </c>
      <c r="C73" s="103" t="s">
        <v>426</v>
      </c>
      <c r="D73" s="8"/>
      <c r="E73" s="104"/>
      <c r="F73" s="105"/>
      <c r="G73" s="8"/>
      <c r="H73" s="104"/>
      <c r="I73" s="105"/>
      <c r="J73" s="8"/>
      <c r="K73" s="104"/>
      <c r="L73" s="105"/>
      <c r="M73" s="8"/>
      <c r="N73" s="104"/>
      <c r="O73" s="105"/>
      <c r="P73" s="8"/>
      <c r="Q73" s="104"/>
      <c r="R73" s="105"/>
      <c r="S73" s="8"/>
      <c r="T73" s="104"/>
      <c r="U73" s="105"/>
      <c r="V73" s="8"/>
      <c r="W73" s="104"/>
      <c r="X73" s="105"/>
      <c r="Y73" s="8"/>
      <c r="Z73" s="104"/>
      <c r="AA73" s="105"/>
      <c r="AB73" s="8">
        <f t="shared" si="29"/>
        <v>0</v>
      </c>
      <c r="AC73" s="104">
        <f t="shared" si="260"/>
        <v>0</v>
      </c>
      <c r="AD73" s="105">
        <f t="shared" si="261"/>
        <v>0</v>
      </c>
      <c r="AE73" s="8"/>
      <c r="AF73" s="104"/>
      <c r="AG73" s="105"/>
      <c r="AH73" s="8">
        <f t="shared" si="30"/>
        <v>0</v>
      </c>
      <c r="AI73" s="104">
        <f t="shared" si="31"/>
        <v>0</v>
      </c>
      <c r="AJ73" s="105">
        <f t="shared" si="32"/>
        <v>0</v>
      </c>
      <c r="AK73" s="8"/>
      <c r="AL73" s="104"/>
      <c r="AM73" s="105"/>
      <c r="AN73" s="8"/>
      <c r="AO73" s="104"/>
      <c r="AP73" s="105"/>
      <c r="AQ73" s="8"/>
      <c r="AR73" s="104"/>
      <c r="AS73" s="105"/>
      <c r="AT73" s="8"/>
      <c r="AU73" s="104"/>
      <c r="AV73" s="105"/>
      <c r="AW73" s="8"/>
      <c r="AX73" s="104"/>
      <c r="AY73" s="105"/>
      <c r="AZ73" s="8"/>
      <c r="BA73" s="104"/>
      <c r="BB73" s="105"/>
      <c r="BC73" s="8"/>
      <c r="BD73" s="104"/>
      <c r="BE73" s="105"/>
      <c r="BF73" s="8"/>
      <c r="BG73" s="104"/>
      <c r="BH73" s="105"/>
      <c r="BI73" s="8"/>
      <c r="BJ73" s="104"/>
      <c r="BK73" s="105"/>
      <c r="BL73" s="8"/>
      <c r="BM73" s="104"/>
      <c r="BN73" s="105"/>
      <c r="BO73" s="8"/>
      <c r="BP73" s="104"/>
      <c r="BQ73" s="105"/>
      <c r="BR73" s="8"/>
      <c r="BS73" s="104"/>
      <c r="BT73" s="105"/>
      <c r="BU73" s="8"/>
      <c r="BV73" s="104"/>
      <c r="BW73" s="105"/>
      <c r="BX73" s="8"/>
      <c r="BY73" s="104"/>
      <c r="BZ73" s="105"/>
      <c r="CA73" s="8"/>
      <c r="CB73" s="104"/>
      <c r="CC73" s="105"/>
      <c r="CD73" s="8"/>
      <c r="CE73" s="104"/>
      <c r="CF73" s="105"/>
      <c r="CG73" s="8"/>
      <c r="CH73" s="104"/>
      <c r="CI73" s="105"/>
      <c r="CJ73" s="8"/>
      <c r="CK73" s="104"/>
      <c r="CL73" s="105"/>
      <c r="CM73" s="8"/>
      <c r="CN73" s="104"/>
      <c r="CO73" s="105"/>
      <c r="CP73" s="8"/>
      <c r="CQ73" s="104"/>
      <c r="CR73" s="105"/>
      <c r="CS73" s="8"/>
      <c r="CT73" s="104"/>
      <c r="CU73" s="105"/>
      <c r="CV73" s="8">
        <f t="shared" si="33"/>
        <v>0</v>
      </c>
      <c r="CW73" s="104">
        <f t="shared" si="34"/>
        <v>0</v>
      </c>
      <c r="CX73" s="105">
        <f t="shared" si="35"/>
        <v>0</v>
      </c>
      <c r="CY73" s="8"/>
      <c r="CZ73" s="104"/>
      <c r="DA73" s="105"/>
      <c r="DB73" s="8"/>
      <c r="DC73" s="104"/>
      <c r="DD73" s="105"/>
      <c r="DE73" s="8"/>
      <c r="DF73" s="104"/>
      <c r="DG73" s="105"/>
      <c r="DH73" s="8"/>
      <c r="DI73" s="104"/>
      <c r="DJ73" s="105"/>
      <c r="DK73" s="8"/>
      <c r="DL73" s="104"/>
      <c r="DM73" s="105"/>
      <c r="DN73" s="8"/>
      <c r="DO73" s="104"/>
      <c r="DP73" s="105"/>
      <c r="DQ73" s="8"/>
      <c r="DR73" s="104"/>
      <c r="DS73" s="105"/>
      <c r="DT73" s="8">
        <f t="shared" si="36"/>
        <v>0</v>
      </c>
      <c r="DU73" s="104">
        <f t="shared" si="37"/>
        <v>0</v>
      </c>
      <c r="DV73" s="105">
        <f t="shared" si="38"/>
        <v>0</v>
      </c>
      <c r="DW73" s="8"/>
      <c r="DX73" s="104"/>
      <c r="DY73" s="105"/>
      <c r="DZ73" s="8"/>
      <c r="EA73" s="104"/>
      <c r="EB73" s="105"/>
      <c r="EC73" s="8"/>
      <c r="ED73" s="104"/>
      <c r="EE73" s="105"/>
      <c r="EF73" s="8"/>
      <c r="EG73" s="104"/>
      <c r="EH73" s="105"/>
      <c r="EI73" s="8"/>
      <c r="EJ73" s="104"/>
      <c r="EK73" s="105"/>
      <c r="EL73" s="8">
        <f t="shared" si="39"/>
        <v>0</v>
      </c>
      <c r="EM73" s="104">
        <f t="shared" si="40"/>
        <v>0</v>
      </c>
      <c r="EN73" s="105">
        <f t="shared" si="41"/>
        <v>0</v>
      </c>
      <c r="EO73" s="8"/>
      <c r="EP73" s="104"/>
      <c r="EQ73" s="105"/>
      <c r="ER73" s="8"/>
      <c r="ES73" s="104"/>
      <c r="ET73" s="105"/>
      <c r="EU73" s="8"/>
      <c r="EV73" s="104"/>
      <c r="EW73" s="105"/>
      <c r="EX73" s="8"/>
      <c r="EY73" s="104"/>
      <c r="EZ73" s="105"/>
      <c r="FA73" s="8"/>
      <c r="FB73" s="104"/>
      <c r="FC73" s="105"/>
      <c r="FD73" s="8">
        <f t="shared" si="42"/>
        <v>0</v>
      </c>
      <c r="FE73" s="104">
        <f t="shared" si="43"/>
        <v>0</v>
      </c>
      <c r="FF73" s="105">
        <f t="shared" si="44"/>
        <v>0</v>
      </c>
      <c r="FG73" s="8"/>
      <c r="FH73" s="104"/>
      <c r="FI73" s="105"/>
      <c r="FJ73" s="8"/>
      <c r="FK73" s="104"/>
      <c r="FL73" s="105"/>
      <c r="FM73" s="8"/>
      <c r="FN73" s="104"/>
      <c r="FO73" s="105"/>
      <c r="FP73" s="8">
        <f t="shared" si="45"/>
        <v>0</v>
      </c>
      <c r="FQ73" s="104">
        <f t="shared" si="46"/>
        <v>0</v>
      </c>
      <c r="FR73" s="105">
        <f t="shared" si="47"/>
        <v>0</v>
      </c>
      <c r="FS73" s="8"/>
      <c r="FT73" s="104"/>
      <c r="FU73" s="105"/>
      <c r="FV73" s="8"/>
      <c r="FW73" s="104"/>
      <c r="FX73" s="105"/>
      <c r="FY73" s="8"/>
      <c r="FZ73" s="104"/>
      <c r="GA73" s="105"/>
      <c r="GB73" s="8"/>
      <c r="GC73" s="104"/>
      <c r="GD73" s="105"/>
      <c r="GE73" s="8"/>
      <c r="GF73" s="104"/>
      <c r="GG73" s="105"/>
      <c r="GH73" s="8"/>
      <c r="GI73" s="104"/>
      <c r="GJ73" s="105"/>
      <c r="GK73" s="8">
        <f t="shared" si="48"/>
        <v>0</v>
      </c>
      <c r="GL73" s="104">
        <f t="shared" si="49"/>
        <v>0</v>
      </c>
      <c r="GM73" s="105">
        <f t="shared" si="50"/>
        <v>0</v>
      </c>
      <c r="GN73" s="8"/>
      <c r="GO73" s="104"/>
      <c r="GP73" s="105"/>
      <c r="GQ73" s="8"/>
      <c r="GR73" s="104"/>
      <c r="GS73" s="105"/>
      <c r="GT73" s="8"/>
      <c r="GU73" s="104"/>
      <c r="GV73" s="105"/>
      <c r="GW73" s="8"/>
      <c r="GX73" s="104"/>
      <c r="GY73" s="105"/>
      <c r="GZ73" s="8"/>
      <c r="HA73" s="104"/>
      <c r="HB73" s="105"/>
      <c r="HC73" s="8"/>
      <c r="HD73" s="104"/>
      <c r="HE73" s="105"/>
      <c r="HF73" s="8"/>
      <c r="HG73" s="104"/>
      <c r="HH73" s="105"/>
      <c r="HI73" s="8">
        <f t="shared" si="51"/>
        <v>0</v>
      </c>
      <c r="HJ73" s="104">
        <f t="shared" si="52"/>
        <v>0</v>
      </c>
      <c r="HK73" s="105">
        <f t="shared" si="53"/>
        <v>0</v>
      </c>
      <c r="HL73" s="8"/>
      <c r="HM73" s="104"/>
      <c r="HN73" s="105"/>
      <c r="HO73" s="8"/>
      <c r="HP73" s="104"/>
      <c r="HQ73" s="105"/>
      <c r="HR73" s="8">
        <f t="shared" si="54"/>
        <v>0</v>
      </c>
      <c r="HS73" s="104">
        <f t="shared" si="55"/>
        <v>0</v>
      </c>
      <c r="HT73" s="105">
        <f t="shared" si="56"/>
        <v>0</v>
      </c>
      <c r="HU73" s="8"/>
      <c r="HV73" s="104"/>
      <c r="HW73" s="105"/>
      <c r="HX73" s="8"/>
      <c r="HY73" s="104"/>
      <c r="HZ73" s="105"/>
      <c r="IA73" s="8">
        <f t="shared" si="57"/>
        <v>0</v>
      </c>
      <c r="IB73" s="104">
        <f t="shared" si="58"/>
        <v>0</v>
      </c>
      <c r="IC73" s="105">
        <f t="shared" si="59"/>
        <v>0</v>
      </c>
      <c r="ID73" s="8">
        <f t="shared" si="60"/>
        <v>0</v>
      </c>
      <c r="IE73" s="104">
        <f t="shared" si="61"/>
        <v>0</v>
      </c>
      <c r="IF73" s="105">
        <f t="shared" si="62"/>
        <v>0</v>
      </c>
      <c r="IG73" s="8"/>
      <c r="IH73" s="104"/>
      <c r="II73" s="105"/>
      <c r="IJ73" s="8"/>
      <c r="IK73" s="104"/>
      <c r="IL73" s="105"/>
      <c r="IM73" s="8"/>
      <c r="IN73" s="104"/>
      <c r="IO73" s="105"/>
      <c r="IP73" s="8"/>
      <c r="IQ73" s="104"/>
      <c r="IR73" s="105"/>
      <c r="IS73" s="8"/>
      <c r="IT73" s="104"/>
      <c r="IU73" s="105"/>
      <c r="IV73" s="8"/>
      <c r="IW73" s="104"/>
      <c r="IX73" s="105"/>
      <c r="IY73" s="8"/>
      <c r="IZ73" s="104"/>
      <c r="JA73" s="105"/>
      <c r="JB73" s="8"/>
      <c r="JC73" s="104"/>
      <c r="JD73" s="105"/>
      <c r="JE73" s="8"/>
      <c r="JF73" s="104"/>
      <c r="JG73" s="105"/>
      <c r="JH73" s="8">
        <f>IG73+IJ73+IM73+IP73+IS73+IV73+IY73+JB73+JE73</f>
        <v>0</v>
      </c>
      <c r="JI73" s="104">
        <f>IH73+IK73+IN73+IQ73+IT73+IW73+IZ73+JC73+JF73</f>
        <v>0</v>
      </c>
      <c r="JJ73" s="105">
        <f>II73+IL73+IO73+IR73+IU73+IX73+JA73+JD73+JG73</f>
        <v>0</v>
      </c>
      <c r="JK73" s="8"/>
      <c r="JL73" s="104"/>
      <c r="JM73" s="105"/>
      <c r="JN73" s="8"/>
      <c r="JO73" s="104"/>
      <c r="JP73" s="105"/>
      <c r="JQ73" s="8">
        <f t="shared" si="63"/>
        <v>0</v>
      </c>
      <c r="JR73" s="104">
        <f t="shared" si="64"/>
        <v>0</v>
      </c>
      <c r="JS73" s="105">
        <f t="shared" si="65"/>
        <v>0</v>
      </c>
      <c r="JT73" s="8"/>
      <c r="JU73" s="104"/>
      <c r="JV73" s="105"/>
      <c r="JW73" s="8"/>
      <c r="JX73" s="104"/>
      <c r="JY73" s="105"/>
      <c r="JZ73" s="8">
        <f t="shared" si="66"/>
        <v>0</v>
      </c>
      <c r="KA73" s="104">
        <f t="shared" si="67"/>
        <v>0</v>
      </c>
      <c r="KB73" s="105">
        <f t="shared" si="68"/>
        <v>0</v>
      </c>
      <c r="KC73" s="8"/>
      <c r="KD73" s="104"/>
      <c r="KE73" s="105"/>
      <c r="KF73" s="8"/>
      <c r="KG73" s="104"/>
      <c r="KH73" s="105"/>
      <c r="KI73" s="8">
        <f t="shared" si="69"/>
        <v>0</v>
      </c>
      <c r="KJ73" s="104">
        <f t="shared" si="70"/>
        <v>0</v>
      </c>
      <c r="KK73" s="105">
        <f t="shared" si="71"/>
        <v>0</v>
      </c>
      <c r="KL73" s="8"/>
      <c r="KM73" s="104"/>
      <c r="KN73" s="105"/>
      <c r="KO73" s="8"/>
      <c r="KP73" s="104"/>
      <c r="KQ73" s="105"/>
      <c r="KR73" s="8"/>
      <c r="KS73" s="104"/>
      <c r="KT73" s="105"/>
      <c r="KU73" s="8">
        <f t="shared" si="72"/>
        <v>0</v>
      </c>
      <c r="KV73" s="104">
        <f t="shared" si="73"/>
        <v>0</v>
      </c>
      <c r="KW73" s="105">
        <f t="shared" si="74"/>
        <v>0</v>
      </c>
      <c r="KX73" s="8"/>
      <c r="KY73" s="104"/>
      <c r="KZ73" s="105"/>
      <c r="LA73" s="8"/>
      <c r="LB73" s="104"/>
      <c r="LC73" s="105"/>
      <c r="LD73" s="8">
        <f t="shared" si="75"/>
        <v>0</v>
      </c>
      <c r="LE73" s="104">
        <f t="shared" si="76"/>
        <v>0</v>
      </c>
      <c r="LF73" s="105">
        <f t="shared" si="77"/>
        <v>0</v>
      </c>
      <c r="LG73" s="8"/>
      <c r="LH73" s="104"/>
      <c r="LI73" s="105"/>
      <c r="LJ73" s="8"/>
      <c r="LK73" s="104"/>
      <c r="LL73" s="89"/>
      <c r="LM73" s="8">
        <f t="shared" si="78"/>
        <v>0</v>
      </c>
      <c r="LN73" s="104">
        <f t="shared" si="79"/>
        <v>0</v>
      </c>
      <c r="LO73" s="105">
        <f t="shared" si="80"/>
        <v>0</v>
      </c>
      <c r="LP73" s="8"/>
      <c r="LQ73" s="104"/>
      <c r="LR73" s="105"/>
      <c r="LS73" s="8">
        <f t="shared" si="81"/>
        <v>0</v>
      </c>
      <c r="LT73" s="104">
        <f t="shared" si="82"/>
        <v>0</v>
      </c>
      <c r="LU73" s="105">
        <f t="shared" si="83"/>
        <v>0</v>
      </c>
      <c r="LV73" s="8"/>
      <c r="LW73" s="104"/>
      <c r="LX73" s="105"/>
      <c r="LY73" s="8"/>
      <c r="LZ73" s="104"/>
      <c r="MA73" s="105"/>
      <c r="MB73" s="8"/>
      <c r="MC73" s="104"/>
      <c r="MD73" s="105"/>
      <c r="ME73" s="8">
        <f t="shared" si="84"/>
        <v>0</v>
      </c>
      <c r="MF73" s="104">
        <f t="shared" si="85"/>
        <v>0</v>
      </c>
      <c r="MG73" s="105">
        <f t="shared" si="86"/>
        <v>0</v>
      </c>
      <c r="MH73" s="8"/>
      <c r="MI73" s="104"/>
      <c r="MJ73" s="105"/>
      <c r="MK73" s="8"/>
      <c r="ML73" s="104"/>
      <c r="MM73" s="105"/>
      <c r="MN73" s="8"/>
      <c r="MO73" s="104"/>
      <c r="MP73" s="105"/>
      <c r="MQ73" s="8"/>
      <c r="MR73" s="104"/>
      <c r="MS73" s="105"/>
      <c r="MT73" s="8"/>
      <c r="MU73" s="104"/>
      <c r="MV73" s="105"/>
      <c r="MW73" s="8"/>
      <c r="MX73" s="104"/>
      <c r="MY73" s="105"/>
      <c r="MZ73" s="8">
        <f t="shared" si="87"/>
        <v>0</v>
      </c>
      <c r="NA73" s="104">
        <f t="shared" si="88"/>
        <v>0</v>
      </c>
      <c r="NB73" s="105">
        <f t="shared" si="89"/>
        <v>0</v>
      </c>
      <c r="NC73" s="8"/>
      <c r="ND73" s="104"/>
      <c r="NE73" s="105"/>
      <c r="NF73" s="8">
        <f t="shared" si="90"/>
        <v>0</v>
      </c>
      <c r="NG73" s="104">
        <f t="shared" si="91"/>
        <v>0</v>
      </c>
      <c r="NH73" s="105">
        <f t="shared" si="92"/>
        <v>0</v>
      </c>
      <c r="NI73" s="8"/>
      <c r="NJ73" s="104"/>
      <c r="NK73" s="105"/>
      <c r="NL73" s="8"/>
      <c r="NM73" s="104"/>
      <c r="NN73" s="105"/>
      <c r="NO73" s="8"/>
      <c r="NP73" s="104"/>
      <c r="NQ73" s="105"/>
      <c r="NR73" s="8"/>
      <c r="NS73" s="104"/>
      <c r="NT73" s="105"/>
      <c r="NU73" s="8"/>
      <c r="NV73" s="104"/>
      <c r="NW73" s="105"/>
      <c r="NX73" s="8"/>
      <c r="NY73" s="104"/>
      <c r="NZ73" s="105"/>
      <c r="OA73" s="8"/>
      <c r="OB73" s="104"/>
      <c r="OC73" s="105"/>
      <c r="OD73" s="8"/>
      <c r="OE73" s="104"/>
      <c r="OF73" s="105"/>
      <c r="OG73" s="8"/>
      <c r="OH73" s="104"/>
      <c r="OI73" s="105"/>
      <c r="OJ73" s="8">
        <f t="shared" si="93"/>
        <v>0</v>
      </c>
      <c r="OK73" s="104">
        <f t="shared" si="94"/>
        <v>0</v>
      </c>
      <c r="OL73" s="105">
        <f t="shared" si="95"/>
        <v>0</v>
      </c>
      <c r="OM73" s="8"/>
      <c r="ON73" s="104"/>
      <c r="OO73" s="105"/>
      <c r="OP73" s="8"/>
      <c r="OQ73" s="104"/>
      <c r="OR73" s="105"/>
      <c r="OS73" s="8"/>
      <c r="OT73" s="104"/>
      <c r="OU73" s="105"/>
      <c r="OV73" s="8"/>
      <c r="OW73" s="104"/>
      <c r="OX73" s="105"/>
      <c r="OY73" s="8">
        <f t="shared" si="96"/>
        <v>0</v>
      </c>
      <c r="OZ73" s="104">
        <f t="shared" si="97"/>
        <v>0</v>
      </c>
      <c r="PA73" s="105">
        <f t="shared" si="98"/>
        <v>0</v>
      </c>
      <c r="PB73" s="8">
        <f t="shared" si="99"/>
        <v>0</v>
      </c>
      <c r="PC73" s="104">
        <f t="shared" si="100"/>
        <v>0</v>
      </c>
      <c r="PD73" s="105">
        <f t="shared" si="101"/>
        <v>0</v>
      </c>
      <c r="PE73" s="8"/>
      <c r="PF73" s="104"/>
      <c r="PG73" s="105"/>
      <c r="PH73" s="8"/>
      <c r="PI73" s="104"/>
      <c r="PJ73" s="105"/>
      <c r="PK73" s="8"/>
      <c r="PL73" s="104"/>
      <c r="PM73" s="105"/>
      <c r="PN73" s="8"/>
      <c r="PO73" s="104"/>
      <c r="PP73" s="105"/>
      <c r="PQ73" s="8"/>
      <c r="PR73" s="104"/>
      <c r="PS73" s="105"/>
      <c r="PT73" s="8"/>
      <c r="PU73" s="104"/>
      <c r="PV73" s="105"/>
      <c r="PW73" s="8"/>
      <c r="PX73" s="104"/>
      <c r="PY73" s="105"/>
      <c r="PZ73" s="8"/>
      <c r="QA73" s="104"/>
      <c r="QB73" s="105"/>
      <c r="QC73" s="8">
        <f t="shared" si="102"/>
        <v>0</v>
      </c>
      <c r="QD73" s="104">
        <f t="shared" si="103"/>
        <v>0</v>
      </c>
      <c r="QE73" s="105">
        <f t="shared" si="104"/>
        <v>0</v>
      </c>
      <c r="QF73" s="8"/>
      <c r="QG73" s="104"/>
      <c r="QH73" s="105"/>
      <c r="QI73" s="8">
        <f t="shared" si="105"/>
        <v>0</v>
      </c>
      <c r="QJ73" s="104">
        <f t="shared" si="106"/>
        <v>0</v>
      </c>
      <c r="QK73" s="105">
        <f t="shared" si="107"/>
        <v>0</v>
      </c>
      <c r="QL73" s="8"/>
      <c r="QM73" s="104"/>
      <c r="QN73" s="105"/>
      <c r="QO73" s="8"/>
      <c r="QP73" s="104"/>
      <c r="QQ73" s="105"/>
      <c r="QR73" s="8"/>
      <c r="QS73" s="104"/>
      <c r="QT73" s="105"/>
      <c r="QU73" s="8"/>
      <c r="QV73" s="104"/>
      <c r="QW73" s="105"/>
      <c r="QX73" s="8">
        <f t="shared" si="108"/>
        <v>0</v>
      </c>
      <c r="QY73" s="104">
        <f t="shared" si="109"/>
        <v>0</v>
      </c>
      <c r="QZ73" s="105">
        <f t="shared" si="110"/>
        <v>0</v>
      </c>
      <c r="RA73" s="8">
        <f t="shared" si="111"/>
        <v>0</v>
      </c>
      <c r="RB73" s="104">
        <f t="shared" si="112"/>
        <v>0</v>
      </c>
      <c r="RC73" s="105">
        <f t="shared" si="113"/>
        <v>0</v>
      </c>
      <c r="RD73" s="8">
        <f>ID73+LS73+NF73+PB73+RA73</f>
        <v>0</v>
      </c>
      <c r="RE73" s="104">
        <f>IE73+LT73+NG73+PC73+RB73</f>
        <v>0</v>
      </c>
      <c r="RF73" s="105">
        <f>IF73+LU73+NH73+PD73+RC73</f>
        <v>0</v>
      </c>
      <c r="RG73" s="8">
        <f>AH73+CV73+RD73</f>
        <v>0</v>
      </c>
      <c r="RH73" s="104">
        <f>AI73+CW73+RE73</f>
        <v>0</v>
      </c>
      <c r="RI73" s="105">
        <f>AJ73+CX73+RF73</f>
        <v>0</v>
      </c>
    </row>
    <row r="74" spans="1:480" s="108" customFormat="1" ht="16.5" thickBot="1" x14ac:dyDescent="0.3">
      <c r="A74" s="67">
        <v>63</v>
      </c>
      <c r="B74" s="68" t="s">
        <v>342</v>
      </c>
      <c r="C74" s="106" t="s">
        <v>448</v>
      </c>
      <c r="D74" s="5">
        <f>SUM(D69:D72)</f>
        <v>1111640</v>
      </c>
      <c r="E74" s="70">
        <f t="shared" ref="E74" si="1235">SUM(E69:E72)</f>
        <v>1290409</v>
      </c>
      <c r="F74" s="107">
        <f t="shared" ref="F74" si="1236">SUM(F69:F72)</f>
        <v>1313281</v>
      </c>
      <c r="G74" s="5">
        <f t="shared" ref="G74" si="1237">SUM(G69:G72)</f>
        <v>133125</v>
      </c>
      <c r="H74" s="70">
        <f t="shared" ref="H74:I74" si="1238">SUM(H69:H72)</f>
        <v>146005</v>
      </c>
      <c r="I74" s="107">
        <f t="shared" si="1238"/>
        <v>136769</v>
      </c>
      <c r="J74" s="5">
        <f t="shared" ref="J74" si="1239">SUM(J69:J72)</f>
        <v>114568</v>
      </c>
      <c r="K74" s="70">
        <f t="shared" ref="K74:BV74" si="1240">SUM(K69:K72)</f>
        <v>124656</v>
      </c>
      <c r="L74" s="107">
        <f t="shared" si="1240"/>
        <v>120449</v>
      </c>
      <c r="M74" s="5">
        <f t="shared" ref="M74" si="1241">SUM(M69:M72)</f>
        <v>62940</v>
      </c>
      <c r="N74" s="70">
        <f t="shared" si="1240"/>
        <v>78967</v>
      </c>
      <c r="O74" s="107">
        <f t="shared" si="1240"/>
        <v>70790</v>
      </c>
      <c r="P74" s="5">
        <f t="shared" ref="P74" si="1242">SUM(P69:P72)</f>
        <v>80182</v>
      </c>
      <c r="Q74" s="70">
        <f t="shared" si="1240"/>
        <v>91526</v>
      </c>
      <c r="R74" s="107">
        <f t="shared" si="1240"/>
        <v>87607</v>
      </c>
      <c r="S74" s="5">
        <f t="shared" ref="S74" si="1243">SUM(S69:S72)</f>
        <v>128360</v>
      </c>
      <c r="T74" s="70">
        <f t="shared" si="1240"/>
        <v>137034</v>
      </c>
      <c r="U74" s="107">
        <f t="shared" si="1240"/>
        <v>126505</v>
      </c>
      <c r="V74" s="5">
        <f t="shared" ref="V74" si="1244">SUM(V69:V72)</f>
        <v>83962</v>
      </c>
      <c r="W74" s="70">
        <f t="shared" si="1240"/>
        <v>100827</v>
      </c>
      <c r="X74" s="107">
        <f t="shared" si="1240"/>
        <v>98800</v>
      </c>
      <c r="Y74" s="5">
        <f t="shared" ref="Y74" si="1245">SUM(Y69:Y72)</f>
        <v>131811</v>
      </c>
      <c r="Z74" s="70">
        <f t="shared" si="1240"/>
        <v>143157</v>
      </c>
      <c r="AA74" s="107">
        <f t="shared" si="1240"/>
        <v>141240</v>
      </c>
      <c r="AB74" s="5">
        <f t="shared" si="29"/>
        <v>734948</v>
      </c>
      <c r="AC74" s="70">
        <f t="shared" si="260"/>
        <v>822172</v>
      </c>
      <c r="AD74" s="107">
        <f t="shared" si="261"/>
        <v>782160</v>
      </c>
      <c r="AE74" s="5">
        <f t="shared" ref="AE74" si="1246">SUM(AE69:AE72)</f>
        <v>349597</v>
      </c>
      <c r="AF74" s="70">
        <f t="shared" si="1240"/>
        <v>439793</v>
      </c>
      <c r="AG74" s="107">
        <f t="shared" si="1240"/>
        <v>396622</v>
      </c>
      <c r="AH74" s="5">
        <f t="shared" si="30"/>
        <v>2196185</v>
      </c>
      <c r="AI74" s="70">
        <f t="shared" si="31"/>
        <v>2552374</v>
      </c>
      <c r="AJ74" s="107">
        <f t="shared" si="32"/>
        <v>2492063</v>
      </c>
      <c r="AK74" s="5">
        <f>SUM(AK68:AK73)</f>
        <v>1981142</v>
      </c>
      <c r="AL74" s="70">
        <f t="shared" ref="AL74:AM74" si="1247">SUM(AL68:AL73)</f>
        <v>2318981</v>
      </c>
      <c r="AM74" s="107">
        <f t="shared" si="1247"/>
        <v>1977393</v>
      </c>
      <c r="AN74" s="5">
        <f t="shared" ref="AN74" si="1248">SUM(AN69:AN72)</f>
        <v>0</v>
      </c>
      <c r="AO74" s="70">
        <f t="shared" si="1240"/>
        <v>0</v>
      </c>
      <c r="AP74" s="107">
        <f t="shared" si="1240"/>
        <v>0</v>
      </c>
      <c r="AQ74" s="5">
        <f t="shared" ref="AQ74" si="1249">SUM(AQ69:AQ72)</f>
        <v>0</v>
      </c>
      <c r="AR74" s="70">
        <f t="shared" si="1240"/>
        <v>0</v>
      </c>
      <c r="AS74" s="107">
        <f t="shared" si="1240"/>
        <v>0</v>
      </c>
      <c r="AT74" s="5">
        <f t="shared" ref="AT74" si="1250">SUM(AT69:AT72)</f>
        <v>0</v>
      </c>
      <c r="AU74" s="70">
        <f t="shared" si="1240"/>
        <v>0</v>
      </c>
      <c r="AV74" s="107">
        <f t="shared" si="1240"/>
        <v>0</v>
      </c>
      <c r="AW74" s="5">
        <f t="shared" ref="AW74" si="1251">SUM(AW69:AW72)</f>
        <v>0</v>
      </c>
      <c r="AX74" s="70">
        <f t="shared" si="1240"/>
        <v>0</v>
      </c>
      <c r="AY74" s="107">
        <f t="shared" si="1240"/>
        <v>0</v>
      </c>
      <c r="AZ74" s="5">
        <f t="shared" ref="AZ74" si="1252">SUM(AZ69:AZ72)</f>
        <v>0</v>
      </c>
      <c r="BA74" s="70">
        <f t="shared" si="1240"/>
        <v>0</v>
      </c>
      <c r="BB74" s="107">
        <f t="shared" si="1240"/>
        <v>0</v>
      </c>
      <c r="BC74" s="5">
        <f t="shared" ref="BC74" si="1253">SUM(BC69:BC72)</f>
        <v>0</v>
      </c>
      <c r="BD74" s="70">
        <f t="shared" si="1240"/>
        <v>0</v>
      </c>
      <c r="BE74" s="107">
        <f t="shared" si="1240"/>
        <v>0</v>
      </c>
      <c r="BF74" s="5">
        <f t="shared" ref="BF74" si="1254">SUM(BF69:BF72)</f>
        <v>0</v>
      </c>
      <c r="BG74" s="70">
        <f t="shared" si="1240"/>
        <v>0</v>
      </c>
      <c r="BH74" s="107">
        <f t="shared" si="1240"/>
        <v>0</v>
      </c>
      <c r="BI74" s="5">
        <f t="shared" ref="BI74" si="1255">SUM(BI69:BI72)</f>
        <v>0</v>
      </c>
      <c r="BJ74" s="70">
        <f t="shared" si="1240"/>
        <v>0</v>
      </c>
      <c r="BK74" s="107">
        <f t="shared" si="1240"/>
        <v>0</v>
      </c>
      <c r="BL74" s="5">
        <f t="shared" si="1240"/>
        <v>0</v>
      </c>
      <c r="BM74" s="70">
        <f t="shared" si="1240"/>
        <v>0</v>
      </c>
      <c r="BN74" s="107">
        <f t="shared" si="1240"/>
        <v>0</v>
      </c>
      <c r="BO74" s="5">
        <f t="shared" si="1240"/>
        <v>0</v>
      </c>
      <c r="BP74" s="70">
        <f t="shared" si="1240"/>
        <v>0</v>
      </c>
      <c r="BQ74" s="107">
        <f t="shared" si="1240"/>
        <v>0</v>
      </c>
      <c r="BR74" s="5">
        <f t="shared" si="1240"/>
        <v>0</v>
      </c>
      <c r="BS74" s="70">
        <f t="shared" si="1240"/>
        <v>0</v>
      </c>
      <c r="BT74" s="107">
        <f t="shared" si="1240"/>
        <v>0</v>
      </c>
      <c r="BU74" s="5">
        <f t="shared" ref="BU74" si="1256">SUM(BU69:BU72)</f>
        <v>0</v>
      </c>
      <c r="BV74" s="70">
        <f t="shared" si="1240"/>
        <v>0</v>
      </c>
      <c r="BW74" s="107">
        <f t="shared" ref="BW74:EH74" si="1257">SUM(BW69:BW72)</f>
        <v>0</v>
      </c>
      <c r="BX74" s="5">
        <f t="shared" si="1257"/>
        <v>0</v>
      </c>
      <c r="BY74" s="70">
        <f t="shared" si="1257"/>
        <v>0</v>
      </c>
      <c r="BZ74" s="107">
        <f t="shared" si="1257"/>
        <v>0</v>
      </c>
      <c r="CA74" s="5">
        <f t="shared" ref="CA74" si="1258">SUM(CA69:CA72)</f>
        <v>0</v>
      </c>
      <c r="CB74" s="70">
        <f t="shared" si="1257"/>
        <v>0</v>
      </c>
      <c r="CC74" s="107">
        <f t="shared" si="1257"/>
        <v>0</v>
      </c>
      <c r="CD74" s="5">
        <f t="shared" ref="CD74" si="1259">SUM(CD69:CD72)</f>
        <v>0</v>
      </c>
      <c r="CE74" s="70">
        <f t="shared" si="1257"/>
        <v>0</v>
      </c>
      <c r="CF74" s="107">
        <f t="shared" si="1257"/>
        <v>0</v>
      </c>
      <c r="CG74" s="5">
        <f t="shared" si="1257"/>
        <v>0</v>
      </c>
      <c r="CH74" s="70">
        <f t="shared" si="1257"/>
        <v>0</v>
      </c>
      <c r="CI74" s="107">
        <f t="shared" si="1257"/>
        <v>0</v>
      </c>
      <c r="CJ74" s="5">
        <f t="shared" ref="CJ74" si="1260">SUM(CJ69:CJ72)</f>
        <v>0</v>
      </c>
      <c r="CK74" s="70">
        <f t="shared" si="1257"/>
        <v>0</v>
      </c>
      <c r="CL74" s="107">
        <f t="shared" si="1257"/>
        <v>0</v>
      </c>
      <c r="CM74" s="5">
        <f t="shared" ref="CM74" si="1261">SUM(CM69:CM72)</f>
        <v>0</v>
      </c>
      <c r="CN74" s="70">
        <f t="shared" si="1257"/>
        <v>0</v>
      </c>
      <c r="CO74" s="107">
        <f t="shared" si="1257"/>
        <v>0</v>
      </c>
      <c r="CP74" s="5">
        <f t="shared" ref="CP74" si="1262">SUM(CP69:CP72)</f>
        <v>0</v>
      </c>
      <c r="CQ74" s="70">
        <f t="shared" si="1257"/>
        <v>0</v>
      </c>
      <c r="CR74" s="107">
        <f t="shared" si="1257"/>
        <v>0</v>
      </c>
      <c r="CS74" s="5">
        <f t="shared" si="1257"/>
        <v>0</v>
      </c>
      <c r="CT74" s="70">
        <f t="shared" si="1257"/>
        <v>0</v>
      </c>
      <c r="CU74" s="107">
        <f t="shared" si="1257"/>
        <v>0</v>
      </c>
      <c r="CV74" s="5">
        <f t="shared" si="33"/>
        <v>1981142</v>
      </c>
      <c r="CW74" s="70">
        <f t="shared" si="34"/>
        <v>2318981</v>
      </c>
      <c r="CX74" s="107">
        <f t="shared" si="35"/>
        <v>1977393</v>
      </c>
      <c r="CY74" s="5">
        <f t="shared" ref="CY74" si="1263">SUM(CY69:CY72)</f>
        <v>0</v>
      </c>
      <c r="CZ74" s="70">
        <f t="shared" si="1257"/>
        <v>0</v>
      </c>
      <c r="DA74" s="107">
        <f t="shared" si="1257"/>
        <v>0</v>
      </c>
      <c r="DB74" s="5">
        <f t="shared" ref="DB74" si="1264">SUM(DB69:DB72)</f>
        <v>0</v>
      </c>
      <c r="DC74" s="70">
        <f t="shared" si="1257"/>
        <v>0</v>
      </c>
      <c r="DD74" s="107">
        <f t="shared" si="1257"/>
        <v>0</v>
      </c>
      <c r="DE74" s="5">
        <f t="shared" ref="DE74" si="1265">SUM(DE69:DE72)</f>
        <v>0</v>
      </c>
      <c r="DF74" s="70">
        <f t="shared" si="1257"/>
        <v>0</v>
      </c>
      <c r="DG74" s="107">
        <f t="shared" si="1257"/>
        <v>0</v>
      </c>
      <c r="DH74" s="5">
        <f t="shared" ref="DH74" si="1266">SUM(DH69:DH72)</f>
        <v>0</v>
      </c>
      <c r="DI74" s="70">
        <f t="shared" si="1257"/>
        <v>0</v>
      </c>
      <c r="DJ74" s="107">
        <f t="shared" si="1257"/>
        <v>0</v>
      </c>
      <c r="DK74" s="5">
        <f t="shared" ref="DK74" si="1267">SUM(DK69:DK72)</f>
        <v>0</v>
      </c>
      <c r="DL74" s="70">
        <f t="shared" si="1257"/>
        <v>0</v>
      </c>
      <c r="DM74" s="107">
        <f t="shared" si="1257"/>
        <v>0</v>
      </c>
      <c r="DN74" s="5">
        <f t="shared" ref="DN74" si="1268">SUM(DN69:DN72)</f>
        <v>0</v>
      </c>
      <c r="DO74" s="70">
        <f t="shared" si="1257"/>
        <v>0</v>
      </c>
      <c r="DP74" s="107">
        <f t="shared" si="1257"/>
        <v>0</v>
      </c>
      <c r="DQ74" s="5">
        <f t="shared" ref="DQ74" si="1269">SUM(DQ69:DQ72)</f>
        <v>0</v>
      </c>
      <c r="DR74" s="70">
        <f t="shared" si="1257"/>
        <v>0</v>
      </c>
      <c r="DS74" s="107">
        <f t="shared" si="1257"/>
        <v>0</v>
      </c>
      <c r="DT74" s="5">
        <f t="shared" si="36"/>
        <v>0</v>
      </c>
      <c r="DU74" s="70">
        <f t="shared" si="37"/>
        <v>0</v>
      </c>
      <c r="DV74" s="107">
        <f t="shared" si="38"/>
        <v>0</v>
      </c>
      <c r="DW74" s="5">
        <f t="shared" ref="DW74" si="1270">SUM(DW69:DW72)</f>
        <v>0</v>
      </c>
      <c r="DX74" s="70">
        <f t="shared" si="1257"/>
        <v>0</v>
      </c>
      <c r="DY74" s="107">
        <f t="shared" si="1257"/>
        <v>0</v>
      </c>
      <c r="DZ74" s="5">
        <f t="shared" ref="DZ74" si="1271">SUM(DZ69:DZ72)</f>
        <v>0</v>
      </c>
      <c r="EA74" s="70">
        <f t="shared" si="1257"/>
        <v>0</v>
      </c>
      <c r="EB74" s="107">
        <f t="shared" si="1257"/>
        <v>0</v>
      </c>
      <c r="EC74" s="5">
        <f t="shared" ref="EC74" si="1272">SUM(EC69:EC72)</f>
        <v>0</v>
      </c>
      <c r="ED74" s="70">
        <f t="shared" si="1257"/>
        <v>0</v>
      </c>
      <c r="EE74" s="107">
        <f t="shared" si="1257"/>
        <v>0</v>
      </c>
      <c r="EF74" s="5">
        <f t="shared" ref="EF74" si="1273">SUM(EF69:EF72)</f>
        <v>0</v>
      </c>
      <c r="EG74" s="70">
        <f t="shared" si="1257"/>
        <v>0</v>
      </c>
      <c r="EH74" s="107">
        <f t="shared" si="1257"/>
        <v>0</v>
      </c>
      <c r="EI74" s="5">
        <f t="shared" ref="EI74" si="1274">SUM(EI69:EI72)</f>
        <v>0</v>
      </c>
      <c r="EJ74" s="70">
        <f t="shared" ref="EJ74:GS74" si="1275">SUM(EJ69:EJ72)</f>
        <v>0</v>
      </c>
      <c r="EK74" s="107">
        <f t="shared" si="1275"/>
        <v>0</v>
      </c>
      <c r="EL74" s="5">
        <f t="shared" si="39"/>
        <v>0</v>
      </c>
      <c r="EM74" s="70">
        <f t="shared" si="40"/>
        <v>0</v>
      </c>
      <c r="EN74" s="107">
        <f t="shared" si="41"/>
        <v>0</v>
      </c>
      <c r="EO74" s="5">
        <f t="shared" ref="EO74" si="1276">SUM(EO69:EO72)</f>
        <v>0</v>
      </c>
      <c r="EP74" s="70">
        <f t="shared" si="1275"/>
        <v>0</v>
      </c>
      <c r="EQ74" s="107">
        <f t="shared" si="1275"/>
        <v>0</v>
      </c>
      <c r="ER74" s="5">
        <f t="shared" ref="ER74" si="1277">SUM(ER69:ER72)</f>
        <v>0</v>
      </c>
      <c r="ES74" s="70">
        <f t="shared" si="1275"/>
        <v>0</v>
      </c>
      <c r="ET74" s="107">
        <f t="shared" si="1275"/>
        <v>0</v>
      </c>
      <c r="EU74" s="5">
        <f t="shared" ref="EU74" si="1278">SUM(EU69:EU72)</f>
        <v>0</v>
      </c>
      <c r="EV74" s="70">
        <f t="shared" si="1275"/>
        <v>0</v>
      </c>
      <c r="EW74" s="107">
        <f t="shared" si="1275"/>
        <v>0</v>
      </c>
      <c r="EX74" s="5">
        <f t="shared" ref="EX74" si="1279">SUM(EX69:EX72)</f>
        <v>0</v>
      </c>
      <c r="EY74" s="70">
        <f t="shared" si="1275"/>
        <v>0</v>
      </c>
      <c r="EZ74" s="107">
        <f t="shared" si="1275"/>
        <v>0</v>
      </c>
      <c r="FA74" s="5">
        <f t="shared" si="1275"/>
        <v>0</v>
      </c>
      <c r="FB74" s="70">
        <f t="shared" si="1275"/>
        <v>0</v>
      </c>
      <c r="FC74" s="107">
        <f t="shared" si="1275"/>
        <v>0</v>
      </c>
      <c r="FD74" s="5">
        <f t="shared" si="42"/>
        <v>0</v>
      </c>
      <c r="FE74" s="70">
        <f t="shared" si="43"/>
        <v>0</v>
      </c>
      <c r="FF74" s="107">
        <f t="shared" si="44"/>
        <v>0</v>
      </c>
      <c r="FG74" s="5">
        <f t="shared" ref="FG74" si="1280">SUM(FG69:FG72)</f>
        <v>0</v>
      </c>
      <c r="FH74" s="70">
        <f t="shared" si="1275"/>
        <v>0</v>
      </c>
      <c r="FI74" s="107">
        <f t="shared" si="1275"/>
        <v>0</v>
      </c>
      <c r="FJ74" s="5">
        <f t="shared" ref="FJ74" si="1281">SUM(FJ69:FJ72)</f>
        <v>0</v>
      </c>
      <c r="FK74" s="70">
        <f t="shared" si="1275"/>
        <v>0</v>
      </c>
      <c r="FL74" s="107">
        <f t="shared" si="1275"/>
        <v>0</v>
      </c>
      <c r="FM74" s="5">
        <f t="shared" ref="FM74" si="1282">SUM(FM69:FM72)</f>
        <v>0</v>
      </c>
      <c r="FN74" s="70">
        <f t="shared" si="1275"/>
        <v>0</v>
      </c>
      <c r="FO74" s="107">
        <f t="shared" si="1275"/>
        <v>0</v>
      </c>
      <c r="FP74" s="5">
        <f t="shared" si="45"/>
        <v>0</v>
      </c>
      <c r="FQ74" s="70">
        <f t="shared" si="46"/>
        <v>0</v>
      </c>
      <c r="FR74" s="107">
        <f t="shared" si="47"/>
        <v>0</v>
      </c>
      <c r="FS74" s="5">
        <f t="shared" ref="FS74" si="1283">SUM(FS69:FS72)</f>
        <v>0</v>
      </c>
      <c r="FT74" s="70">
        <f t="shared" si="1275"/>
        <v>0</v>
      </c>
      <c r="FU74" s="107">
        <f t="shared" si="1275"/>
        <v>0</v>
      </c>
      <c r="FV74" s="5">
        <f t="shared" ref="FV74" si="1284">SUM(FV69:FV72)</f>
        <v>0</v>
      </c>
      <c r="FW74" s="70">
        <f t="shared" si="1275"/>
        <v>0</v>
      </c>
      <c r="FX74" s="107">
        <f t="shared" si="1275"/>
        <v>0</v>
      </c>
      <c r="FY74" s="5">
        <f t="shared" ref="FY74" si="1285">SUM(FY69:FY72)</f>
        <v>0</v>
      </c>
      <c r="FZ74" s="70">
        <f t="shared" si="1275"/>
        <v>0</v>
      </c>
      <c r="GA74" s="107">
        <f t="shared" si="1275"/>
        <v>0</v>
      </c>
      <c r="GB74" s="5">
        <f t="shared" ref="GB74" si="1286">SUM(GB69:GB72)</f>
        <v>0</v>
      </c>
      <c r="GC74" s="70">
        <f t="shared" si="1275"/>
        <v>0</v>
      </c>
      <c r="GD74" s="107">
        <f t="shared" si="1275"/>
        <v>0</v>
      </c>
      <c r="GE74" s="5">
        <f t="shared" ref="GE74" si="1287">SUM(GE69:GE72)</f>
        <v>0</v>
      </c>
      <c r="GF74" s="70">
        <f t="shared" si="1275"/>
        <v>0</v>
      </c>
      <c r="GG74" s="107">
        <f t="shared" si="1275"/>
        <v>0</v>
      </c>
      <c r="GH74" s="5">
        <f t="shared" ref="GH74" si="1288">SUM(GH69:GH72)</f>
        <v>0</v>
      </c>
      <c r="GI74" s="70">
        <f t="shared" si="1275"/>
        <v>0</v>
      </c>
      <c r="GJ74" s="107">
        <f t="shared" si="1275"/>
        <v>0</v>
      </c>
      <c r="GK74" s="5">
        <f t="shared" si="48"/>
        <v>0</v>
      </c>
      <c r="GL74" s="70">
        <f t="shared" si="49"/>
        <v>0</v>
      </c>
      <c r="GM74" s="107">
        <f t="shared" si="50"/>
        <v>0</v>
      </c>
      <c r="GN74" s="5">
        <f t="shared" ref="GN74" si="1289">SUM(GN69:GN72)</f>
        <v>0</v>
      </c>
      <c r="GO74" s="70">
        <f t="shared" si="1275"/>
        <v>0</v>
      </c>
      <c r="GP74" s="107">
        <f t="shared" si="1275"/>
        <v>0</v>
      </c>
      <c r="GQ74" s="5">
        <f t="shared" ref="GQ74" si="1290">SUM(GQ69:GQ72)</f>
        <v>0</v>
      </c>
      <c r="GR74" s="70">
        <f t="shared" si="1275"/>
        <v>0</v>
      </c>
      <c r="GS74" s="107">
        <f t="shared" si="1275"/>
        <v>0</v>
      </c>
      <c r="GT74" s="5">
        <f t="shared" ref="GT74" si="1291">SUM(GT69:GT72)</f>
        <v>0</v>
      </c>
      <c r="GU74" s="70">
        <f t="shared" ref="GU74:GY74" si="1292">SUM(GU69:GU72)</f>
        <v>0</v>
      </c>
      <c r="GV74" s="107">
        <f t="shared" si="1292"/>
        <v>0</v>
      </c>
      <c r="GW74" s="5">
        <f t="shared" ref="GW74" si="1293">SUM(GW69:GW72)</f>
        <v>0</v>
      </c>
      <c r="GX74" s="70">
        <f t="shared" si="1292"/>
        <v>0</v>
      </c>
      <c r="GY74" s="107">
        <f t="shared" si="1292"/>
        <v>0</v>
      </c>
      <c r="GZ74" s="5">
        <f t="shared" ref="GZ74" si="1294">SUM(GZ69:GZ72)</f>
        <v>0</v>
      </c>
      <c r="HA74" s="70">
        <f t="shared" ref="HA74:JG74" si="1295">SUM(HA69:HA72)</f>
        <v>0</v>
      </c>
      <c r="HB74" s="107">
        <f t="shared" si="1295"/>
        <v>0</v>
      </c>
      <c r="HC74" s="5">
        <f t="shared" ref="HC74" si="1296">SUM(HC69:HC72)</f>
        <v>0</v>
      </c>
      <c r="HD74" s="70">
        <f t="shared" si="1295"/>
        <v>0</v>
      </c>
      <c r="HE74" s="107">
        <f t="shared" si="1295"/>
        <v>0</v>
      </c>
      <c r="HF74" s="5">
        <f t="shared" ref="HF74" si="1297">SUM(HF69:HF72)</f>
        <v>0</v>
      </c>
      <c r="HG74" s="70">
        <f t="shared" si="1295"/>
        <v>0</v>
      </c>
      <c r="HH74" s="107">
        <f t="shared" si="1295"/>
        <v>0</v>
      </c>
      <c r="HI74" s="5">
        <f t="shared" si="51"/>
        <v>0</v>
      </c>
      <c r="HJ74" s="70">
        <f t="shared" si="52"/>
        <v>0</v>
      </c>
      <c r="HK74" s="107">
        <f t="shared" si="53"/>
        <v>0</v>
      </c>
      <c r="HL74" s="5">
        <f t="shared" ref="HL74" si="1298">SUM(HL69:HL72)</f>
        <v>0</v>
      </c>
      <c r="HM74" s="70">
        <f t="shared" si="1295"/>
        <v>0</v>
      </c>
      <c r="HN74" s="107">
        <f t="shared" si="1295"/>
        <v>0</v>
      </c>
      <c r="HO74" s="5">
        <f t="shared" ref="HO74" si="1299">SUM(HO69:HO72)</f>
        <v>0</v>
      </c>
      <c r="HP74" s="70">
        <f t="shared" si="1295"/>
        <v>0</v>
      </c>
      <c r="HQ74" s="107">
        <f t="shared" si="1295"/>
        <v>0</v>
      </c>
      <c r="HR74" s="5">
        <f t="shared" si="54"/>
        <v>0</v>
      </c>
      <c r="HS74" s="70">
        <f t="shared" si="55"/>
        <v>0</v>
      </c>
      <c r="HT74" s="107">
        <f t="shared" si="56"/>
        <v>0</v>
      </c>
      <c r="HU74" s="5">
        <f t="shared" ref="HU74" si="1300">SUM(HU69:HU72)</f>
        <v>0</v>
      </c>
      <c r="HV74" s="70">
        <f t="shared" si="1295"/>
        <v>0</v>
      </c>
      <c r="HW74" s="107">
        <f t="shared" si="1295"/>
        <v>0</v>
      </c>
      <c r="HX74" s="5">
        <f t="shared" ref="HX74" si="1301">SUM(HX69:HX72)</f>
        <v>0</v>
      </c>
      <c r="HY74" s="70">
        <f t="shared" si="1295"/>
        <v>0</v>
      </c>
      <c r="HZ74" s="107">
        <f t="shared" si="1295"/>
        <v>0</v>
      </c>
      <c r="IA74" s="5">
        <f t="shared" si="57"/>
        <v>0</v>
      </c>
      <c r="IB74" s="70">
        <f t="shared" si="58"/>
        <v>0</v>
      </c>
      <c r="IC74" s="107">
        <f t="shared" si="59"/>
        <v>0</v>
      </c>
      <c r="ID74" s="5">
        <f t="shared" si="60"/>
        <v>0</v>
      </c>
      <c r="IE74" s="70">
        <f t="shared" si="61"/>
        <v>0</v>
      </c>
      <c r="IF74" s="107">
        <f t="shared" si="62"/>
        <v>0</v>
      </c>
      <c r="IG74" s="5">
        <f t="shared" si="1295"/>
        <v>0</v>
      </c>
      <c r="IH74" s="70">
        <f t="shared" si="1295"/>
        <v>0</v>
      </c>
      <c r="II74" s="107">
        <f t="shared" si="1295"/>
        <v>0</v>
      </c>
      <c r="IJ74" s="5">
        <f t="shared" ref="IJ74" si="1302">SUM(IJ69:IJ72)</f>
        <v>0</v>
      </c>
      <c r="IK74" s="70">
        <f t="shared" si="1295"/>
        <v>0</v>
      </c>
      <c r="IL74" s="107">
        <f t="shared" si="1295"/>
        <v>0</v>
      </c>
      <c r="IM74" s="5">
        <f t="shared" ref="IM74" si="1303">SUM(IM69:IM72)</f>
        <v>0</v>
      </c>
      <c r="IN74" s="70">
        <f t="shared" si="1295"/>
        <v>0</v>
      </c>
      <c r="IO74" s="107">
        <f t="shared" si="1295"/>
        <v>0</v>
      </c>
      <c r="IP74" s="5">
        <f t="shared" ref="IP74" si="1304">SUM(IP69:IP72)</f>
        <v>0</v>
      </c>
      <c r="IQ74" s="70">
        <f t="shared" si="1295"/>
        <v>0</v>
      </c>
      <c r="IR74" s="107">
        <f t="shared" si="1295"/>
        <v>0</v>
      </c>
      <c r="IS74" s="5">
        <f t="shared" ref="IS74" si="1305">SUM(IS69:IS72)</f>
        <v>0</v>
      </c>
      <c r="IT74" s="70">
        <f t="shared" si="1295"/>
        <v>0</v>
      </c>
      <c r="IU74" s="107">
        <f t="shared" si="1295"/>
        <v>0</v>
      </c>
      <c r="IV74" s="5">
        <f t="shared" ref="IV74" si="1306">SUM(IV69:IV72)</f>
        <v>0</v>
      </c>
      <c r="IW74" s="70">
        <f t="shared" si="1295"/>
        <v>0</v>
      </c>
      <c r="IX74" s="107">
        <f t="shared" si="1295"/>
        <v>0</v>
      </c>
      <c r="IY74" s="5">
        <f t="shared" ref="IY74" si="1307">SUM(IY69:IY72)</f>
        <v>0</v>
      </c>
      <c r="IZ74" s="70">
        <f t="shared" si="1295"/>
        <v>0</v>
      </c>
      <c r="JA74" s="107">
        <f t="shared" si="1295"/>
        <v>0</v>
      </c>
      <c r="JB74" s="5">
        <f t="shared" ref="JB74" si="1308">SUM(JB69:JB72)</f>
        <v>0</v>
      </c>
      <c r="JC74" s="70">
        <f t="shared" si="1295"/>
        <v>0</v>
      </c>
      <c r="JD74" s="107">
        <f t="shared" si="1295"/>
        <v>0</v>
      </c>
      <c r="JE74" s="5">
        <f t="shared" si="1295"/>
        <v>0</v>
      </c>
      <c r="JF74" s="70">
        <f t="shared" si="1295"/>
        <v>0</v>
      </c>
      <c r="JG74" s="107">
        <f t="shared" si="1295"/>
        <v>0</v>
      </c>
      <c r="JH74" s="5">
        <f>IG74+IJ74+IM74+IP74+IS74+IV74+IY74+JB74+JE74</f>
        <v>0</v>
      </c>
      <c r="JI74" s="70">
        <f>IH74+IK74+IN74+IQ74+IT74+IW74+IZ74+JC74+JF74</f>
        <v>0</v>
      </c>
      <c r="JJ74" s="107">
        <f>II74+IL74+IO74+IR74+IU74+IX74+JA74+JD74+JG74</f>
        <v>0</v>
      </c>
      <c r="JK74" s="5">
        <f t="shared" ref="JK74" si="1309">SUM(JK69:JK72)</f>
        <v>0</v>
      </c>
      <c r="JL74" s="70">
        <f t="shared" ref="JL74:LW74" si="1310">SUM(JL69:JL72)</f>
        <v>0</v>
      </c>
      <c r="JM74" s="107">
        <f t="shared" si="1310"/>
        <v>0</v>
      </c>
      <c r="JN74" s="5">
        <f t="shared" si="1310"/>
        <v>0</v>
      </c>
      <c r="JO74" s="70">
        <f t="shared" si="1310"/>
        <v>0</v>
      </c>
      <c r="JP74" s="107">
        <f t="shared" si="1310"/>
        <v>0</v>
      </c>
      <c r="JQ74" s="5">
        <f t="shared" si="63"/>
        <v>0</v>
      </c>
      <c r="JR74" s="70">
        <f t="shared" si="64"/>
        <v>0</v>
      </c>
      <c r="JS74" s="107">
        <f t="shared" si="65"/>
        <v>0</v>
      </c>
      <c r="JT74" s="5">
        <f t="shared" ref="JT74" si="1311">SUM(JT69:JT72)</f>
        <v>0</v>
      </c>
      <c r="JU74" s="70">
        <f t="shared" si="1310"/>
        <v>0</v>
      </c>
      <c r="JV74" s="107">
        <f t="shared" si="1310"/>
        <v>0</v>
      </c>
      <c r="JW74" s="5">
        <f t="shared" ref="JW74" si="1312">SUM(JW69:JW72)</f>
        <v>0</v>
      </c>
      <c r="JX74" s="70">
        <f t="shared" si="1310"/>
        <v>0</v>
      </c>
      <c r="JY74" s="107">
        <f t="shared" si="1310"/>
        <v>0</v>
      </c>
      <c r="JZ74" s="5">
        <f t="shared" si="66"/>
        <v>0</v>
      </c>
      <c r="KA74" s="70">
        <f t="shared" si="67"/>
        <v>0</v>
      </c>
      <c r="KB74" s="107">
        <f t="shared" si="68"/>
        <v>0</v>
      </c>
      <c r="KC74" s="5">
        <f t="shared" ref="KC74" si="1313">SUM(KC69:KC72)</f>
        <v>0</v>
      </c>
      <c r="KD74" s="70">
        <f t="shared" si="1310"/>
        <v>0</v>
      </c>
      <c r="KE74" s="107">
        <f t="shared" si="1310"/>
        <v>0</v>
      </c>
      <c r="KF74" s="5">
        <f t="shared" ref="KF74" si="1314">SUM(KF69:KF72)</f>
        <v>0</v>
      </c>
      <c r="KG74" s="70">
        <f t="shared" si="1310"/>
        <v>0</v>
      </c>
      <c r="KH74" s="107">
        <f t="shared" si="1310"/>
        <v>0</v>
      </c>
      <c r="KI74" s="5">
        <f t="shared" si="69"/>
        <v>0</v>
      </c>
      <c r="KJ74" s="70">
        <f t="shared" si="70"/>
        <v>0</v>
      </c>
      <c r="KK74" s="107">
        <f t="shared" si="71"/>
        <v>0</v>
      </c>
      <c r="KL74" s="5">
        <f t="shared" ref="KL74" si="1315">SUM(KL69:KL72)</f>
        <v>0</v>
      </c>
      <c r="KM74" s="70">
        <f t="shared" si="1310"/>
        <v>0</v>
      </c>
      <c r="KN74" s="107">
        <f t="shared" si="1310"/>
        <v>0</v>
      </c>
      <c r="KO74" s="5">
        <f t="shared" si="1310"/>
        <v>0</v>
      </c>
      <c r="KP74" s="70">
        <f t="shared" si="1310"/>
        <v>0</v>
      </c>
      <c r="KQ74" s="107">
        <f t="shared" si="1310"/>
        <v>0</v>
      </c>
      <c r="KR74" s="5">
        <f t="shared" ref="KR74" si="1316">SUM(KR69:KR72)</f>
        <v>0</v>
      </c>
      <c r="KS74" s="70">
        <f t="shared" si="1310"/>
        <v>0</v>
      </c>
      <c r="KT74" s="107">
        <f t="shared" si="1310"/>
        <v>0</v>
      </c>
      <c r="KU74" s="5">
        <f t="shared" si="72"/>
        <v>0</v>
      </c>
      <c r="KV74" s="70">
        <f t="shared" si="73"/>
        <v>0</v>
      </c>
      <c r="KW74" s="107">
        <f t="shared" si="74"/>
        <v>0</v>
      </c>
      <c r="KX74" s="5">
        <f t="shared" ref="KX74" si="1317">SUM(KX69:KX72)</f>
        <v>0</v>
      </c>
      <c r="KY74" s="70">
        <f t="shared" si="1310"/>
        <v>0</v>
      </c>
      <c r="KZ74" s="107">
        <f t="shared" si="1310"/>
        <v>0</v>
      </c>
      <c r="LA74" s="5">
        <f t="shared" ref="LA74" si="1318">SUM(LA69:LA72)</f>
        <v>0</v>
      </c>
      <c r="LB74" s="70">
        <f t="shared" si="1310"/>
        <v>0</v>
      </c>
      <c r="LC74" s="107">
        <f t="shared" si="1310"/>
        <v>0</v>
      </c>
      <c r="LD74" s="5">
        <f t="shared" si="75"/>
        <v>0</v>
      </c>
      <c r="LE74" s="70">
        <f t="shared" si="76"/>
        <v>0</v>
      </c>
      <c r="LF74" s="107">
        <f t="shared" si="77"/>
        <v>0</v>
      </c>
      <c r="LG74" s="5">
        <f t="shared" si="1310"/>
        <v>0</v>
      </c>
      <c r="LH74" s="70">
        <f t="shared" si="1310"/>
        <v>0</v>
      </c>
      <c r="LI74" s="107">
        <f t="shared" si="1310"/>
        <v>0</v>
      </c>
      <c r="LJ74" s="5">
        <f t="shared" si="1310"/>
        <v>0</v>
      </c>
      <c r="LK74" s="70">
        <f t="shared" si="1310"/>
        <v>5700038</v>
      </c>
      <c r="LL74" s="107">
        <f t="shared" si="1310"/>
        <v>1700039</v>
      </c>
      <c r="LM74" s="5">
        <f t="shared" si="78"/>
        <v>0</v>
      </c>
      <c r="LN74" s="70">
        <f t="shared" si="79"/>
        <v>5700038</v>
      </c>
      <c r="LO74" s="107">
        <f t="shared" si="80"/>
        <v>1700039</v>
      </c>
      <c r="LP74" s="5">
        <f t="shared" ref="LP74" si="1319">SUM(LP69:LP72)</f>
        <v>0</v>
      </c>
      <c r="LQ74" s="70">
        <f t="shared" si="1310"/>
        <v>0</v>
      </c>
      <c r="LR74" s="107">
        <f t="shared" si="1310"/>
        <v>0</v>
      </c>
      <c r="LS74" s="5">
        <f t="shared" si="81"/>
        <v>0</v>
      </c>
      <c r="LT74" s="70">
        <f t="shared" si="82"/>
        <v>5700038</v>
      </c>
      <c r="LU74" s="107">
        <f t="shared" si="83"/>
        <v>1700039</v>
      </c>
      <c r="LV74" s="5">
        <f t="shared" ref="LV74" si="1320">SUM(LV69:LV72)</f>
        <v>0</v>
      </c>
      <c r="LW74" s="70">
        <f t="shared" si="1310"/>
        <v>0</v>
      </c>
      <c r="LX74" s="107">
        <f t="shared" ref="LX74:OI74" si="1321">SUM(LX69:LX72)</f>
        <v>0</v>
      </c>
      <c r="LY74" s="5">
        <f t="shared" ref="LY74" si="1322">SUM(LY69:LY72)</f>
        <v>0</v>
      </c>
      <c r="LZ74" s="70">
        <f t="shared" si="1321"/>
        <v>0</v>
      </c>
      <c r="MA74" s="107">
        <f t="shared" si="1321"/>
        <v>0</v>
      </c>
      <c r="MB74" s="5">
        <f t="shared" ref="MB74" si="1323">SUM(MB69:MB72)</f>
        <v>0</v>
      </c>
      <c r="MC74" s="70">
        <f t="shared" si="1321"/>
        <v>0</v>
      </c>
      <c r="MD74" s="107">
        <f t="shared" si="1321"/>
        <v>0</v>
      </c>
      <c r="ME74" s="5">
        <f t="shared" si="84"/>
        <v>0</v>
      </c>
      <c r="MF74" s="70">
        <f t="shared" si="85"/>
        <v>0</v>
      </c>
      <c r="MG74" s="107">
        <f t="shared" si="86"/>
        <v>0</v>
      </c>
      <c r="MH74" s="5">
        <f t="shared" ref="MH74" si="1324">SUM(MH69:MH72)</f>
        <v>0</v>
      </c>
      <c r="MI74" s="70">
        <f t="shared" si="1321"/>
        <v>0</v>
      </c>
      <c r="MJ74" s="107">
        <f t="shared" si="1321"/>
        <v>0</v>
      </c>
      <c r="MK74" s="5">
        <f t="shared" ref="MK74" si="1325">SUM(MK69:MK72)</f>
        <v>0</v>
      </c>
      <c r="ML74" s="70">
        <f t="shared" si="1321"/>
        <v>0</v>
      </c>
      <c r="MM74" s="107">
        <f t="shared" si="1321"/>
        <v>0</v>
      </c>
      <c r="MN74" s="5">
        <f t="shared" si="1321"/>
        <v>0</v>
      </c>
      <c r="MO74" s="70">
        <f t="shared" si="1321"/>
        <v>0</v>
      </c>
      <c r="MP74" s="107">
        <f t="shared" si="1321"/>
        <v>0</v>
      </c>
      <c r="MQ74" s="5">
        <f t="shared" ref="MQ74" si="1326">SUM(MQ69:MQ72)</f>
        <v>0</v>
      </c>
      <c r="MR74" s="70">
        <f t="shared" si="1321"/>
        <v>0</v>
      </c>
      <c r="MS74" s="107">
        <f t="shared" si="1321"/>
        <v>0</v>
      </c>
      <c r="MT74" s="5">
        <f t="shared" ref="MT74" si="1327">SUM(MT69:MT72)</f>
        <v>0</v>
      </c>
      <c r="MU74" s="70">
        <f t="shared" si="1321"/>
        <v>0</v>
      </c>
      <c r="MV74" s="107">
        <f t="shared" si="1321"/>
        <v>0</v>
      </c>
      <c r="MW74" s="5">
        <f t="shared" si="1321"/>
        <v>0</v>
      </c>
      <c r="MX74" s="70">
        <f t="shared" si="1321"/>
        <v>0</v>
      </c>
      <c r="MY74" s="107">
        <f t="shared" si="1321"/>
        <v>0</v>
      </c>
      <c r="MZ74" s="5">
        <f t="shared" si="87"/>
        <v>0</v>
      </c>
      <c r="NA74" s="70">
        <f t="shared" si="88"/>
        <v>0</v>
      </c>
      <c r="NB74" s="107">
        <f t="shared" si="89"/>
        <v>0</v>
      </c>
      <c r="NC74" s="5">
        <f t="shared" ref="NC74" si="1328">SUM(NC69:NC72)</f>
        <v>0</v>
      </c>
      <c r="ND74" s="70">
        <f t="shared" si="1321"/>
        <v>0</v>
      </c>
      <c r="NE74" s="107">
        <f t="shared" si="1321"/>
        <v>0</v>
      </c>
      <c r="NF74" s="5">
        <f t="shared" si="90"/>
        <v>0</v>
      </c>
      <c r="NG74" s="70">
        <f t="shared" si="91"/>
        <v>0</v>
      </c>
      <c r="NH74" s="107">
        <f t="shared" si="92"/>
        <v>0</v>
      </c>
      <c r="NI74" s="5">
        <f t="shared" ref="NI74" si="1329">SUM(NI69:NI72)</f>
        <v>0</v>
      </c>
      <c r="NJ74" s="70">
        <f t="shared" si="1321"/>
        <v>0</v>
      </c>
      <c r="NK74" s="107">
        <f t="shared" si="1321"/>
        <v>0</v>
      </c>
      <c r="NL74" s="5">
        <f t="shared" ref="NL74" si="1330">SUM(NL69:NL72)</f>
        <v>0</v>
      </c>
      <c r="NM74" s="70">
        <f t="shared" si="1321"/>
        <v>0</v>
      </c>
      <c r="NN74" s="107">
        <f t="shared" si="1321"/>
        <v>47909</v>
      </c>
      <c r="NO74" s="5">
        <f t="shared" ref="NO74" si="1331">SUM(NO69:NO72)</f>
        <v>0</v>
      </c>
      <c r="NP74" s="70">
        <f t="shared" si="1321"/>
        <v>0</v>
      </c>
      <c r="NQ74" s="107">
        <f t="shared" si="1321"/>
        <v>0</v>
      </c>
      <c r="NR74" s="5">
        <f t="shared" si="1321"/>
        <v>0</v>
      </c>
      <c r="NS74" s="70">
        <f t="shared" si="1321"/>
        <v>0</v>
      </c>
      <c r="NT74" s="107">
        <f t="shared" si="1321"/>
        <v>0</v>
      </c>
      <c r="NU74" s="5">
        <f t="shared" si="1321"/>
        <v>0</v>
      </c>
      <c r="NV74" s="70">
        <f t="shared" si="1321"/>
        <v>0</v>
      </c>
      <c r="NW74" s="107">
        <f t="shared" si="1321"/>
        <v>0</v>
      </c>
      <c r="NX74" s="5">
        <f t="shared" ref="NX74" si="1332">SUM(NX69:NX72)</f>
        <v>0</v>
      </c>
      <c r="NY74" s="70">
        <f t="shared" si="1321"/>
        <v>0</v>
      </c>
      <c r="NZ74" s="107">
        <f t="shared" si="1321"/>
        <v>0</v>
      </c>
      <c r="OA74" s="5">
        <f t="shared" ref="OA74" si="1333">SUM(OA69:OA72)</f>
        <v>6727425</v>
      </c>
      <c r="OB74" s="70">
        <f t="shared" si="1321"/>
        <v>1527529</v>
      </c>
      <c r="OC74" s="107">
        <f t="shared" si="1321"/>
        <v>1164625</v>
      </c>
      <c r="OD74" s="5">
        <f t="shared" ref="OD74" si="1334">SUM(OD69:OD72)</f>
        <v>0</v>
      </c>
      <c r="OE74" s="70">
        <f t="shared" si="1321"/>
        <v>0</v>
      </c>
      <c r="OF74" s="107">
        <f t="shared" si="1321"/>
        <v>0</v>
      </c>
      <c r="OG74" s="5">
        <f t="shared" si="1321"/>
        <v>0</v>
      </c>
      <c r="OH74" s="70">
        <f t="shared" si="1321"/>
        <v>0</v>
      </c>
      <c r="OI74" s="107">
        <f t="shared" si="1321"/>
        <v>0</v>
      </c>
      <c r="OJ74" s="5">
        <f t="shared" si="93"/>
        <v>6727425</v>
      </c>
      <c r="OK74" s="70">
        <f t="shared" si="94"/>
        <v>1527529</v>
      </c>
      <c r="OL74" s="107">
        <f t="shared" si="95"/>
        <v>1212534</v>
      </c>
      <c r="OM74" s="5">
        <f t="shared" ref="OM74" si="1335">SUM(OM69:OM72)</f>
        <v>0</v>
      </c>
      <c r="ON74" s="70">
        <f t="shared" ref="ON74:QU74" si="1336">SUM(ON69:ON72)</f>
        <v>0</v>
      </c>
      <c r="OO74" s="107">
        <f t="shared" si="1336"/>
        <v>0</v>
      </c>
      <c r="OP74" s="5">
        <f t="shared" ref="OP74" si="1337">SUM(OP69:OP72)</f>
        <v>0</v>
      </c>
      <c r="OQ74" s="70">
        <f t="shared" si="1336"/>
        <v>0</v>
      </c>
      <c r="OR74" s="107">
        <f t="shared" si="1336"/>
        <v>0</v>
      </c>
      <c r="OS74" s="5">
        <f t="shared" ref="OS74" si="1338">SUM(OS69:OS72)</f>
        <v>0</v>
      </c>
      <c r="OT74" s="70">
        <f t="shared" si="1336"/>
        <v>0</v>
      </c>
      <c r="OU74" s="107">
        <f t="shared" si="1336"/>
        <v>0</v>
      </c>
      <c r="OV74" s="5">
        <f t="shared" ref="OV74" si="1339">SUM(OV69:OV72)</f>
        <v>0</v>
      </c>
      <c r="OW74" s="70">
        <f t="shared" si="1336"/>
        <v>0</v>
      </c>
      <c r="OX74" s="107">
        <f t="shared" si="1336"/>
        <v>0</v>
      </c>
      <c r="OY74" s="5">
        <f t="shared" si="96"/>
        <v>0</v>
      </c>
      <c r="OZ74" s="70">
        <f t="shared" si="97"/>
        <v>0</v>
      </c>
      <c r="PA74" s="107">
        <f t="shared" si="98"/>
        <v>0</v>
      </c>
      <c r="PB74" s="5">
        <f t="shared" si="99"/>
        <v>6727425</v>
      </c>
      <c r="PC74" s="70">
        <f t="shared" si="100"/>
        <v>1527529</v>
      </c>
      <c r="PD74" s="107">
        <f t="shared" si="101"/>
        <v>1212534</v>
      </c>
      <c r="PE74" s="5">
        <f t="shared" si="1336"/>
        <v>0</v>
      </c>
      <c r="PF74" s="70">
        <f t="shared" si="1336"/>
        <v>0</v>
      </c>
      <c r="PG74" s="107">
        <f t="shared" si="1336"/>
        <v>0</v>
      </c>
      <c r="PH74" s="5">
        <f t="shared" si="1336"/>
        <v>0</v>
      </c>
      <c r="PI74" s="70">
        <f t="shared" si="1336"/>
        <v>0</v>
      </c>
      <c r="PJ74" s="107">
        <f t="shared" si="1336"/>
        <v>0</v>
      </c>
      <c r="PK74" s="5">
        <f t="shared" ref="PK74" si="1340">SUM(PK69:PK72)</f>
        <v>0</v>
      </c>
      <c r="PL74" s="70">
        <f t="shared" si="1336"/>
        <v>0</v>
      </c>
      <c r="PM74" s="107">
        <f t="shared" si="1336"/>
        <v>0</v>
      </c>
      <c r="PN74" s="5">
        <f t="shared" ref="PN74" si="1341">SUM(PN69:PN72)</f>
        <v>0</v>
      </c>
      <c r="PO74" s="70">
        <f t="shared" si="1336"/>
        <v>0</v>
      </c>
      <c r="PP74" s="107">
        <f t="shared" si="1336"/>
        <v>0</v>
      </c>
      <c r="PQ74" s="5">
        <f t="shared" si="1336"/>
        <v>0</v>
      </c>
      <c r="PR74" s="70">
        <f t="shared" si="1336"/>
        <v>0</v>
      </c>
      <c r="PS74" s="107">
        <f t="shared" si="1336"/>
        <v>0</v>
      </c>
      <c r="PT74" s="5">
        <f t="shared" si="1336"/>
        <v>0</v>
      </c>
      <c r="PU74" s="70">
        <f t="shared" si="1336"/>
        <v>0</v>
      </c>
      <c r="PV74" s="107">
        <f t="shared" si="1336"/>
        <v>0</v>
      </c>
      <c r="PW74" s="5">
        <f t="shared" ref="PW74" si="1342">SUM(PW69:PW72)</f>
        <v>0</v>
      </c>
      <c r="PX74" s="70">
        <f t="shared" si="1336"/>
        <v>0</v>
      </c>
      <c r="PY74" s="107">
        <f t="shared" si="1336"/>
        <v>0</v>
      </c>
      <c r="PZ74" s="5">
        <f t="shared" si="1336"/>
        <v>0</v>
      </c>
      <c r="QA74" s="70">
        <f t="shared" si="1336"/>
        <v>0</v>
      </c>
      <c r="QB74" s="107">
        <f t="shared" si="1336"/>
        <v>0</v>
      </c>
      <c r="QC74" s="5">
        <f t="shared" si="102"/>
        <v>0</v>
      </c>
      <c r="QD74" s="70">
        <f t="shared" si="103"/>
        <v>0</v>
      </c>
      <c r="QE74" s="107">
        <f t="shared" si="104"/>
        <v>0</v>
      </c>
      <c r="QF74" s="5">
        <f t="shared" ref="QF74" si="1343">SUM(QF69:QF72)</f>
        <v>0</v>
      </c>
      <c r="QG74" s="70">
        <f t="shared" si="1336"/>
        <v>0</v>
      </c>
      <c r="QH74" s="107">
        <f t="shared" si="1336"/>
        <v>0</v>
      </c>
      <c r="QI74" s="5">
        <f t="shared" si="105"/>
        <v>0</v>
      </c>
      <c r="QJ74" s="70">
        <f t="shared" si="106"/>
        <v>0</v>
      </c>
      <c r="QK74" s="107">
        <f t="shared" si="107"/>
        <v>0</v>
      </c>
      <c r="QL74" s="5">
        <f t="shared" si="1336"/>
        <v>0</v>
      </c>
      <c r="QM74" s="70">
        <f t="shared" si="1336"/>
        <v>0</v>
      </c>
      <c r="QN74" s="107">
        <f t="shared" si="1336"/>
        <v>0</v>
      </c>
      <c r="QO74" s="5">
        <f t="shared" si="1336"/>
        <v>0</v>
      </c>
      <c r="QP74" s="70">
        <f t="shared" si="1336"/>
        <v>0</v>
      </c>
      <c r="QQ74" s="107">
        <f t="shared" si="1336"/>
        <v>0</v>
      </c>
      <c r="QR74" s="5">
        <f t="shared" ref="QR74" si="1344">SUM(QR69:QR72)</f>
        <v>0</v>
      </c>
      <c r="QS74" s="70">
        <f t="shared" si="1336"/>
        <v>0</v>
      </c>
      <c r="QT74" s="107">
        <f t="shared" si="1336"/>
        <v>0</v>
      </c>
      <c r="QU74" s="5">
        <f t="shared" si="1336"/>
        <v>0</v>
      </c>
      <c r="QV74" s="70">
        <f t="shared" ref="QV74:QW74" si="1345">SUM(QV69:QV72)</f>
        <v>0</v>
      </c>
      <c r="QW74" s="107">
        <f t="shared" si="1345"/>
        <v>0</v>
      </c>
      <c r="QX74" s="5">
        <f t="shared" si="108"/>
        <v>0</v>
      </c>
      <c r="QY74" s="70">
        <f t="shared" si="109"/>
        <v>0</v>
      </c>
      <c r="QZ74" s="107">
        <f t="shared" si="110"/>
        <v>0</v>
      </c>
      <c r="RA74" s="5">
        <f t="shared" si="111"/>
        <v>0</v>
      </c>
      <c r="RB74" s="70">
        <f t="shared" si="112"/>
        <v>0</v>
      </c>
      <c r="RC74" s="107">
        <f t="shared" si="113"/>
        <v>0</v>
      </c>
      <c r="RD74" s="5">
        <f>ID74+LS74+NF74+PB74+RA74</f>
        <v>6727425</v>
      </c>
      <c r="RE74" s="70">
        <f>IE74+LT74+NG74+PC74+RB74</f>
        <v>7227567</v>
      </c>
      <c r="RF74" s="107">
        <f>IF74+LU74+NH74+PD74+RC74</f>
        <v>2912573</v>
      </c>
      <c r="RG74" s="5">
        <f>AH74+CV74+RD74</f>
        <v>10904752</v>
      </c>
      <c r="RH74" s="70">
        <f>AI74+CW74+RE74</f>
        <v>12098922</v>
      </c>
      <c r="RI74" s="107">
        <f>AJ74+CX74+RF74</f>
        <v>7382029</v>
      </c>
    </row>
    <row r="75" spans="1:480" s="111" customFormat="1" ht="17.25" thickTop="1" thickBot="1" x14ac:dyDescent="0.3">
      <c r="A75" s="74">
        <v>64</v>
      </c>
      <c r="B75" s="75"/>
      <c r="C75" s="109" t="s">
        <v>443</v>
      </c>
      <c r="D75" s="6">
        <f>SUM(D67,D74)</f>
        <v>1513158</v>
      </c>
      <c r="E75" s="77">
        <f t="shared" ref="E75" si="1346">SUM(E67,E74)</f>
        <v>1778833</v>
      </c>
      <c r="F75" s="110">
        <f t="shared" ref="F75:G75" si="1347">SUM(F67,F74)</f>
        <v>1790765</v>
      </c>
      <c r="G75" s="6">
        <f t="shared" si="1347"/>
        <v>140441</v>
      </c>
      <c r="H75" s="77">
        <f t="shared" ref="H75:J75" si="1348">SUM(H67,H74)</f>
        <v>154560</v>
      </c>
      <c r="I75" s="110">
        <f t="shared" si="1348"/>
        <v>144288</v>
      </c>
      <c r="J75" s="6">
        <f t="shared" si="1348"/>
        <v>122550</v>
      </c>
      <c r="K75" s="77">
        <f t="shared" ref="K75:BV75" si="1349">SUM(K67,K74)</f>
        <v>133483</v>
      </c>
      <c r="L75" s="110">
        <f t="shared" si="1349"/>
        <v>127396</v>
      </c>
      <c r="M75" s="6">
        <f t="shared" si="1349"/>
        <v>67820</v>
      </c>
      <c r="N75" s="77">
        <f t="shared" si="1349"/>
        <v>84164</v>
      </c>
      <c r="O75" s="110">
        <f t="shared" si="1349"/>
        <v>75457</v>
      </c>
      <c r="P75" s="6">
        <f t="shared" si="1349"/>
        <v>84772</v>
      </c>
      <c r="Q75" s="77">
        <f t="shared" si="1349"/>
        <v>97224</v>
      </c>
      <c r="R75" s="110">
        <f t="shared" si="1349"/>
        <v>92610</v>
      </c>
      <c r="S75" s="6">
        <f t="shared" si="1349"/>
        <v>139057</v>
      </c>
      <c r="T75" s="77">
        <f t="shared" si="1349"/>
        <v>148332</v>
      </c>
      <c r="U75" s="110">
        <f t="shared" si="1349"/>
        <v>136009</v>
      </c>
      <c r="V75" s="6">
        <f t="shared" si="1349"/>
        <v>89191</v>
      </c>
      <c r="W75" s="77">
        <f t="shared" si="1349"/>
        <v>106464</v>
      </c>
      <c r="X75" s="110">
        <f t="shared" si="1349"/>
        <v>103464</v>
      </c>
      <c r="Y75" s="6">
        <f t="shared" si="1349"/>
        <v>140319</v>
      </c>
      <c r="Z75" s="77">
        <f t="shared" si="1349"/>
        <v>154194</v>
      </c>
      <c r="AA75" s="110">
        <f t="shared" si="1349"/>
        <v>151681</v>
      </c>
      <c r="AB75" s="6">
        <f t="shared" si="29"/>
        <v>784150</v>
      </c>
      <c r="AC75" s="77">
        <f t="shared" si="260"/>
        <v>878421</v>
      </c>
      <c r="AD75" s="110">
        <f t="shared" si="261"/>
        <v>830905</v>
      </c>
      <c r="AE75" s="6">
        <f t="shared" ref="AE75" si="1350">SUM(AE67,AE74)</f>
        <v>467686</v>
      </c>
      <c r="AF75" s="77">
        <f t="shared" si="1349"/>
        <v>536820</v>
      </c>
      <c r="AG75" s="110">
        <f t="shared" si="1349"/>
        <v>461128</v>
      </c>
      <c r="AH75" s="6">
        <f t="shared" si="30"/>
        <v>2764994</v>
      </c>
      <c r="AI75" s="77">
        <f t="shared" si="31"/>
        <v>3194074</v>
      </c>
      <c r="AJ75" s="110">
        <f t="shared" si="32"/>
        <v>3082798</v>
      </c>
      <c r="AK75" s="6">
        <f t="shared" ref="AK75" si="1351">SUM(AK67,AK74)</f>
        <v>2010447</v>
      </c>
      <c r="AL75" s="77">
        <f t="shared" si="1349"/>
        <v>2372981</v>
      </c>
      <c r="AM75" s="110">
        <f t="shared" si="1349"/>
        <v>2024368</v>
      </c>
      <c r="AN75" s="6">
        <f t="shared" si="1349"/>
        <v>0</v>
      </c>
      <c r="AO75" s="77">
        <f t="shared" si="1349"/>
        <v>0</v>
      </c>
      <c r="AP75" s="110">
        <f t="shared" si="1349"/>
        <v>0</v>
      </c>
      <c r="AQ75" s="6">
        <f t="shared" si="1349"/>
        <v>0</v>
      </c>
      <c r="AR75" s="77">
        <f t="shared" si="1349"/>
        <v>0</v>
      </c>
      <c r="AS75" s="110">
        <f t="shared" si="1349"/>
        <v>0</v>
      </c>
      <c r="AT75" s="6">
        <f t="shared" si="1349"/>
        <v>0</v>
      </c>
      <c r="AU75" s="77">
        <f t="shared" si="1349"/>
        <v>7125</v>
      </c>
      <c r="AV75" s="110">
        <f t="shared" si="1349"/>
        <v>7125</v>
      </c>
      <c r="AW75" s="6">
        <f t="shared" si="1349"/>
        <v>0</v>
      </c>
      <c r="AX75" s="77">
        <f t="shared" si="1349"/>
        <v>0</v>
      </c>
      <c r="AY75" s="110">
        <f t="shared" si="1349"/>
        <v>0</v>
      </c>
      <c r="AZ75" s="6">
        <f t="shared" si="1349"/>
        <v>0</v>
      </c>
      <c r="BA75" s="77">
        <f t="shared" si="1349"/>
        <v>8540</v>
      </c>
      <c r="BB75" s="110">
        <f t="shared" si="1349"/>
        <v>8540</v>
      </c>
      <c r="BC75" s="6">
        <f t="shared" si="1349"/>
        <v>0</v>
      </c>
      <c r="BD75" s="77">
        <f t="shared" si="1349"/>
        <v>0</v>
      </c>
      <c r="BE75" s="110">
        <f t="shared" si="1349"/>
        <v>0</v>
      </c>
      <c r="BF75" s="6">
        <f t="shared" si="1349"/>
        <v>0</v>
      </c>
      <c r="BG75" s="77">
        <f t="shared" si="1349"/>
        <v>6278</v>
      </c>
      <c r="BH75" s="110">
        <f t="shared" si="1349"/>
        <v>6206</v>
      </c>
      <c r="BI75" s="6">
        <f t="shared" si="1349"/>
        <v>0</v>
      </c>
      <c r="BJ75" s="77">
        <f t="shared" si="1349"/>
        <v>0</v>
      </c>
      <c r="BK75" s="110">
        <f t="shared" si="1349"/>
        <v>0</v>
      </c>
      <c r="BL75" s="6">
        <f t="shared" si="1349"/>
        <v>0</v>
      </c>
      <c r="BM75" s="77">
        <f t="shared" si="1349"/>
        <v>424</v>
      </c>
      <c r="BN75" s="110">
        <f t="shared" si="1349"/>
        <v>0</v>
      </c>
      <c r="BO75" s="6">
        <f t="shared" si="1349"/>
        <v>0</v>
      </c>
      <c r="BP75" s="77">
        <f t="shared" si="1349"/>
        <v>0</v>
      </c>
      <c r="BQ75" s="110">
        <f t="shared" si="1349"/>
        <v>0</v>
      </c>
      <c r="BR75" s="6">
        <f t="shared" si="1349"/>
        <v>0</v>
      </c>
      <c r="BS75" s="77">
        <f t="shared" si="1349"/>
        <v>0</v>
      </c>
      <c r="BT75" s="110">
        <f t="shared" si="1349"/>
        <v>0</v>
      </c>
      <c r="BU75" s="6">
        <f t="shared" si="1349"/>
        <v>0</v>
      </c>
      <c r="BV75" s="77">
        <f t="shared" si="1349"/>
        <v>0</v>
      </c>
      <c r="BW75" s="110">
        <f t="shared" ref="BW75:EH75" si="1352">SUM(BW67,BW74)</f>
        <v>0</v>
      </c>
      <c r="BX75" s="6">
        <f t="shared" si="1352"/>
        <v>0</v>
      </c>
      <c r="BY75" s="77">
        <f t="shared" si="1352"/>
        <v>0</v>
      </c>
      <c r="BZ75" s="110">
        <f t="shared" si="1352"/>
        <v>0</v>
      </c>
      <c r="CA75" s="6">
        <f t="shared" si="1352"/>
        <v>0</v>
      </c>
      <c r="CB75" s="77">
        <f t="shared" si="1352"/>
        <v>0</v>
      </c>
      <c r="CC75" s="110">
        <f t="shared" si="1352"/>
        <v>0</v>
      </c>
      <c r="CD75" s="6">
        <f t="shared" si="1352"/>
        <v>0</v>
      </c>
      <c r="CE75" s="77">
        <f t="shared" si="1352"/>
        <v>0</v>
      </c>
      <c r="CF75" s="110">
        <f t="shared" si="1352"/>
        <v>0</v>
      </c>
      <c r="CG75" s="6">
        <f t="shared" si="1352"/>
        <v>0</v>
      </c>
      <c r="CH75" s="77">
        <f t="shared" si="1352"/>
        <v>0</v>
      </c>
      <c r="CI75" s="110">
        <f t="shared" si="1352"/>
        <v>0</v>
      </c>
      <c r="CJ75" s="6">
        <f t="shared" si="1352"/>
        <v>0</v>
      </c>
      <c r="CK75" s="77">
        <f t="shared" si="1352"/>
        <v>0</v>
      </c>
      <c r="CL75" s="110">
        <f t="shared" si="1352"/>
        <v>0</v>
      </c>
      <c r="CM75" s="6">
        <f t="shared" si="1352"/>
        <v>0</v>
      </c>
      <c r="CN75" s="77">
        <f t="shared" si="1352"/>
        <v>0</v>
      </c>
      <c r="CO75" s="110">
        <f t="shared" si="1352"/>
        <v>0</v>
      </c>
      <c r="CP75" s="6">
        <f t="shared" si="1352"/>
        <v>0</v>
      </c>
      <c r="CQ75" s="77">
        <f t="shared" si="1352"/>
        <v>0</v>
      </c>
      <c r="CR75" s="110">
        <f t="shared" si="1352"/>
        <v>0</v>
      </c>
      <c r="CS75" s="6">
        <f t="shared" si="1352"/>
        <v>0</v>
      </c>
      <c r="CT75" s="77">
        <f t="shared" si="1352"/>
        <v>0</v>
      </c>
      <c r="CU75" s="110">
        <f t="shared" si="1352"/>
        <v>0</v>
      </c>
      <c r="CV75" s="6">
        <f t="shared" si="33"/>
        <v>2010447</v>
      </c>
      <c r="CW75" s="77">
        <f t="shared" si="34"/>
        <v>2395348</v>
      </c>
      <c r="CX75" s="110">
        <f t="shared" si="35"/>
        <v>2046239</v>
      </c>
      <c r="CY75" s="6">
        <f t="shared" ref="CY75" si="1353">SUM(CY67,CY74)</f>
        <v>0</v>
      </c>
      <c r="CZ75" s="77">
        <f t="shared" si="1352"/>
        <v>0</v>
      </c>
      <c r="DA75" s="110">
        <f t="shared" si="1352"/>
        <v>0</v>
      </c>
      <c r="DB75" s="6">
        <f t="shared" si="1352"/>
        <v>0</v>
      </c>
      <c r="DC75" s="77">
        <f t="shared" si="1352"/>
        <v>0</v>
      </c>
      <c r="DD75" s="110">
        <f t="shared" si="1352"/>
        <v>0</v>
      </c>
      <c r="DE75" s="6">
        <f t="shared" si="1352"/>
        <v>0</v>
      </c>
      <c r="DF75" s="77">
        <f t="shared" si="1352"/>
        <v>0</v>
      </c>
      <c r="DG75" s="110">
        <f t="shared" si="1352"/>
        <v>0</v>
      </c>
      <c r="DH75" s="6">
        <f t="shared" si="1352"/>
        <v>0</v>
      </c>
      <c r="DI75" s="77">
        <f t="shared" si="1352"/>
        <v>0</v>
      </c>
      <c r="DJ75" s="110">
        <f t="shared" si="1352"/>
        <v>0</v>
      </c>
      <c r="DK75" s="6">
        <f t="shared" si="1352"/>
        <v>0</v>
      </c>
      <c r="DL75" s="77">
        <f t="shared" si="1352"/>
        <v>0</v>
      </c>
      <c r="DM75" s="110">
        <f t="shared" si="1352"/>
        <v>0</v>
      </c>
      <c r="DN75" s="6">
        <f t="shared" si="1352"/>
        <v>0</v>
      </c>
      <c r="DO75" s="77">
        <f t="shared" si="1352"/>
        <v>0</v>
      </c>
      <c r="DP75" s="110">
        <f t="shared" si="1352"/>
        <v>0</v>
      </c>
      <c r="DQ75" s="6">
        <f t="shared" si="1352"/>
        <v>0</v>
      </c>
      <c r="DR75" s="77">
        <f t="shared" si="1352"/>
        <v>0</v>
      </c>
      <c r="DS75" s="110">
        <f t="shared" si="1352"/>
        <v>0</v>
      </c>
      <c r="DT75" s="6">
        <f t="shared" si="36"/>
        <v>0</v>
      </c>
      <c r="DU75" s="77">
        <f t="shared" si="37"/>
        <v>0</v>
      </c>
      <c r="DV75" s="110">
        <f t="shared" si="38"/>
        <v>0</v>
      </c>
      <c r="DW75" s="6">
        <f t="shared" ref="DW75" si="1354">SUM(DW67,DW74)</f>
        <v>0</v>
      </c>
      <c r="DX75" s="77">
        <f t="shared" si="1352"/>
        <v>0</v>
      </c>
      <c r="DY75" s="110">
        <f t="shared" si="1352"/>
        <v>0</v>
      </c>
      <c r="DZ75" s="6">
        <f t="shared" si="1352"/>
        <v>0</v>
      </c>
      <c r="EA75" s="77">
        <f t="shared" si="1352"/>
        <v>0</v>
      </c>
      <c r="EB75" s="110">
        <f t="shared" si="1352"/>
        <v>0</v>
      </c>
      <c r="EC75" s="6">
        <f t="shared" si="1352"/>
        <v>0</v>
      </c>
      <c r="ED75" s="77">
        <f t="shared" si="1352"/>
        <v>0</v>
      </c>
      <c r="EE75" s="110">
        <f t="shared" si="1352"/>
        <v>0</v>
      </c>
      <c r="EF75" s="6">
        <f t="shared" si="1352"/>
        <v>0</v>
      </c>
      <c r="EG75" s="77">
        <f t="shared" si="1352"/>
        <v>0</v>
      </c>
      <c r="EH75" s="110">
        <f t="shared" si="1352"/>
        <v>0</v>
      </c>
      <c r="EI75" s="6">
        <f t="shared" ref="EI75" si="1355">SUM(EI67,EI74)</f>
        <v>0</v>
      </c>
      <c r="EJ75" s="77">
        <f t="shared" ref="EJ75:GT75" si="1356">SUM(EJ67,EJ74)</f>
        <v>0</v>
      </c>
      <c r="EK75" s="110">
        <f t="shared" si="1356"/>
        <v>0</v>
      </c>
      <c r="EL75" s="6">
        <f t="shared" si="39"/>
        <v>0</v>
      </c>
      <c r="EM75" s="77">
        <f t="shared" si="40"/>
        <v>0</v>
      </c>
      <c r="EN75" s="110">
        <f t="shared" si="41"/>
        <v>0</v>
      </c>
      <c r="EO75" s="6">
        <f t="shared" ref="EO75" si="1357">SUM(EO67,EO74)</f>
        <v>0</v>
      </c>
      <c r="EP75" s="77">
        <f t="shared" si="1356"/>
        <v>0</v>
      </c>
      <c r="EQ75" s="110">
        <f t="shared" si="1356"/>
        <v>0</v>
      </c>
      <c r="ER75" s="6">
        <f t="shared" si="1356"/>
        <v>0</v>
      </c>
      <c r="ES75" s="77">
        <f t="shared" si="1356"/>
        <v>0</v>
      </c>
      <c r="ET75" s="110">
        <f t="shared" si="1356"/>
        <v>0</v>
      </c>
      <c r="EU75" s="6">
        <f t="shared" si="1356"/>
        <v>45110</v>
      </c>
      <c r="EV75" s="77">
        <f t="shared" si="1356"/>
        <v>45110</v>
      </c>
      <c r="EW75" s="110">
        <f t="shared" si="1356"/>
        <v>31350</v>
      </c>
      <c r="EX75" s="6">
        <f t="shared" si="1356"/>
        <v>0</v>
      </c>
      <c r="EY75" s="77">
        <f t="shared" si="1356"/>
        <v>0</v>
      </c>
      <c r="EZ75" s="110">
        <f t="shared" si="1356"/>
        <v>0</v>
      </c>
      <c r="FA75" s="6">
        <f t="shared" si="1356"/>
        <v>0</v>
      </c>
      <c r="FB75" s="77">
        <f t="shared" si="1356"/>
        <v>0</v>
      </c>
      <c r="FC75" s="110">
        <f t="shared" si="1356"/>
        <v>0</v>
      </c>
      <c r="FD75" s="6">
        <f t="shared" si="42"/>
        <v>45110</v>
      </c>
      <c r="FE75" s="77">
        <f t="shared" si="43"/>
        <v>45110</v>
      </c>
      <c r="FF75" s="110">
        <f t="shared" si="44"/>
        <v>31350</v>
      </c>
      <c r="FG75" s="6">
        <f t="shared" ref="FG75" si="1358">SUM(FG67,FG74)</f>
        <v>0</v>
      </c>
      <c r="FH75" s="77">
        <f t="shared" si="1356"/>
        <v>0</v>
      </c>
      <c r="FI75" s="110">
        <f t="shared" si="1356"/>
        <v>0</v>
      </c>
      <c r="FJ75" s="6">
        <f t="shared" si="1356"/>
        <v>191919</v>
      </c>
      <c r="FK75" s="77">
        <f t="shared" si="1356"/>
        <v>195348</v>
      </c>
      <c r="FL75" s="110">
        <f t="shared" si="1356"/>
        <v>142047</v>
      </c>
      <c r="FM75" s="6">
        <f t="shared" si="1356"/>
        <v>0</v>
      </c>
      <c r="FN75" s="77">
        <f t="shared" si="1356"/>
        <v>0</v>
      </c>
      <c r="FO75" s="110">
        <f t="shared" si="1356"/>
        <v>0</v>
      </c>
      <c r="FP75" s="6">
        <f t="shared" si="45"/>
        <v>191919</v>
      </c>
      <c r="FQ75" s="77">
        <f t="shared" si="46"/>
        <v>195348</v>
      </c>
      <c r="FR75" s="110">
        <f t="shared" si="47"/>
        <v>142047</v>
      </c>
      <c r="FS75" s="6">
        <f t="shared" ref="FS75" si="1359">SUM(FS67,FS74)</f>
        <v>0</v>
      </c>
      <c r="FT75" s="77">
        <f t="shared" si="1356"/>
        <v>0</v>
      </c>
      <c r="FU75" s="110">
        <f t="shared" si="1356"/>
        <v>0</v>
      </c>
      <c r="FV75" s="6">
        <f t="shared" si="1356"/>
        <v>0</v>
      </c>
      <c r="FW75" s="77">
        <f t="shared" si="1356"/>
        <v>0</v>
      </c>
      <c r="FX75" s="110">
        <f t="shared" si="1356"/>
        <v>0</v>
      </c>
      <c r="FY75" s="6">
        <f t="shared" si="1356"/>
        <v>0</v>
      </c>
      <c r="FZ75" s="77">
        <f t="shared" si="1356"/>
        <v>0</v>
      </c>
      <c r="GA75" s="110">
        <f t="shared" si="1356"/>
        <v>0</v>
      </c>
      <c r="GB75" s="6">
        <f t="shared" si="1356"/>
        <v>0</v>
      </c>
      <c r="GC75" s="77">
        <f t="shared" si="1356"/>
        <v>0</v>
      </c>
      <c r="GD75" s="110">
        <f t="shared" si="1356"/>
        <v>0</v>
      </c>
      <c r="GE75" s="6">
        <f t="shared" si="1356"/>
        <v>0</v>
      </c>
      <c r="GF75" s="77">
        <f t="shared" si="1356"/>
        <v>0</v>
      </c>
      <c r="GG75" s="110">
        <f t="shared" si="1356"/>
        <v>0</v>
      </c>
      <c r="GH75" s="6">
        <f t="shared" si="1356"/>
        <v>0</v>
      </c>
      <c r="GI75" s="77">
        <f t="shared" si="1356"/>
        <v>0</v>
      </c>
      <c r="GJ75" s="110">
        <f t="shared" si="1356"/>
        <v>0</v>
      </c>
      <c r="GK75" s="6">
        <f t="shared" si="48"/>
        <v>0</v>
      </c>
      <c r="GL75" s="77">
        <f t="shared" si="49"/>
        <v>0</v>
      </c>
      <c r="GM75" s="110">
        <f t="shared" si="50"/>
        <v>0</v>
      </c>
      <c r="GN75" s="6">
        <f t="shared" ref="GN75" si="1360">SUM(GN67,GN74)</f>
        <v>0</v>
      </c>
      <c r="GO75" s="77">
        <f t="shared" si="1356"/>
        <v>0</v>
      </c>
      <c r="GP75" s="110">
        <f t="shared" si="1356"/>
        <v>132</v>
      </c>
      <c r="GQ75" s="6">
        <f t="shared" si="1356"/>
        <v>0</v>
      </c>
      <c r="GR75" s="77">
        <f t="shared" si="1356"/>
        <v>0</v>
      </c>
      <c r="GS75" s="110">
        <f t="shared" si="1356"/>
        <v>0</v>
      </c>
      <c r="GT75" s="6">
        <f t="shared" si="1356"/>
        <v>6115</v>
      </c>
      <c r="GU75" s="77">
        <f t="shared" ref="GU75:GZ75" si="1361">SUM(GU67,GU74)</f>
        <v>6115</v>
      </c>
      <c r="GV75" s="110">
        <f t="shared" si="1361"/>
        <v>7847</v>
      </c>
      <c r="GW75" s="6">
        <f t="shared" si="1361"/>
        <v>0</v>
      </c>
      <c r="GX75" s="77">
        <f t="shared" si="1361"/>
        <v>0</v>
      </c>
      <c r="GY75" s="110">
        <f t="shared" si="1361"/>
        <v>0</v>
      </c>
      <c r="GZ75" s="6">
        <f t="shared" si="1361"/>
        <v>0</v>
      </c>
      <c r="HA75" s="77">
        <f t="shared" ref="HA75:JG75" si="1362">SUM(HA67,HA74)</f>
        <v>0</v>
      </c>
      <c r="HB75" s="110">
        <f t="shared" si="1362"/>
        <v>0</v>
      </c>
      <c r="HC75" s="6">
        <f t="shared" si="1362"/>
        <v>0</v>
      </c>
      <c r="HD75" s="77">
        <f t="shared" si="1362"/>
        <v>0</v>
      </c>
      <c r="HE75" s="110">
        <f t="shared" si="1362"/>
        <v>0</v>
      </c>
      <c r="HF75" s="6">
        <f t="shared" si="1362"/>
        <v>0</v>
      </c>
      <c r="HG75" s="77">
        <f t="shared" si="1362"/>
        <v>0</v>
      </c>
      <c r="HH75" s="110">
        <f t="shared" si="1362"/>
        <v>0</v>
      </c>
      <c r="HI75" s="6">
        <f t="shared" si="51"/>
        <v>6115</v>
      </c>
      <c r="HJ75" s="77">
        <f t="shared" si="52"/>
        <v>6115</v>
      </c>
      <c r="HK75" s="110">
        <f t="shared" si="53"/>
        <v>7979</v>
      </c>
      <c r="HL75" s="6">
        <f t="shared" ref="HL75" si="1363">SUM(HL67,HL74)</f>
        <v>0</v>
      </c>
      <c r="HM75" s="77">
        <f t="shared" si="1362"/>
        <v>0</v>
      </c>
      <c r="HN75" s="110">
        <f t="shared" si="1362"/>
        <v>0</v>
      </c>
      <c r="HO75" s="6">
        <f t="shared" si="1362"/>
        <v>0</v>
      </c>
      <c r="HP75" s="77">
        <f t="shared" si="1362"/>
        <v>0</v>
      </c>
      <c r="HQ75" s="110">
        <f t="shared" si="1362"/>
        <v>0</v>
      </c>
      <c r="HR75" s="6">
        <f t="shared" si="54"/>
        <v>0</v>
      </c>
      <c r="HS75" s="77">
        <f t="shared" si="55"/>
        <v>0</v>
      </c>
      <c r="HT75" s="110">
        <f t="shared" si="56"/>
        <v>0</v>
      </c>
      <c r="HU75" s="6">
        <f t="shared" ref="HU75" si="1364">SUM(HU67,HU74)</f>
        <v>100000</v>
      </c>
      <c r="HV75" s="77">
        <f t="shared" si="1362"/>
        <v>128648</v>
      </c>
      <c r="HW75" s="110">
        <f t="shared" si="1362"/>
        <v>4043</v>
      </c>
      <c r="HX75" s="6">
        <f t="shared" si="1362"/>
        <v>0</v>
      </c>
      <c r="HY75" s="77">
        <f t="shared" si="1362"/>
        <v>0</v>
      </c>
      <c r="HZ75" s="110">
        <f t="shared" si="1362"/>
        <v>0</v>
      </c>
      <c r="IA75" s="6">
        <f t="shared" si="57"/>
        <v>100000</v>
      </c>
      <c r="IB75" s="77">
        <f t="shared" si="58"/>
        <v>128648</v>
      </c>
      <c r="IC75" s="110">
        <f t="shared" si="59"/>
        <v>4043</v>
      </c>
      <c r="ID75" s="6">
        <f t="shared" si="60"/>
        <v>343144</v>
      </c>
      <c r="IE75" s="77">
        <f t="shared" si="61"/>
        <v>375221</v>
      </c>
      <c r="IF75" s="110">
        <f t="shared" si="62"/>
        <v>185419</v>
      </c>
      <c r="IG75" s="6">
        <f t="shared" si="1362"/>
        <v>0</v>
      </c>
      <c r="IH75" s="77">
        <f t="shared" si="1362"/>
        <v>0</v>
      </c>
      <c r="II75" s="110">
        <f t="shared" si="1362"/>
        <v>0</v>
      </c>
      <c r="IJ75" s="6">
        <f t="shared" si="1362"/>
        <v>0</v>
      </c>
      <c r="IK75" s="77">
        <f t="shared" si="1362"/>
        <v>0</v>
      </c>
      <c r="IL75" s="110">
        <f t="shared" si="1362"/>
        <v>0</v>
      </c>
      <c r="IM75" s="6">
        <f t="shared" si="1362"/>
        <v>0</v>
      </c>
      <c r="IN75" s="77">
        <f t="shared" si="1362"/>
        <v>0</v>
      </c>
      <c r="IO75" s="110">
        <f t="shared" si="1362"/>
        <v>0</v>
      </c>
      <c r="IP75" s="6">
        <f t="shared" si="1362"/>
        <v>0</v>
      </c>
      <c r="IQ75" s="77">
        <f t="shared" si="1362"/>
        <v>0</v>
      </c>
      <c r="IR75" s="110">
        <f t="shared" si="1362"/>
        <v>0</v>
      </c>
      <c r="IS75" s="6">
        <f t="shared" si="1362"/>
        <v>0</v>
      </c>
      <c r="IT75" s="77">
        <f t="shared" si="1362"/>
        <v>0</v>
      </c>
      <c r="IU75" s="110">
        <f t="shared" si="1362"/>
        <v>0</v>
      </c>
      <c r="IV75" s="6">
        <f t="shared" si="1362"/>
        <v>0</v>
      </c>
      <c r="IW75" s="77">
        <f t="shared" si="1362"/>
        <v>0</v>
      </c>
      <c r="IX75" s="110">
        <f t="shared" si="1362"/>
        <v>0</v>
      </c>
      <c r="IY75" s="6">
        <f t="shared" si="1362"/>
        <v>0</v>
      </c>
      <c r="IZ75" s="77">
        <f t="shared" si="1362"/>
        <v>0</v>
      </c>
      <c r="JA75" s="110">
        <f t="shared" si="1362"/>
        <v>0</v>
      </c>
      <c r="JB75" s="6">
        <f t="shared" si="1362"/>
        <v>0</v>
      </c>
      <c r="JC75" s="77">
        <f t="shared" si="1362"/>
        <v>0</v>
      </c>
      <c r="JD75" s="110">
        <f t="shared" si="1362"/>
        <v>0</v>
      </c>
      <c r="JE75" s="6">
        <f t="shared" si="1362"/>
        <v>0</v>
      </c>
      <c r="JF75" s="77">
        <f t="shared" si="1362"/>
        <v>0</v>
      </c>
      <c r="JG75" s="110">
        <f t="shared" si="1362"/>
        <v>0</v>
      </c>
      <c r="JH75" s="6">
        <f>IG75+IJ75+IM75+IP75+IS75+IV75+IY75+JB75+JE75</f>
        <v>0</v>
      </c>
      <c r="JI75" s="77">
        <f>IH75+IK75+IN75+IQ75+IT75+IW75+IZ75+JC75+JF75</f>
        <v>0</v>
      </c>
      <c r="JJ75" s="110">
        <f>II75+IL75+IO75+IR75+IU75+IX75+JA75+JD75+JG75</f>
        <v>0</v>
      </c>
      <c r="JK75" s="6">
        <f t="shared" ref="JK75" si="1365">SUM(JK67,JK74)</f>
        <v>0</v>
      </c>
      <c r="JL75" s="77">
        <f t="shared" ref="JL75:LW75" si="1366">SUM(JL67,JL74)</f>
        <v>0</v>
      </c>
      <c r="JM75" s="110">
        <f t="shared" si="1366"/>
        <v>0</v>
      </c>
      <c r="JN75" s="6">
        <f t="shared" si="1366"/>
        <v>0</v>
      </c>
      <c r="JO75" s="77">
        <f t="shared" si="1366"/>
        <v>0</v>
      </c>
      <c r="JP75" s="110">
        <f t="shared" si="1366"/>
        <v>0</v>
      </c>
      <c r="JQ75" s="6">
        <f t="shared" si="63"/>
        <v>0</v>
      </c>
      <c r="JR75" s="77">
        <f t="shared" si="64"/>
        <v>0</v>
      </c>
      <c r="JS75" s="110">
        <f t="shared" si="65"/>
        <v>0</v>
      </c>
      <c r="JT75" s="6">
        <f t="shared" ref="JT75" si="1367">SUM(JT67,JT74)</f>
        <v>0</v>
      </c>
      <c r="JU75" s="77">
        <f t="shared" si="1366"/>
        <v>0</v>
      </c>
      <c r="JV75" s="110">
        <f t="shared" si="1366"/>
        <v>0</v>
      </c>
      <c r="JW75" s="6">
        <f t="shared" si="1366"/>
        <v>0</v>
      </c>
      <c r="JX75" s="77">
        <f t="shared" si="1366"/>
        <v>0</v>
      </c>
      <c r="JY75" s="110">
        <f t="shared" si="1366"/>
        <v>0</v>
      </c>
      <c r="JZ75" s="6">
        <f t="shared" si="66"/>
        <v>0</v>
      </c>
      <c r="KA75" s="77">
        <f t="shared" si="67"/>
        <v>0</v>
      </c>
      <c r="KB75" s="110">
        <f t="shared" si="68"/>
        <v>0</v>
      </c>
      <c r="KC75" s="6">
        <f t="shared" ref="KC75" si="1368">SUM(KC67,KC74)</f>
        <v>0</v>
      </c>
      <c r="KD75" s="77">
        <f t="shared" si="1366"/>
        <v>0</v>
      </c>
      <c r="KE75" s="110">
        <f t="shared" si="1366"/>
        <v>0</v>
      </c>
      <c r="KF75" s="6">
        <f t="shared" si="1366"/>
        <v>0</v>
      </c>
      <c r="KG75" s="77">
        <f t="shared" si="1366"/>
        <v>0</v>
      </c>
      <c r="KH75" s="110">
        <f t="shared" si="1366"/>
        <v>0</v>
      </c>
      <c r="KI75" s="6">
        <f t="shared" si="69"/>
        <v>0</v>
      </c>
      <c r="KJ75" s="77">
        <f t="shared" si="70"/>
        <v>0</v>
      </c>
      <c r="KK75" s="110">
        <f t="shared" si="71"/>
        <v>0</v>
      </c>
      <c r="KL75" s="6">
        <f t="shared" ref="KL75" si="1369">SUM(KL67,KL74)</f>
        <v>0</v>
      </c>
      <c r="KM75" s="77">
        <f t="shared" si="1366"/>
        <v>0</v>
      </c>
      <c r="KN75" s="110">
        <f t="shared" si="1366"/>
        <v>0</v>
      </c>
      <c r="KO75" s="6">
        <f t="shared" si="1366"/>
        <v>0</v>
      </c>
      <c r="KP75" s="77">
        <f t="shared" si="1366"/>
        <v>0</v>
      </c>
      <c r="KQ75" s="110">
        <f t="shared" si="1366"/>
        <v>0</v>
      </c>
      <c r="KR75" s="6">
        <f t="shared" si="1366"/>
        <v>0</v>
      </c>
      <c r="KS75" s="77">
        <f t="shared" si="1366"/>
        <v>0</v>
      </c>
      <c r="KT75" s="110">
        <f t="shared" si="1366"/>
        <v>0</v>
      </c>
      <c r="KU75" s="6">
        <f t="shared" si="72"/>
        <v>0</v>
      </c>
      <c r="KV75" s="77">
        <f t="shared" si="73"/>
        <v>0</v>
      </c>
      <c r="KW75" s="110">
        <f t="shared" si="74"/>
        <v>0</v>
      </c>
      <c r="KX75" s="6">
        <f t="shared" ref="KX75" si="1370">SUM(KX67,KX74)</f>
        <v>0</v>
      </c>
      <c r="KY75" s="77">
        <f t="shared" si="1366"/>
        <v>0</v>
      </c>
      <c r="KZ75" s="110">
        <f t="shared" si="1366"/>
        <v>0</v>
      </c>
      <c r="LA75" s="6">
        <f t="shared" si="1366"/>
        <v>0</v>
      </c>
      <c r="LB75" s="77">
        <f t="shared" si="1366"/>
        <v>0</v>
      </c>
      <c r="LC75" s="110">
        <f t="shared" si="1366"/>
        <v>0</v>
      </c>
      <c r="LD75" s="6">
        <f t="shared" si="75"/>
        <v>0</v>
      </c>
      <c r="LE75" s="77">
        <f t="shared" si="76"/>
        <v>0</v>
      </c>
      <c r="LF75" s="110">
        <f t="shared" si="77"/>
        <v>0</v>
      </c>
      <c r="LG75" s="6">
        <f t="shared" si="1366"/>
        <v>0</v>
      </c>
      <c r="LH75" s="77">
        <f t="shared" si="1366"/>
        <v>0</v>
      </c>
      <c r="LI75" s="110">
        <f t="shared" si="1366"/>
        <v>0</v>
      </c>
      <c r="LJ75" s="6">
        <f t="shared" si="1366"/>
        <v>0</v>
      </c>
      <c r="LK75" s="77">
        <f t="shared" si="1366"/>
        <v>5730038</v>
      </c>
      <c r="LL75" s="110">
        <f t="shared" si="1366"/>
        <v>1754323</v>
      </c>
      <c r="LM75" s="6">
        <f t="shared" si="78"/>
        <v>0</v>
      </c>
      <c r="LN75" s="77">
        <f t="shared" si="79"/>
        <v>5730038</v>
      </c>
      <c r="LO75" s="110">
        <f t="shared" si="80"/>
        <v>1754323</v>
      </c>
      <c r="LP75" s="6">
        <f t="shared" ref="LP75" si="1371">SUM(LP67,LP74)</f>
        <v>0</v>
      </c>
      <c r="LQ75" s="77">
        <f t="shared" si="1366"/>
        <v>0</v>
      </c>
      <c r="LR75" s="110">
        <f t="shared" si="1366"/>
        <v>0</v>
      </c>
      <c r="LS75" s="6">
        <f t="shared" si="81"/>
        <v>0</v>
      </c>
      <c r="LT75" s="77">
        <f t="shared" si="82"/>
        <v>5730038</v>
      </c>
      <c r="LU75" s="110">
        <f t="shared" si="83"/>
        <v>1754323</v>
      </c>
      <c r="LV75" s="6">
        <f t="shared" ref="LV75" si="1372">SUM(LV67,LV74)</f>
        <v>0</v>
      </c>
      <c r="LW75" s="77">
        <f t="shared" si="1366"/>
        <v>0</v>
      </c>
      <c r="LX75" s="110">
        <f t="shared" ref="LX75:OI75" si="1373">SUM(LX67,LX74)</f>
        <v>0</v>
      </c>
      <c r="LY75" s="6">
        <f t="shared" si="1373"/>
        <v>0</v>
      </c>
      <c r="LZ75" s="77">
        <f t="shared" si="1373"/>
        <v>0</v>
      </c>
      <c r="MA75" s="110">
        <f t="shared" si="1373"/>
        <v>0</v>
      </c>
      <c r="MB75" s="6">
        <f t="shared" si="1373"/>
        <v>0</v>
      </c>
      <c r="MC75" s="77">
        <f t="shared" si="1373"/>
        <v>0</v>
      </c>
      <c r="MD75" s="110">
        <f t="shared" si="1373"/>
        <v>0</v>
      </c>
      <c r="ME75" s="6">
        <f t="shared" si="84"/>
        <v>0</v>
      </c>
      <c r="MF75" s="77">
        <f t="shared" si="85"/>
        <v>0</v>
      </c>
      <c r="MG75" s="110">
        <f t="shared" si="86"/>
        <v>0</v>
      </c>
      <c r="MH75" s="6">
        <f t="shared" ref="MH75" si="1374">SUM(MH67,MH74)</f>
        <v>0</v>
      </c>
      <c r="MI75" s="77">
        <f t="shared" si="1373"/>
        <v>0</v>
      </c>
      <c r="MJ75" s="110">
        <f t="shared" si="1373"/>
        <v>0</v>
      </c>
      <c r="MK75" s="6">
        <f t="shared" si="1373"/>
        <v>0</v>
      </c>
      <c r="ML75" s="77">
        <f t="shared" si="1373"/>
        <v>0</v>
      </c>
      <c r="MM75" s="110">
        <f t="shared" si="1373"/>
        <v>0</v>
      </c>
      <c r="MN75" s="6">
        <f t="shared" si="1373"/>
        <v>0</v>
      </c>
      <c r="MO75" s="77">
        <f t="shared" si="1373"/>
        <v>0</v>
      </c>
      <c r="MP75" s="110">
        <f t="shared" si="1373"/>
        <v>0</v>
      </c>
      <c r="MQ75" s="6">
        <f t="shared" si="1373"/>
        <v>0</v>
      </c>
      <c r="MR75" s="77">
        <f t="shared" si="1373"/>
        <v>0</v>
      </c>
      <c r="MS75" s="110">
        <f t="shared" si="1373"/>
        <v>0</v>
      </c>
      <c r="MT75" s="6">
        <f t="shared" si="1373"/>
        <v>0</v>
      </c>
      <c r="MU75" s="77">
        <f t="shared" si="1373"/>
        <v>0</v>
      </c>
      <c r="MV75" s="110">
        <f t="shared" si="1373"/>
        <v>0</v>
      </c>
      <c r="MW75" s="6">
        <f t="shared" si="1373"/>
        <v>0</v>
      </c>
      <c r="MX75" s="77">
        <f t="shared" si="1373"/>
        <v>0</v>
      </c>
      <c r="MY75" s="110">
        <f t="shared" si="1373"/>
        <v>0</v>
      </c>
      <c r="MZ75" s="6">
        <f t="shared" si="87"/>
        <v>0</v>
      </c>
      <c r="NA75" s="77">
        <f t="shared" si="88"/>
        <v>0</v>
      </c>
      <c r="NB75" s="110">
        <f t="shared" si="89"/>
        <v>0</v>
      </c>
      <c r="NC75" s="6">
        <f t="shared" ref="NC75" si="1375">SUM(NC67,NC74)</f>
        <v>0</v>
      </c>
      <c r="ND75" s="77">
        <f t="shared" si="1373"/>
        <v>0</v>
      </c>
      <c r="NE75" s="110">
        <f t="shared" si="1373"/>
        <v>0</v>
      </c>
      <c r="NF75" s="6">
        <f t="shared" si="90"/>
        <v>0</v>
      </c>
      <c r="NG75" s="77">
        <f t="shared" si="91"/>
        <v>0</v>
      </c>
      <c r="NH75" s="110">
        <f t="shared" si="92"/>
        <v>0</v>
      </c>
      <c r="NI75" s="6">
        <f t="shared" ref="NI75" si="1376">SUM(NI67,NI74)</f>
        <v>1626000</v>
      </c>
      <c r="NJ75" s="77">
        <f t="shared" si="1373"/>
        <v>1226000</v>
      </c>
      <c r="NK75" s="110">
        <f t="shared" si="1373"/>
        <v>1128890</v>
      </c>
      <c r="NL75" s="6">
        <f t="shared" si="1373"/>
        <v>1544226</v>
      </c>
      <c r="NM75" s="77">
        <f t="shared" si="1373"/>
        <v>2273229</v>
      </c>
      <c r="NN75" s="110">
        <f t="shared" si="1373"/>
        <v>2320517</v>
      </c>
      <c r="NO75" s="6">
        <f t="shared" si="1373"/>
        <v>17821</v>
      </c>
      <c r="NP75" s="77">
        <f t="shared" si="1373"/>
        <v>11446</v>
      </c>
      <c r="NQ75" s="110">
        <f t="shared" si="1373"/>
        <v>11445</v>
      </c>
      <c r="NR75" s="6">
        <f t="shared" si="1373"/>
        <v>0</v>
      </c>
      <c r="NS75" s="77">
        <f t="shared" si="1373"/>
        <v>0</v>
      </c>
      <c r="NT75" s="110">
        <f t="shared" si="1373"/>
        <v>0</v>
      </c>
      <c r="NU75" s="6">
        <f t="shared" si="1373"/>
        <v>0</v>
      </c>
      <c r="NV75" s="77">
        <f t="shared" si="1373"/>
        <v>0</v>
      </c>
      <c r="NW75" s="110">
        <f t="shared" si="1373"/>
        <v>0</v>
      </c>
      <c r="NX75" s="6">
        <f t="shared" si="1373"/>
        <v>57925</v>
      </c>
      <c r="NY75" s="77">
        <f t="shared" si="1373"/>
        <v>57925</v>
      </c>
      <c r="NZ75" s="110">
        <f t="shared" si="1373"/>
        <v>79301</v>
      </c>
      <c r="OA75" s="6">
        <f t="shared" si="1373"/>
        <v>6727425</v>
      </c>
      <c r="OB75" s="77">
        <f t="shared" si="1373"/>
        <v>1915112</v>
      </c>
      <c r="OC75" s="110">
        <f t="shared" si="1373"/>
        <v>1552208</v>
      </c>
      <c r="OD75" s="6">
        <f t="shared" si="1373"/>
        <v>70000</v>
      </c>
      <c r="OE75" s="77">
        <f t="shared" si="1373"/>
        <v>160000</v>
      </c>
      <c r="OF75" s="110">
        <f t="shared" si="1373"/>
        <v>188478</v>
      </c>
      <c r="OG75" s="6">
        <f t="shared" si="1373"/>
        <v>0</v>
      </c>
      <c r="OH75" s="77">
        <f t="shared" si="1373"/>
        <v>0</v>
      </c>
      <c r="OI75" s="110">
        <f t="shared" si="1373"/>
        <v>0</v>
      </c>
      <c r="OJ75" s="6">
        <f t="shared" si="93"/>
        <v>10043397</v>
      </c>
      <c r="OK75" s="77">
        <f t="shared" si="94"/>
        <v>5643712</v>
      </c>
      <c r="OL75" s="110">
        <f t="shared" si="95"/>
        <v>5280839</v>
      </c>
      <c r="OM75" s="6">
        <f t="shared" ref="OM75" si="1377">SUM(OM67,OM74)</f>
        <v>100000</v>
      </c>
      <c r="ON75" s="77">
        <f t="shared" ref="ON75:QU75" si="1378">SUM(ON67,ON74)</f>
        <v>100000</v>
      </c>
      <c r="OO75" s="110">
        <f t="shared" si="1378"/>
        <v>111606</v>
      </c>
      <c r="OP75" s="6">
        <f t="shared" si="1378"/>
        <v>4739458</v>
      </c>
      <c r="OQ75" s="77">
        <f t="shared" si="1378"/>
        <v>5264458</v>
      </c>
      <c r="OR75" s="110">
        <f t="shared" si="1378"/>
        <v>5271720</v>
      </c>
      <c r="OS75" s="6">
        <f t="shared" si="1378"/>
        <v>1782874</v>
      </c>
      <c r="OT75" s="77">
        <f t="shared" si="1378"/>
        <v>1888496</v>
      </c>
      <c r="OU75" s="110">
        <f t="shared" si="1378"/>
        <v>1710609</v>
      </c>
      <c r="OV75" s="6">
        <f t="shared" si="1378"/>
        <v>20000</v>
      </c>
      <c r="OW75" s="77">
        <f t="shared" si="1378"/>
        <v>20000</v>
      </c>
      <c r="OX75" s="110">
        <f t="shared" si="1378"/>
        <v>23571</v>
      </c>
      <c r="OY75" s="6">
        <f t="shared" si="96"/>
        <v>6642332</v>
      </c>
      <c r="OZ75" s="77">
        <f t="shared" si="97"/>
        <v>7272954</v>
      </c>
      <c r="PA75" s="110">
        <f t="shared" si="98"/>
        <v>7117506</v>
      </c>
      <c r="PB75" s="6">
        <f t="shared" si="99"/>
        <v>16685729</v>
      </c>
      <c r="PC75" s="77">
        <f t="shared" si="100"/>
        <v>12916666</v>
      </c>
      <c r="PD75" s="110">
        <f t="shared" si="101"/>
        <v>12398345</v>
      </c>
      <c r="PE75" s="6">
        <f t="shared" si="1378"/>
        <v>0</v>
      </c>
      <c r="PF75" s="77">
        <f t="shared" si="1378"/>
        <v>0</v>
      </c>
      <c r="PG75" s="110">
        <f t="shared" si="1378"/>
        <v>0</v>
      </c>
      <c r="PH75" s="6">
        <f t="shared" si="1378"/>
        <v>0</v>
      </c>
      <c r="PI75" s="77">
        <f t="shared" si="1378"/>
        <v>0</v>
      </c>
      <c r="PJ75" s="110">
        <f t="shared" si="1378"/>
        <v>0</v>
      </c>
      <c r="PK75" s="6">
        <f t="shared" si="1378"/>
        <v>18750</v>
      </c>
      <c r="PL75" s="77">
        <f t="shared" si="1378"/>
        <v>18750</v>
      </c>
      <c r="PM75" s="110">
        <f t="shared" si="1378"/>
        <v>0</v>
      </c>
      <c r="PN75" s="6">
        <f t="shared" si="1378"/>
        <v>102050</v>
      </c>
      <c r="PO75" s="77">
        <f t="shared" si="1378"/>
        <v>102050</v>
      </c>
      <c r="PP75" s="110">
        <f t="shared" si="1378"/>
        <v>87070</v>
      </c>
      <c r="PQ75" s="6">
        <f t="shared" si="1378"/>
        <v>0</v>
      </c>
      <c r="PR75" s="77">
        <f t="shared" si="1378"/>
        <v>0</v>
      </c>
      <c r="PS75" s="110">
        <f t="shared" si="1378"/>
        <v>0</v>
      </c>
      <c r="PT75" s="6">
        <f t="shared" si="1378"/>
        <v>0</v>
      </c>
      <c r="PU75" s="77">
        <f t="shared" si="1378"/>
        <v>0</v>
      </c>
      <c r="PV75" s="110">
        <f t="shared" si="1378"/>
        <v>0</v>
      </c>
      <c r="PW75" s="6">
        <f t="shared" si="1378"/>
        <v>39997</v>
      </c>
      <c r="PX75" s="77">
        <f t="shared" si="1378"/>
        <v>39997</v>
      </c>
      <c r="PY75" s="110">
        <f t="shared" si="1378"/>
        <v>12753</v>
      </c>
      <c r="PZ75" s="6">
        <f t="shared" si="1378"/>
        <v>0</v>
      </c>
      <c r="QA75" s="77">
        <f t="shared" si="1378"/>
        <v>370</v>
      </c>
      <c r="QB75" s="110">
        <f t="shared" si="1378"/>
        <v>0</v>
      </c>
      <c r="QC75" s="6">
        <f t="shared" si="102"/>
        <v>160797</v>
      </c>
      <c r="QD75" s="77">
        <f t="shared" si="103"/>
        <v>161167</v>
      </c>
      <c r="QE75" s="110">
        <f t="shared" si="104"/>
        <v>99823</v>
      </c>
      <c r="QF75" s="6">
        <f t="shared" ref="QF75" si="1379">SUM(QF67,QF74)</f>
        <v>78820</v>
      </c>
      <c r="QG75" s="77">
        <f t="shared" si="1378"/>
        <v>78820</v>
      </c>
      <c r="QH75" s="110">
        <f t="shared" si="1378"/>
        <v>0</v>
      </c>
      <c r="QI75" s="6">
        <f t="shared" si="105"/>
        <v>78820</v>
      </c>
      <c r="QJ75" s="77">
        <f t="shared" si="106"/>
        <v>78820</v>
      </c>
      <c r="QK75" s="110">
        <f t="shared" si="107"/>
        <v>0</v>
      </c>
      <c r="QL75" s="6">
        <f t="shared" si="1378"/>
        <v>0</v>
      </c>
      <c r="QM75" s="77">
        <f t="shared" si="1378"/>
        <v>0</v>
      </c>
      <c r="QN75" s="110">
        <f t="shared" si="1378"/>
        <v>0</v>
      </c>
      <c r="QO75" s="6">
        <f t="shared" si="1378"/>
        <v>0</v>
      </c>
      <c r="QP75" s="77">
        <f t="shared" si="1378"/>
        <v>0</v>
      </c>
      <c r="QQ75" s="110">
        <f t="shared" si="1378"/>
        <v>0</v>
      </c>
      <c r="QR75" s="6">
        <f t="shared" si="1378"/>
        <v>996</v>
      </c>
      <c r="QS75" s="77">
        <f t="shared" si="1378"/>
        <v>996</v>
      </c>
      <c r="QT75" s="110">
        <f t="shared" si="1378"/>
        <v>596</v>
      </c>
      <c r="QU75" s="6">
        <f t="shared" si="1378"/>
        <v>0</v>
      </c>
      <c r="QV75" s="77">
        <f t="shared" ref="QV75:QW75" si="1380">SUM(QV67,QV74)</f>
        <v>63936</v>
      </c>
      <c r="QW75" s="110">
        <f t="shared" si="1380"/>
        <v>63936</v>
      </c>
      <c r="QX75" s="6">
        <f t="shared" si="108"/>
        <v>996</v>
      </c>
      <c r="QY75" s="77">
        <f t="shared" si="109"/>
        <v>64932</v>
      </c>
      <c r="QZ75" s="110">
        <f t="shared" si="110"/>
        <v>64532</v>
      </c>
      <c r="RA75" s="6">
        <f t="shared" si="111"/>
        <v>240613</v>
      </c>
      <c r="RB75" s="77">
        <f t="shared" si="112"/>
        <v>304919</v>
      </c>
      <c r="RC75" s="110">
        <f t="shared" si="113"/>
        <v>164355</v>
      </c>
      <c r="RD75" s="6">
        <f>ID75+LS75+NF75+PB75+RA75</f>
        <v>17269486</v>
      </c>
      <c r="RE75" s="77">
        <f>IE75+LT75+NG75+PC75+RB75</f>
        <v>19326844</v>
      </c>
      <c r="RF75" s="110">
        <f>IF75+LU75+NH75+PD75+RC75</f>
        <v>14502442</v>
      </c>
      <c r="RG75" s="6">
        <f>AH75+CV75+RD75</f>
        <v>22044927</v>
      </c>
      <c r="RH75" s="77">
        <f>AI75+CW75+RE75</f>
        <v>24916266</v>
      </c>
      <c r="RI75" s="110">
        <f>AJ75+CX75+RF75</f>
        <v>19631479</v>
      </c>
    </row>
    <row r="76" spans="1:480" s="117" customFormat="1" ht="16.5" thickTop="1" x14ac:dyDescent="0.25">
      <c r="A76" s="112">
        <v>65</v>
      </c>
      <c r="B76" s="113"/>
      <c r="C76" s="114" t="s">
        <v>351</v>
      </c>
      <c r="D76" s="9">
        <v>338.25</v>
      </c>
      <c r="E76" s="115">
        <v>346.25</v>
      </c>
      <c r="F76" s="116"/>
      <c r="G76" s="9">
        <v>33</v>
      </c>
      <c r="H76" s="115">
        <v>33</v>
      </c>
      <c r="I76" s="116"/>
      <c r="J76" s="9">
        <v>29.5</v>
      </c>
      <c r="K76" s="115">
        <v>29.5</v>
      </c>
      <c r="L76" s="116"/>
      <c r="M76" s="9">
        <v>17</v>
      </c>
      <c r="N76" s="115">
        <v>17</v>
      </c>
      <c r="O76" s="116"/>
      <c r="P76" s="9">
        <v>20.5</v>
      </c>
      <c r="Q76" s="115">
        <v>21.5</v>
      </c>
      <c r="R76" s="116"/>
      <c r="S76" s="9">
        <v>31</v>
      </c>
      <c r="T76" s="115">
        <v>31</v>
      </c>
      <c r="U76" s="116"/>
      <c r="V76" s="9">
        <v>21.5</v>
      </c>
      <c r="W76" s="115">
        <v>21.5</v>
      </c>
      <c r="X76" s="116"/>
      <c r="Y76" s="9">
        <v>36</v>
      </c>
      <c r="Z76" s="115">
        <v>36</v>
      </c>
      <c r="AA76" s="116"/>
      <c r="AB76" s="9">
        <f t="shared" si="29"/>
        <v>188.5</v>
      </c>
      <c r="AC76" s="115">
        <f t="shared" si="260"/>
        <v>189.5</v>
      </c>
      <c r="AD76" s="116">
        <f t="shared" si="261"/>
        <v>0</v>
      </c>
      <c r="AE76" s="9">
        <v>80</v>
      </c>
      <c r="AF76" s="115">
        <v>92</v>
      </c>
      <c r="AG76" s="116"/>
      <c r="AH76" s="9">
        <f t="shared" si="30"/>
        <v>606.75</v>
      </c>
      <c r="AI76" s="115">
        <f t="shared" si="31"/>
        <v>627.75</v>
      </c>
      <c r="AJ76" s="116">
        <f t="shared" si="32"/>
        <v>0</v>
      </c>
      <c r="AK76" s="9">
        <v>180</v>
      </c>
      <c r="AL76" s="115">
        <v>190</v>
      </c>
      <c r="AM76" s="116"/>
      <c r="AN76" s="9"/>
      <c r="AO76" s="115"/>
      <c r="AP76" s="116"/>
      <c r="AQ76" s="9"/>
      <c r="AR76" s="115"/>
      <c r="AS76" s="116"/>
      <c r="AT76" s="9"/>
      <c r="AU76" s="115"/>
      <c r="AV76" s="116"/>
      <c r="AW76" s="9"/>
      <c r="AX76" s="115"/>
      <c r="AY76" s="116"/>
      <c r="AZ76" s="9"/>
      <c r="BA76" s="115"/>
      <c r="BB76" s="116"/>
      <c r="BC76" s="9"/>
      <c r="BD76" s="115"/>
      <c r="BE76" s="116"/>
      <c r="BF76" s="9"/>
      <c r="BG76" s="115"/>
      <c r="BH76" s="116"/>
      <c r="BI76" s="9"/>
      <c r="BJ76" s="115"/>
      <c r="BK76" s="116"/>
      <c r="BL76" s="9"/>
      <c r="BM76" s="115"/>
      <c r="BN76" s="116"/>
      <c r="BO76" s="9"/>
      <c r="BP76" s="115"/>
      <c r="BQ76" s="116"/>
      <c r="BR76" s="9"/>
      <c r="BS76" s="115"/>
      <c r="BT76" s="116"/>
      <c r="BU76" s="9"/>
      <c r="BV76" s="115"/>
      <c r="BW76" s="116"/>
      <c r="BX76" s="9"/>
      <c r="BY76" s="115"/>
      <c r="BZ76" s="116"/>
      <c r="CA76" s="9"/>
      <c r="CB76" s="115"/>
      <c r="CC76" s="116"/>
      <c r="CD76" s="9"/>
      <c r="CE76" s="115"/>
      <c r="CF76" s="116"/>
      <c r="CG76" s="9"/>
      <c r="CH76" s="115"/>
      <c r="CI76" s="116"/>
      <c r="CJ76" s="9"/>
      <c r="CK76" s="115"/>
      <c r="CL76" s="116"/>
      <c r="CM76" s="9"/>
      <c r="CN76" s="115"/>
      <c r="CO76" s="116"/>
      <c r="CP76" s="9"/>
      <c r="CQ76" s="115"/>
      <c r="CR76" s="116"/>
      <c r="CS76" s="9"/>
      <c r="CT76" s="115"/>
      <c r="CU76" s="116"/>
      <c r="CV76" s="9">
        <f t="shared" si="33"/>
        <v>180</v>
      </c>
      <c r="CW76" s="115">
        <f t="shared" si="34"/>
        <v>190</v>
      </c>
      <c r="CX76" s="116">
        <f t="shared" si="35"/>
        <v>0</v>
      </c>
      <c r="CY76" s="9"/>
      <c r="CZ76" s="115"/>
      <c r="DA76" s="116"/>
      <c r="DB76" s="9"/>
      <c r="DC76" s="115"/>
      <c r="DD76" s="116"/>
      <c r="DE76" s="9"/>
      <c r="DF76" s="115"/>
      <c r="DG76" s="116"/>
      <c r="DH76" s="9"/>
      <c r="DI76" s="115"/>
      <c r="DJ76" s="116"/>
      <c r="DK76" s="9"/>
      <c r="DL76" s="115"/>
      <c r="DM76" s="116"/>
      <c r="DN76" s="9"/>
      <c r="DO76" s="115"/>
      <c r="DP76" s="116"/>
      <c r="DQ76" s="9"/>
      <c r="DR76" s="115"/>
      <c r="DS76" s="116"/>
      <c r="DT76" s="9">
        <f t="shared" si="36"/>
        <v>0</v>
      </c>
      <c r="DU76" s="115">
        <f t="shared" si="37"/>
        <v>0</v>
      </c>
      <c r="DV76" s="116">
        <f t="shared" si="38"/>
        <v>0</v>
      </c>
      <c r="DW76" s="9"/>
      <c r="DX76" s="115"/>
      <c r="DY76" s="116"/>
      <c r="DZ76" s="9"/>
      <c r="EA76" s="115"/>
      <c r="EB76" s="116"/>
      <c r="EC76" s="9"/>
      <c r="ED76" s="115"/>
      <c r="EE76" s="116"/>
      <c r="EF76" s="9"/>
      <c r="EG76" s="115"/>
      <c r="EH76" s="116"/>
      <c r="EI76" s="9"/>
      <c r="EJ76" s="115"/>
      <c r="EK76" s="116"/>
      <c r="EL76" s="9">
        <f t="shared" si="39"/>
        <v>0</v>
      </c>
      <c r="EM76" s="115">
        <f t="shared" si="40"/>
        <v>0</v>
      </c>
      <c r="EN76" s="116">
        <f t="shared" si="41"/>
        <v>0</v>
      </c>
      <c r="EO76" s="9"/>
      <c r="EP76" s="115"/>
      <c r="EQ76" s="116"/>
      <c r="ER76" s="9"/>
      <c r="ES76" s="115"/>
      <c r="ET76" s="116"/>
      <c r="EU76" s="9"/>
      <c r="EV76" s="115"/>
      <c r="EW76" s="116"/>
      <c r="EX76" s="9"/>
      <c r="EY76" s="115"/>
      <c r="EZ76" s="116"/>
      <c r="FA76" s="9"/>
      <c r="FB76" s="115"/>
      <c r="FC76" s="116"/>
      <c r="FD76" s="9">
        <f t="shared" si="42"/>
        <v>0</v>
      </c>
      <c r="FE76" s="115">
        <f t="shared" si="43"/>
        <v>0</v>
      </c>
      <c r="FF76" s="116">
        <f t="shared" si="44"/>
        <v>0</v>
      </c>
      <c r="FG76" s="9"/>
      <c r="FH76" s="115"/>
      <c r="FI76" s="116"/>
      <c r="FJ76" s="9"/>
      <c r="FK76" s="115"/>
      <c r="FL76" s="116"/>
      <c r="FM76" s="9"/>
      <c r="FN76" s="115"/>
      <c r="FO76" s="116"/>
      <c r="FP76" s="9">
        <f t="shared" si="45"/>
        <v>0</v>
      </c>
      <c r="FQ76" s="115">
        <f t="shared" si="46"/>
        <v>0</v>
      </c>
      <c r="FR76" s="116">
        <f t="shared" si="47"/>
        <v>0</v>
      </c>
      <c r="FS76" s="9"/>
      <c r="FT76" s="115"/>
      <c r="FU76" s="116"/>
      <c r="FV76" s="9"/>
      <c r="FW76" s="115"/>
      <c r="FX76" s="116"/>
      <c r="FY76" s="9"/>
      <c r="FZ76" s="115"/>
      <c r="GA76" s="116"/>
      <c r="GB76" s="9"/>
      <c r="GC76" s="115"/>
      <c r="GD76" s="116"/>
      <c r="GE76" s="9"/>
      <c r="GF76" s="115"/>
      <c r="GG76" s="116"/>
      <c r="GH76" s="9"/>
      <c r="GI76" s="115"/>
      <c r="GJ76" s="116"/>
      <c r="GK76" s="9">
        <f t="shared" si="48"/>
        <v>0</v>
      </c>
      <c r="GL76" s="115">
        <f t="shared" si="49"/>
        <v>0</v>
      </c>
      <c r="GM76" s="116">
        <f t="shared" si="50"/>
        <v>0</v>
      </c>
      <c r="GN76" s="9"/>
      <c r="GO76" s="115"/>
      <c r="GP76" s="116"/>
      <c r="GQ76" s="9"/>
      <c r="GR76" s="115"/>
      <c r="GS76" s="116"/>
      <c r="GT76" s="9"/>
      <c r="GU76" s="115"/>
      <c r="GV76" s="116"/>
      <c r="GW76" s="9"/>
      <c r="GX76" s="115"/>
      <c r="GY76" s="116"/>
      <c r="GZ76" s="9"/>
      <c r="HA76" s="115"/>
      <c r="HB76" s="116"/>
      <c r="HC76" s="9"/>
      <c r="HD76" s="115"/>
      <c r="HE76" s="116"/>
      <c r="HF76" s="9"/>
      <c r="HG76" s="115"/>
      <c r="HH76" s="116"/>
      <c r="HI76" s="9">
        <f t="shared" si="51"/>
        <v>0</v>
      </c>
      <c r="HJ76" s="115">
        <f t="shared" si="52"/>
        <v>0</v>
      </c>
      <c r="HK76" s="116">
        <f t="shared" si="53"/>
        <v>0</v>
      </c>
      <c r="HL76" s="9"/>
      <c r="HM76" s="115"/>
      <c r="HN76" s="116"/>
      <c r="HO76" s="9"/>
      <c r="HP76" s="115"/>
      <c r="HQ76" s="116"/>
      <c r="HR76" s="9">
        <f t="shared" si="54"/>
        <v>0</v>
      </c>
      <c r="HS76" s="115">
        <f t="shared" si="55"/>
        <v>0</v>
      </c>
      <c r="HT76" s="116">
        <f t="shared" si="56"/>
        <v>0</v>
      </c>
      <c r="HU76" s="9"/>
      <c r="HV76" s="115"/>
      <c r="HW76" s="116"/>
      <c r="HX76" s="9"/>
      <c r="HY76" s="115"/>
      <c r="HZ76" s="116"/>
      <c r="IA76" s="9">
        <f t="shared" si="57"/>
        <v>0</v>
      </c>
      <c r="IB76" s="115">
        <f t="shared" si="58"/>
        <v>0</v>
      </c>
      <c r="IC76" s="116">
        <f t="shared" si="59"/>
        <v>0</v>
      </c>
      <c r="ID76" s="9">
        <f t="shared" si="60"/>
        <v>0</v>
      </c>
      <c r="IE76" s="115">
        <f t="shared" si="61"/>
        <v>0</v>
      </c>
      <c r="IF76" s="116">
        <f t="shared" si="62"/>
        <v>0</v>
      </c>
      <c r="IG76" s="9"/>
      <c r="IH76" s="115"/>
      <c r="II76" s="116"/>
      <c r="IJ76" s="9"/>
      <c r="IK76" s="115"/>
      <c r="IL76" s="116"/>
      <c r="IM76" s="9"/>
      <c r="IN76" s="115"/>
      <c r="IO76" s="116"/>
      <c r="IP76" s="9"/>
      <c r="IQ76" s="115"/>
      <c r="IR76" s="116"/>
      <c r="IS76" s="9"/>
      <c r="IT76" s="115"/>
      <c r="IU76" s="116"/>
      <c r="IV76" s="9"/>
      <c r="IW76" s="115"/>
      <c r="IX76" s="116"/>
      <c r="IY76" s="9"/>
      <c r="IZ76" s="115"/>
      <c r="JA76" s="116"/>
      <c r="JB76" s="9"/>
      <c r="JC76" s="115"/>
      <c r="JD76" s="116"/>
      <c r="JE76" s="9"/>
      <c r="JF76" s="115"/>
      <c r="JG76" s="116"/>
      <c r="JH76" s="9">
        <f>IG76+IJ76+IM76+IP76+IS76+IV76+IY76+JB76+JE76</f>
        <v>0</v>
      </c>
      <c r="JI76" s="115">
        <f>IH76+IK76+IN76+IQ76+IT76+IW76+IZ76+JC76+JF76</f>
        <v>0</v>
      </c>
      <c r="JJ76" s="116">
        <f>II76+IL76+IO76+IR76+IU76+IX76+JA76+JD76+JG76</f>
        <v>0</v>
      </c>
      <c r="JK76" s="9"/>
      <c r="JL76" s="115"/>
      <c r="JM76" s="116"/>
      <c r="JN76" s="9"/>
      <c r="JO76" s="115"/>
      <c r="JP76" s="116"/>
      <c r="JQ76" s="9">
        <f t="shared" si="63"/>
        <v>0</v>
      </c>
      <c r="JR76" s="115">
        <f t="shared" si="64"/>
        <v>0</v>
      </c>
      <c r="JS76" s="116">
        <f t="shared" si="65"/>
        <v>0</v>
      </c>
      <c r="JT76" s="9"/>
      <c r="JU76" s="115"/>
      <c r="JV76" s="116"/>
      <c r="JW76" s="9"/>
      <c r="JX76" s="115"/>
      <c r="JY76" s="116"/>
      <c r="JZ76" s="9">
        <f t="shared" si="66"/>
        <v>0</v>
      </c>
      <c r="KA76" s="115">
        <f t="shared" si="67"/>
        <v>0</v>
      </c>
      <c r="KB76" s="116">
        <f t="shared" si="68"/>
        <v>0</v>
      </c>
      <c r="KC76" s="9"/>
      <c r="KD76" s="115"/>
      <c r="KE76" s="116"/>
      <c r="KF76" s="9"/>
      <c r="KG76" s="115"/>
      <c r="KH76" s="116"/>
      <c r="KI76" s="9">
        <f t="shared" si="69"/>
        <v>0</v>
      </c>
      <c r="KJ76" s="115">
        <f t="shared" si="70"/>
        <v>0</v>
      </c>
      <c r="KK76" s="116">
        <f t="shared" si="71"/>
        <v>0</v>
      </c>
      <c r="KL76" s="9"/>
      <c r="KM76" s="115"/>
      <c r="KN76" s="116"/>
      <c r="KO76" s="9"/>
      <c r="KP76" s="115"/>
      <c r="KQ76" s="116"/>
      <c r="KR76" s="9"/>
      <c r="KS76" s="115"/>
      <c r="KT76" s="116"/>
      <c r="KU76" s="9">
        <f t="shared" si="72"/>
        <v>0</v>
      </c>
      <c r="KV76" s="115">
        <f t="shared" si="73"/>
        <v>0</v>
      </c>
      <c r="KW76" s="116">
        <f t="shared" si="74"/>
        <v>0</v>
      </c>
      <c r="KX76" s="9"/>
      <c r="KY76" s="115"/>
      <c r="KZ76" s="116"/>
      <c r="LA76" s="9"/>
      <c r="LB76" s="115"/>
      <c r="LC76" s="116"/>
      <c r="LD76" s="9">
        <f t="shared" si="75"/>
        <v>0</v>
      </c>
      <c r="LE76" s="115">
        <f t="shared" si="76"/>
        <v>0</v>
      </c>
      <c r="LF76" s="116">
        <f t="shared" si="77"/>
        <v>0</v>
      </c>
      <c r="LG76" s="9"/>
      <c r="LH76" s="115"/>
      <c r="LI76" s="116"/>
      <c r="LJ76" s="9"/>
      <c r="LK76" s="115"/>
      <c r="LL76" s="116"/>
      <c r="LM76" s="9">
        <f t="shared" si="78"/>
        <v>0</v>
      </c>
      <c r="LN76" s="115">
        <f t="shared" si="79"/>
        <v>0</v>
      </c>
      <c r="LO76" s="116">
        <f t="shared" si="80"/>
        <v>0</v>
      </c>
      <c r="LP76" s="9"/>
      <c r="LQ76" s="115"/>
      <c r="LR76" s="116"/>
      <c r="LS76" s="9">
        <f t="shared" si="81"/>
        <v>0</v>
      </c>
      <c r="LT76" s="115">
        <f t="shared" si="82"/>
        <v>0</v>
      </c>
      <c r="LU76" s="116">
        <f t="shared" si="83"/>
        <v>0</v>
      </c>
      <c r="LV76" s="9"/>
      <c r="LW76" s="115"/>
      <c r="LX76" s="116"/>
      <c r="LY76" s="9"/>
      <c r="LZ76" s="115"/>
      <c r="MA76" s="116"/>
      <c r="MB76" s="9"/>
      <c r="MC76" s="115"/>
      <c r="MD76" s="116"/>
      <c r="ME76" s="9">
        <f t="shared" si="84"/>
        <v>0</v>
      </c>
      <c r="MF76" s="115">
        <f t="shared" si="85"/>
        <v>0</v>
      </c>
      <c r="MG76" s="116">
        <f t="shared" si="86"/>
        <v>0</v>
      </c>
      <c r="MH76" s="9"/>
      <c r="MI76" s="115"/>
      <c r="MJ76" s="116"/>
      <c r="MK76" s="9"/>
      <c r="ML76" s="115"/>
      <c r="MM76" s="116"/>
      <c r="MN76" s="9"/>
      <c r="MO76" s="115"/>
      <c r="MP76" s="116"/>
      <c r="MQ76" s="9"/>
      <c r="MR76" s="115"/>
      <c r="MS76" s="116"/>
      <c r="MT76" s="9"/>
      <c r="MU76" s="115"/>
      <c r="MV76" s="116"/>
      <c r="MW76" s="9"/>
      <c r="MX76" s="115"/>
      <c r="MY76" s="116"/>
      <c r="MZ76" s="9">
        <f t="shared" si="87"/>
        <v>0</v>
      </c>
      <c r="NA76" s="115">
        <f t="shared" si="88"/>
        <v>0</v>
      </c>
      <c r="NB76" s="116">
        <f t="shared" si="89"/>
        <v>0</v>
      </c>
      <c r="NC76" s="9"/>
      <c r="ND76" s="115"/>
      <c r="NE76" s="116"/>
      <c r="NF76" s="9">
        <f t="shared" si="90"/>
        <v>0</v>
      </c>
      <c r="NG76" s="115">
        <f t="shared" si="91"/>
        <v>0</v>
      </c>
      <c r="NH76" s="116">
        <f t="shared" si="92"/>
        <v>0</v>
      </c>
      <c r="NI76" s="9"/>
      <c r="NJ76" s="115"/>
      <c r="NK76" s="116"/>
      <c r="NL76" s="9"/>
      <c r="NM76" s="115"/>
      <c r="NN76" s="116"/>
      <c r="NO76" s="9"/>
      <c r="NP76" s="115"/>
      <c r="NQ76" s="116"/>
      <c r="NR76" s="9"/>
      <c r="NS76" s="115"/>
      <c r="NT76" s="116"/>
      <c r="NU76" s="9"/>
      <c r="NV76" s="115"/>
      <c r="NW76" s="116"/>
      <c r="NX76" s="9"/>
      <c r="NY76" s="115"/>
      <c r="NZ76" s="116"/>
      <c r="OA76" s="9"/>
      <c r="OB76" s="115"/>
      <c r="OC76" s="116"/>
      <c r="OD76" s="9"/>
      <c r="OE76" s="115"/>
      <c r="OF76" s="116"/>
      <c r="OG76" s="9"/>
      <c r="OH76" s="115"/>
      <c r="OI76" s="116"/>
      <c r="OJ76" s="9">
        <f t="shared" si="93"/>
        <v>0</v>
      </c>
      <c r="OK76" s="115">
        <f t="shared" si="94"/>
        <v>0</v>
      </c>
      <c r="OL76" s="116">
        <f t="shared" si="95"/>
        <v>0</v>
      </c>
      <c r="OM76" s="9"/>
      <c r="ON76" s="115"/>
      <c r="OO76" s="116"/>
      <c r="OP76" s="9"/>
      <c r="OQ76" s="115"/>
      <c r="OR76" s="116"/>
      <c r="OS76" s="9"/>
      <c r="OT76" s="115"/>
      <c r="OU76" s="116"/>
      <c r="OV76" s="9"/>
      <c r="OW76" s="115"/>
      <c r="OX76" s="116"/>
      <c r="OY76" s="9">
        <f t="shared" si="96"/>
        <v>0</v>
      </c>
      <c r="OZ76" s="115">
        <f t="shared" si="97"/>
        <v>0</v>
      </c>
      <c r="PA76" s="116">
        <f t="shared" si="98"/>
        <v>0</v>
      </c>
      <c r="PB76" s="9">
        <f t="shared" si="99"/>
        <v>0</v>
      </c>
      <c r="PC76" s="115">
        <f t="shared" si="100"/>
        <v>0</v>
      </c>
      <c r="PD76" s="116">
        <f t="shared" si="101"/>
        <v>0</v>
      </c>
      <c r="PE76" s="9"/>
      <c r="PF76" s="115"/>
      <c r="PG76" s="116"/>
      <c r="PH76" s="9"/>
      <c r="PI76" s="115"/>
      <c r="PJ76" s="116"/>
      <c r="PK76" s="9"/>
      <c r="PL76" s="115"/>
      <c r="PM76" s="116"/>
      <c r="PN76" s="9"/>
      <c r="PO76" s="115"/>
      <c r="PP76" s="116"/>
      <c r="PQ76" s="9"/>
      <c r="PR76" s="115"/>
      <c r="PS76" s="116"/>
      <c r="PT76" s="9"/>
      <c r="PU76" s="115"/>
      <c r="PV76" s="116"/>
      <c r="PW76" s="9"/>
      <c r="PX76" s="115"/>
      <c r="PY76" s="116"/>
      <c r="PZ76" s="9"/>
      <c r="QA76" s="115"/>
      <c r="QB76" s="116"/>
      <c r="QC76" s="9">
        <f t="shared" si="102"/>
        <v>0</v>
      </c>
      <c r="QD76" s="115">
        <f t="shared" si="103"/>
        <v>0</v>
      </c>
      <c r="QE76" s="116">
        <f t="shared" si="104"/>
        <v>0</v>
      </c>
      <c r="QF76" s="9"/>
      <c r="QG76" s="115"/>
      <c r="QH76" s="116"/>
      <c r="QI76" s="9">
        <f t="shared" si="105"/>
        <v>0</v>
      </c>
      <c r="QJ76" s="115">
        <f t="shared" si="106"/>
        <v>0</v>
      </c>
      <c r="QK76" s="116">
        <f t="shared" si="107"/>
        <v>0</v>
      </c>
      <c r="QL76" s="9"/>
      <c r="QM76" s="115"/>
      <c r="QN76" s="116"/>
      <c r="QO76" s="9"/>
      <c r="QP76" s="115"/>
      <c r="QQ76" s="116"/>
      <c r="QR76" s="9"/>
      <c r="QS76" s="115"/>
      <c r="QT76" s="116"/>
      <c r="QU76" s="9"/>
      <c r="QV76" s="115"/>
      <c r="QW76" s="116"/>
      <c r="QX76" s="9">
        <f t="shared" si="108"/>
        <v>0</v>
      </c>
      <c r="QY76" s="115">
        <f t="shared" si="109"/>
        <v>0</v>
      </c>
      <c r="QZ76" s="116">
        <f t="shared" si="110"/>
        <v>0</v>
      </c>
      <c r="RA76" s="9">
        <f t="shared" si="111"/>
        <v>0</v>
      </c>
      <c r="RB76" s="115">
        <f t="shared" si="112"/>
        <v>0</v>
      </c>
      <c r="RC76" s="116">
        <f t="shared" si="113"/>
        <v>0</v>
      </c>
      <c r="RD76" s="9">
        <f>ID76+LS76+NF76+PB76+RA76</f>
        <v>0</v>
      </c>
      <c r="RE76" s="115">
        <f>IE76+LT76+NG76+PC76+RB76</f>
        <v>0</v>
      </c>
      <c r="RF76" s="116">
        <f>IF76+LU76+NH76+PD76+RC76</f>
        <v>0</v>
      </c>
      <c r="RG76" s="9">
        <f>AH76+CV76+RD76</f>
        <v>786.75</v>
      </c>
      <c r="RH76" s="115">
        <f>AI76+CW76+RE76</f>
        <v>817.75</v>
      </c>
      <c r="RI76" s="116">
        <f>AJ76+CX76+RF76</f>
        <v>0</v>
      </c>
    </row>
    <row r="77" spans="1:480" s="120" customFormat="1" ht="16.5" thickBot="1" x14ac:dyDescent="0.3">
      <c r="A77" s="130">
        <v>66</v>
      </c>
      <c r="B77" s="131"/>
      <c r="C77" s="132" t="s">
        <v>352</v>
      </c>
      <c r="D77" s="10">
        <v>121</v>
      </c>
      <c r="E77" s="118">
        <v>121</v>
      </c>
      <c r="F77" s="119"/>
      <c r="G77" s="10">
        <v>11</v>
      </c>
      <c r="H77" s="118">
        <v>11</v>
      </c>
      <c r="I77" s="119"/>
      <c r="J77" s="10">
        <v>10</v>
      </c>
      <c r="K77" s="118">
        <v>10</v>
      </c>
      <c r="L77" s="119"/>
      <c r="M77" s="10">
        <v>1</v>
      </c>
      <c r="N77" s="118">
        <v>1</v>
      </c>
      <c r="O77" s="119"/>
      <c r="P77" s="10">
        <v>7</v>
      </c>
      <c r="Q77" s="118">
        <v>7</v>
      </c>
      <c r="R77" s="119"/>
      <c r="S77" s="10">
        <v>11</v>
      </c>
      <c r="T77" s="118">
        <v>11</v>
      </c>
      <c r="U77" s="119"/>
      <c r="V77" s="10">
        <v>7</v>
      </c>
      <c r="W77" s="118">
        <v>7</v>
      </c>
      <c r="X77" s="119"/>
      <c r="Y77" s="10">
        <v>13</v>
      </c>
      <c r="Z77" s="118">
        <v>13</v>
      </c>
      <c r="AA77" s="119"/>
      <c r="AB77" s="10">
        <f t="shared" si="29"/>
        <v>60</v>
      </c>
      <c r="AC77" s="118">
        <f t="shared" si="260"/>
        <v>60</v>
      </c>
      <c r="AD77" s="119">
        <f t="shared" si="261"/>
        <v>0</v>
      </c>
      <c r="AE77" s="10">
        <v>12</v>
      </c>
      <c r="AF77" s="118">
        <v>12</v>
      </c>
      <c r="AG77" s="119"/>
      <c r="AH77" s="10">
        <f t="shared" si="30"/>
        <v>193</v>
      </c>
      <c r="AI77" s="118">
        <f t="shared" si="31"/>
        <v>193</v>
      </c>
      <c r="AJ77" s="119">
        <f t="shared" si="32"/>
        <v>0</v>
      </c>
      <c r="AK77" s="10">
        <v>60</v>
      </c>
      <c r="AL77" s="118">
        <v>60</v>
      </c>
      <c r="AM77" s="119"/>
      <c r="AN77" s="10"/>
      <c r="AO77" s="118"/>
      <c r="AP77" s="119"/>
      <c r="AQ77" s="10"/>
      <c r="AR77" s="118"/>
      <c r="AS77" s="119"/>
      <c r="AT77" s="10"/>
      <c r="AU77" s="118"/>
      <c r="AV77" s="119"/>
      <c r="AW77" s="10"/>
      <c r="AX77" s="118"/>
      <c r="AY77" s="119"/>
      <c r="AZ77" s="10"/>
      <c r="BA77" s="118"/>
      <c r="BB77" s="119"/>
      <c r="BC77" s="10"/>
      <c r="BD77" s="118"/>
      <c r="BE77" s="119"/>
      <c r="BF77" s="10"/>
      <c r="BG77" s="118"/>
      <c r="BH77" s="119"/>
      <c r="BI77" s="10"/>
      <c r="BJ77" s="118"/>
      <c r="BK77" s="119"/>
      <c r="BL77" s="10"/>
      <c r="BM77" s="118"/>
      <c r="BN77" s="119"/>
      <c r="BO77" s="10"/>
      <c r="BP77" s="118"/>
      <c r="BQ77" s="119"/>
      <c r="BR77" s="10"/>
      <c r="BS77" s="118"/>
      <c r="BT77" s="119"/>
      <c r="BU77" s="10"/>
      <c r="BV77" s="118"/>
      <c r="BW77" s="119"/>
      <c r="BX77" s="10"/>
      <c r="BY77" s="118"/>
      <c r="BZ77" s="119"/>
      <c r="CA77" s="10"/>
      <c r="CB77" s="118"/>
      <c r="CC77" s="119"/>
      <c r="CD77" s="10"/>
      <c r="CE77" s="118"/>
      <c r="CF77" s="119"/>
      <c r="CG77" s="10"/>
      <c r="CH77" s="118"/>
      <c r="CI77" s="119"/>
      <c r="CJ77" s="10"/>
      <c r="CK77" s="118"/>
      <c r="CL77" s="119"/>
      <c r="CM77" s="10"/>
      <c r="CN77" s="118"/>
      <c r="CO77" s="119"/>
      <c r="CP77" s="10"/>
      <c r="CQ77" s="118"/>
      <c r="CR77" s="119"/>
      <c r="CS77" s="10"/>
      <c r="CT77" s="118"/>
      <c r="CU77" s="119"/>
      <c r="CV77" s="10">
        <f t="shared" si="33"/>
        <v>60</v>
      </c>
      <c r="CW77" s="118">
        <f t="shared" si="34"/>
        <v>60</v>
      </c>
      <c r="CX77" s="119">
        <f t="shared" si="35"/>
        <v>0</v>
      </c>
      <c r="CY77" s="10"/>
      <c r="CZ77" s="118"/>
      <c r="DA77" s="119"/>
      <c r="DB77" s="10"/>
      <c r="DC77" s="118"/>
      <c r="DD77" s="119"/>
      <c r="DE77" s="10"/>
      <c r="DF77" s="118"/>
      <c r="DG77" s="119"/>
      <c r="DH77" s="10"/>
      <c r="DI77" s="118"/>
      <c r="DJ77" s="119"/>
      <c r="DK77" s="10"/>
      <c r="DL77" s="118"/>
      <c r="DM77" s="119"/>
      <c r="DN77" s="10"/>
      <c r="DO77" s="118"/>
      <c r="DP77" s="119"/>
      <c r="DQ77" s="10"/>
      <c r="DR77" s="118"/>
      <c r="DS77" s="119"/>
      <c r="DT77" s="10">
        <f t="shared" si="36"/>
        <v>0</v>
      </c>
      <c r="DU77" s="118">
        <f t="shared" si="37"/>
        <v>0</v>
      </c>
      <c r="DV77" s="119">
        <f t="shared" si="38"/>
        <v>0</v>
      </c>
      <c r="DW77" s="10"/>
      <c r="DX77" s="118"/>
      <c r="DY77" s="119"/>
      <c r="DZ77" s="10"/>
      <c r="EA77" s="118"/>
      <c r="EB77" s="119"/>
      <c r="EC77" s="10"/>
      <c r="ED77" s="118"/>
      <c r="EE77" s="119"/>
      <c r="EF77" s="10"/>
      <c r="EG77" s="118"/>
      <c r="EH77" s="119"/>
      <c r="EI77" s="10"/>
      <c r="EJ77" s="118"/>
      <c r="EK77" s="119"/>
      <c r="EL77" s="10">
        <f t="shared" si="39"/>
        <v>0</v>
      </c>
      <c r="EM77" s="118">
        <f t="shared" si="40"/>
        <v>0</v>
      </c>
      <c r="EN77" s="119">
        <f t="shared" si="41"/>
        <v>0</v>
      </c>
      <c r="EO77" s="10"/>
      <c r="EP77" s="118"/>
      <c r="EQ77" s="119"/>
      <c r="ER77" s="10"/>
      <c r="ES77" s="118"/>
      <c r="ET77" s="119"/>
      <c r="EU77" s="10"/>
      <c r="EV77" s="118"/>
      <c r="EW77" s="119"/>
      <c r="EX77" s="10"/>
      <c r="EY77" s="118"/>
      <c r="EZ77" s="119"/>
      <c r="FA77" s="10"/>
      <c r="FB77" s="118"/>
      <c r="FC77" s="119"/>
      <c r="FD77" s="10">
        <f t="shared" si="42"/>
        <v>0</v>
      </c>
      <c r="FE77" s="118">
        <f t="shared" si="43"/>
        <v>0</v>
      </c>
      <c r="FF77" s="119">
        <f t="shared" si="44"/>
        <v>0</v>
      </c>
      <c r="FG77" s="10"/>
      <c r="FH77" s="118"/>
      <c r="FI77" s="119"/>
      <c r="FJ77" s="10"/>
      <c r="FK77" s="118"/>
      <c r="FL77" s="119"/>
      <c r="FM77" s="10"/>
      <c r="FN77" s="118"/>
      <c r="FO77" s="119"/>
      <c r="FP77" s="10">
        <f t="shared" si="45"/>
        <v>0</v>
      </c>
      <c r="FQ77" s="118">
        <f t="shared" si="46"/>
        <v>0</v>
      </c>
      <c r="FR77" s="119">
        <f t="shared" si="47"/>
        <v>0</v>
      </c>
      <c r="FS77" s="10"/>
      <c r="FT77" s="118"/>
      <c r="FU77" s="119"/>
      <c r="FV77" s="10"/>
      <c r="FW77" s="118"/>
      <c r="FX77" s="119"/>
      <c r="FY77" s="10"/>
      <c r="FZ77" s="118"/>
      <c r="GA77" s="119"/>
      <c r="GB77" s="10"/>
      <c r="GC77" s="118"/>
      <c r="GD77" s="119"/>
      <c r="GE77" s="10">
        <v>157</v>
      </c>
      <c r="GF77" s="118">
        <v>157</v>
      </c>
      <c r="GG77" s="119"/>
      <c r="GH77" s="10"/>
      <c r="GI77" s="118"/>
      <c r="GJ77" s="119"/>
      <c r="GK77" s="10">
        <f t="shared" si="48"/>
        <v>157</v>
      </c>
      <c r="GL77" s="118">
        <f t="shared" si="49"/>
        <v>157</v>
      </c>
      <c r="GM77" s="119">
        <f t="shared" si="50"/>
        <v>0</v>
      </c>
      <c r="GN77" s="10"/>
      <c r="GO77" s="118"/>
      <c r="GP77" s="119"/>
      <c r="GQ77" s="10"/>
      <c r="GR77" s="118"/>
      <c r="GS77" s="119"/>
      <c r="GT77" s="10"/>
      <c r="GU77" s="118"/>
      <c r="GV77" s="119"/>
      <c r="GW77" s="10"/>
      <c r="GX77" s="118"/>
      <c r="GY77" s="119"/>
      <c r="GZ77" s="10"/>
      <c r="HA77" s="118"/>
      <c r="HB77" s="119"/>
      <c r="HC77" s="10"/>
      <c r="HD77" s="118"/>
      <c r="HE77" s="119"/>
      <c r="HF77" s="10"/>
      <c r="HG77" s="118"/>
      <c r="HH77" s="119"/>
      <c r="HI77" s="10">
        <f t="shared" si="51"/>
        <v>0</v>
      </c>
      <c r="HJ77" s="118">
        <f t="shared" si="52"/>
        <v>0</v>
      </c>
      <c r="HK77" s="119">
        <f t="shared" si="53"/>
        <v>0</v>
      </c>
      <c r="HL77" s="10"/>
      <c r="HM77" s="118"/>
      <c r="HN77" s="119"/>
      <c r="HO77" s="10"/>
      <c r="HP77" s="118"/>
      <c r="HQ77" s="119"/>
      <c r="HR77" s="10">
        <f t="shared" si="54"/>
        <v>0</v>
      </c>
      <c r="HS77" s="118">
        <f t="shared" si="55"/>
        <v>0</v>
      </c>
      <c r="HT77" s="119">
        <f t="shared" si="56"/>
        <v>0</v>
      </c>
      <c r="HU77" s="10"/>
      <c r="HV77" s="118"/>
      <c r="HW77" s="119"/>
      <c r="HX77" s="10"/>
      <c r="HY77" s="118"/>
      <c r="HZ77" s="119"/>
      <c r="IA77" s="10">
        <f t="shared" si="57"/>
        <v>0</v>
      </c>
      <c r="IB77" s="118">
        <f t="shared" si="58"/>
        <v>0</v>
      </c>
      <c r="IC77" s="119">
        <f t="shared" si="59"/>
        <v>0</v>
      </c>
      <c r="ID77" s="10">
        <f t="shared" si="60"/>
        <v>157</v>
      </c>
      <c r="IE77" s="118">
        <f t="shared" si="61"/>
        <v>157</v>
      </c>
      <c r="IF77" s="119">
        <f t="shared" si="62"/>
        <v>0</v>
      </c>
      <c r="IG77" s="10"/>
      <c r="IH77" s="118"/>
      <c r="II77" s="119"/>
      <c r="IJ77" s="10"/>
      <c r="IK77" s="118"/>
      <c r="IL77" s="119"/>
      <c r="IM77" s="10"/>
      <c r="IN77" s="118"/>
      <c r="IO77" s="119"/>
      <c r="IP77" s="10"/>
      <c r="IQ77" s="118"/>
      <c r="IR77" s="119"/>
      <c r="IS77" s="10"/>
      <c r="IT77" s="118"/>
      <c r="IU77" s="119"/>
      <c r="IV77" s="10"/>
      <c r="IW77" s="118"/>
      <c r="IX77" s="119"/>
      <c r="IY77" s="10"/>
      <c r="IZ77" s="118"/>
      <c r="JA77" s="119"/>
      <c r="JB77" s="10"/>
      <c r="JC77" s="118"/>
      <c r="JD77" s="119"/>
      <c r="JE77" s="10"/>
      <c r="JF77" s="118"/>
      <c r="JG77" s="119"/>
      <c r="JH77" s="10">
        <f>IG77+IJ77+IM77+IP77+IS77+IV77+IY77+JB77+JE77</f>
        <v>0</v>
      </c>
      <c r="JI77" s="118">
        <f>IH77+IK77+IN77+IQ77+IT77+IW77+IZ77+JC77+JF77</f>
        <v>0</v>
      </c>
      <c r="JJ77" s="119">
        <f>II77+IL77+IO77+IR77+IU77+IX77+JA77+JD77+JG77</f>
        <v>0</v>
      </c>
      <c r="JK77" s="10"/>
      <c r="JL77" s="118"/>
      <c r="JM77" s="119"/>
      <c r="JN77" s="10"/>
      <c r="JO77" s="118"/>
      <c r="JP77" s="119"/>
      <c r="JQ77" s="10">
        <f t="shared" si="63"/>
        <v>0</v>
      </c>
      <c r="JR77" s="118">
        <f t="shared" si="64"/>
        <v>0</v>
      </c>
      <c r="JS77" s="119">
        <f t="shared" si="65"/>
        <v>0</v>
      </c>
      <c r="JT77" s="10"/>
      <c r="JU77" s="118"/>
      <c r="JV77" s="119"/>
      <c r="JW77" s="10"/>
      <c r="JX77" s="118"/>
      <c r="JY77" s="119"/>
      <c r="JZ77" s="10">
        <f t="shared" si="66"/>
        <v>0</v>
      </c>
      <c r="KA77" s="118">
        <f t="shared" si="67"/>
        <v>0</v>
      </c>
      <c r="KB77" s="119">
        <f t="shared" si="68"/>
        <v>0</v>
      </c>
      <c r="KC77" s="10"/>
      <c r="KD77" s="118"/>
      <c r="KE77" s="119"/>
      <c r="KF77" s="10"/>
      <c r="KG77" s="118"/>
      <c r="KH77" s="119"/>
      <c r="KI77" s="10">
        <f t="shared" si="69"/>
        <v>0</v>
      </c>
      <c r="KJ77" s="118">
        <f t="shared" si="70"/>
        <v>0</v>
      </c>
      <c r="KK77" s="119">
        <f t="shared" si="71"/>
        <v>0</v>
      </c>
      <c r="KL77" s="10"/>
      <c r="KM77" s="118"/>
      <c r="KN77" s="119"/>
      <c r="KO77" s="10"/>
      <c r="KP77" s="118"/>
      <c r="KQ77" s="119"/>
      <c r="KR77" s="10"/>
      <c r="KS77" s="118"/>
      <c r="KT77" s="119"/>
      <c r="KU77" s="10">
        <f t="shared" si="72"/>
        <v>0</v>
      </c>
      <c r="KV77" s="118">
        <f t="shared" si="73"/>
        <v>0</v>
      </c>
      <c r="KW77" s="119">
        <f t="shared" si="74"/>
        <v>0</v>
      </c>
      <c r="KX77" s="10"/>
      <c r="KY77" s="118"/>
      <c r="KZ77" s="119"/>
      <c r="LA77" s="10"/>
      <c r="LB77" s="118"/>
      <c r="LC77" s="119"/>
      <c r="LD77" s="10">
        <f t="shared" si="75"/>
        <v>0</v>
      </c>
      <c r="LE77" s="118">
        <f t="shared" si="76"/>
        <v>0</v>
      </c>
      <c r="LF77" s="119">
        <f t="shared" si="77"/>
        <v>0</v>
      </c>
      <c r="LG77" s="10"/>
      <c r="LH77" s="118"/>
      <c r="LI77" s="119"/>
      <c r="LJ77" s="10"/>
      <c r="LK77" s="118"/>
      <c r="LL77" s="119"/>
      <c r="LM77" s="10">
        <f t="shared" si="78"/>
        <v>0</v>
      </c>
      <c r="LN77" s="118">
        <f t="shared" si="79"/>
        <v>0</v>
      </c>
      <c r="LO77" s="119">
        <f t="shared" si="80"/>
        <v>0</v>
      </c>
      <c r="LP77" s="10"/>
      <c r="LQ77" s="118"/>
      <c r="LR77" s="119"/>
      <c r="LS77" s="10">
        <f t="shared" si="81"/>
        <v>0</v>
      </c>
      <c r="LT77" s="118">
        <f t="shared" si="82"/>
        <v>0</v>
      </c>
      <c r="LU77" s="119">
        <f t="shared" si="83"/>
        <v>0</v>
      </c>
      <c r="LV77" s="10"/>
      <c r="LW77" s="118"/>
      <c r="LX77" s="119"/>
      <c r="LY77" s="10"/>
      <c r="LZ77" s="118"/>
      <c r="MA77" s="119"/>
      <c r="MB77" s="10"/>
      <c r="MC77" s="118"/>
      <c r="MD77" s="119"/>
      <c r="ME77" s="10">
        <f t="shared" si="84"/>
        <v>0</v>
      </c>
      <c r="MF77" s="118">
        <f t="shared" si="85"/>
        <v>0</v>
      </c>
      <c r="MG77" s="119">
        <f t="shared" si="86"/>
        <v>0</v>
      </c>
      <c r="MH77" s="10"/>
      <c r="MI77" s="118"/>
      <c r="MJ77" s="119"/>
      <c r="MK77" s="10"/>
      <c r="ML77" s="118"/>
      <c r="MM77" s="119"/>
      <c r="MN77" s="10"/>
      <c r="MO77" s="118"/>
      <c r="MP77" s="119"/>
      <c r="MQ77" s="10"/>
      <c r="MR77" s="118"/>
      <c r="MS77" s="119"/>
      <c r="MT77" s="10"/>
      <c r="MU77" s="118"/>
      <c r="MV77" s="119"/>
      <c r="MW77" s="10"/>
      <c r="MX77" s="118"/>
      <c r="MY77" s="119"/>
      <c r="MZ77" s="10">
        <f t="shared" si="87"/>
        <v>0</v>
      </c>
      <c r="NA77" s="118">
        <f t="shared" si="88"/>
        <v>0</v>
      </c>
      <c r="NB77" s="119">
        <f t="shared" si="89"/>
        <v>0</v>
      </c>
      <c r="NC77" s="10"/>
      <c r="ND77" s="118"/>
      <c r="NE77" s="119"/>
      <c r="NF77" s="10">
        <f t="shared" si="90"/>
        <v>0</v>
      </c>
      <c r="NG77" s="118">
        <f t="shared" si="91"/>
        <v>0</v>
      </c>
      <c r="NH77" s="119">
        <f t="shared" si="92"/>
        <v>0</v>
      </c>
      <c r="NI77" s="10"/>
      <c r="NJ77" s="118"/>
      <c r="NK77" s="119"/>
      <c r="NL77" s="10"/>
      <c r="NM77" s="118"/>
      <c r="NN77" s="119"/>
      <c r="NO77" s="10"/>
      <c r="NP77" s="118"/>
      <c r="NQ77" s="119"/>
      <c r="NR77" s="10"/>
      <c r="NS77" s="118"/>
      <c r="NT77" s="119"/>
      <c r="NU77" s="10"/>
      <c r="NV77" s="118"/>
      <c r="NW77" s="119"/>
      <c r="NX77" s="10"/>
      <c r="NY77" s="118"/>
      <c r="NZ77" s="119"/>
      <c r="OA77" s="10"/>
      <c r="OB77" s="118"/>
      <c r="OC77" s="119"/>
      <c r="OD77" s="10"/>
      <c r="OE77" s="118"/>
      <c r="OF77" s="119"/>
      <c r="OG77" s="10"/>
      <c r="OH77" s="118"/>
      <c r="OI77" s="119"/>
      <c r="OJ77" s="10">
        <f t="shared" si="93"/>
        <v>0</v>
      </c>
      <c r="OK77" s="118">
        <f t="shared" si="94"/>
        <v>0</v>
      </c>
      <c r="OL77" s="119">
        <f t="shared" si="95"/>
        <v>0</v>
      </c>
      <c r="OM77" s="10"/>
      <c r="ON77" s="118"/>
      <c r="OO77" s="119"/>
      <c r="OP77" s="10"/>
      <c r="OQ77" s="118"/>
      <c r="OR77" s="119"/>
      <c r="OS77" s="10"/>
      <c r="OT77" s="118"/>
      <c r="OU77" s="119"/>
      <c r="OV77" s="10"/>
      <c r="OW77" s="118"/>
      <c r="OX77" s="119"/>
      <c r="OY77" s="10">
        <f t="shared" si="96"/>
        <v>0</v>
      </c>
      <c r="OZ77" s="118">
        <f t="shared" si="97"/>
        <v>0</v>
      </c>
      <c r="PA77" s="119">
        <f t="shared" si="98"/>
        <v>0</v>
      </c>
      <c r="PB77" s="10">
        <f t="shared" si="99"/>
        <v>0</v>
      </c>
      <c r="PC77" s="118">
        <f t="shared" si="100"/>
        <v>0</v>
      </c>
      <c r="PD77" s="119">
        <f t="shared" si="101"/>
        <v>0</v>
      </c>
      <c r="PE77" s="10"/>
      <c r="PF77" s="118"/>
      <c r="PG77" s="119"/>
      <c r="PH77" s="10"/>
      <c r="PI77" s="118"/>
      <c r="PJ77" s="119"/>
      <c r="PK77" s="10"/>
      <c r="PL77" s="118"/>
      <c r="PM77" s="119"/>
      <c r="PN77" s="10"/>
      <c r="PO77" s="118"/>
      <c r="PP77" s="119"/>
      <c r="PQ77" s="10"/>
      <c r="PR77" s="118"/>
      <c r="PS77" s="119"/>
      <c r="PT77" s="10"/>
      <c r="PU77" s="118"/>
      <c r="PV77" s="119"/>
      <c r="PW77" s="10"/>
      <c r="PX77" s="118"/>
      <c r="PY77" s="119"/>
      <c r="PZ77" s="10"/>
      <c r="QA77" s="118"/>
      <c r="QB77" s="119"/>
      <c r="QC77" s="10">
        <f t="shared" si="102"/>
        <v>0</v>
      </c>
      <c r="QD77" s="118">
        <f t="shared" si="103"/>
        <v>0</v>
      </c>
      <c r="QE77" s="119">
        <f t="shared" si="104"/>
        <v>0</v>
      </c>
      <c r="QF77" s="10"/>
      <c r="QG77" s="118"/>
      <c r="QH77" s="119"/>
      <c r="QI77" s="10">
        <f t="shared" si="105"/>
        <v>0</v>
      </c>
      <c r="QJ77" s="118">
        <f t="shared" si="106"/>
        <v>0</v>
      </c>
      <c r="QK77" s="119">
        <f t="shared" si="107"/>
        <v>0</v>
      </c>
      <c r="QL77" s="10"/>
      <c r="QM77" s="118"/>
      <c r="QN77" s="119"/>
      <c r="QO77" s="10"/>
      <c r="QP77" s="118"/>
      <c r="QQ77" s="119"/>
      <c r="QR77" s="10"/>
      <c r="QS77" s="118"/>
      <c r="QT77" s="119"/>
      <c r="QU77" s="10"/>
      <c r="QV77" s="118"/>
      <c r="QW77" s="119"/>
      <c r="QX77" s="10">
        <f t="shared" si="108"/>
        <v>0</v>
      </c>
      <c r="QY77" s="118">
        <f t="shared" si="109"/>
        <v>0</v>
      </c>
      <c r="QZ77" s="119">
        <f t="shared" si="110"/>
        <v>0</v>
      </c>
      <c r="RA77" s="10">
        <f t="shared" si="111"/>
        <v>0</v>
      </c>
      <c r="RB77" s="118">
        <f t="shared" si="112"/>
        <v>0</v>
      </c>
      <c r="RC77" s="119">
        <f t="shared" si="113"/>
        <v>0</v>
      </c>
      <c r="RD77" s="10">
        <f>ID77+LS77+NF77+PB77+RA77</f>
        <v>157</v>
      </c>
      <c r="RE77" s="118">
        <f>IE77+LT77+NG77+PC77+RB77</f>
        <v>157</v>
      </c>
      <c r="RF77" s="119">
        <f>IF77+LU77+NH77+PD77+RC77</f>
        <v>0</v>
      </c>
      <c r="RG77" s="10">
        <f>AH77+CV77+RD77</f>
        <v>410</v>
      </c>
      <c r="RH77" s="118">
        <f>AI77+CW77+RE77</f>
        <v>410</v>
      </c>
      <c r="RI77" s="119">
        <f>AJ77+CX77+RF77</f>
        <v>0</v>
      </c>
    </row>
    <row r="78" spans="1:480" x14ac:dyDescent="0.25">
      <c r="A78" s="121"/>
      <c r="B78" s="121"/>
      <c r="C78" s="122"/>
      <c r="LS78" s="9"/>
      <c r="LT78" s="115"/>
    </row>
    <row r="79" spans="1:480" x14ac:dyDescent="0.25">
      <c r="A79" s="121"/>
      <c r="B79" s="121"/>
      <c r="C79" s="122"/>
    </row>
    <row r="80" spans="1:480" x14ac:dyDescent="0.25">
      <c r="A80" s="121"/>
      <c r="B80" s="121"/>
      <c r="C80" s="122"/>
      <c r="RL80" s="124"/>
    </row>
    <row r="81" spans="1:478" x14ac:dyDescent="0.25">
      <c r="A81" s="121"/>
      <c r="B81" s="121"/>
      <c r="C81" s="122"/>
    </row>
    <row r="82" spans="1:478" x14ac:dyDescent="0.25">
      <c r="A82" s="121"/>
      <c r="B82" s="121"/>
      <c r="C82" s="122"/>
    </row>
    <row r="83" spans="1:478" x14ac:dyDescent="0.25">
      <c r="A83" s="121"/>
      <c r="B83" s="121"/>
      <c r="C83" s="122"/>
    </row>
    <row r="84" spans="1:478" x14ac:dyDescent="0.25">
      <c r="A84" s="121"/>
      <c r="B84" s="121"/>
      <c r="C84" s="122"/>
      <c r="RJ84" s="124"/>
    </row>
    <row r="85" spans="1:478" x14ac:dyDescent="0.25">
      <c r="A85" s="121"/>
      <c r="B85" s="121"/>
      <c r="C85" s="122"/>
    </row>
    <row r="86" spans="1:478" x14ac:dyDescent="0.25">
      <c r="A86" s="121"/>
      <c r="B86" s="121"/>
      <c r="C86" s="122"/>
    </row>
    <row r="87" spans="1:478" x14ac:dyDescent="0.25">
      <c r="A87" s="121"/>
      <c r="B87" s="121"/>
      <c r="C87" s="122"/>
    </row>
    <row r="88" spans="1:478" x14ac:dyDescent="0.25">
      <c r="A88" s="121"/>
      <c r="B88" s="121"/>
      <c r="C88" s="122"/>
    </row>
    <row r="89" spans="1:478" x14ac:dyDescent="0.25">
      <c r="A89" s="121"/>
      <c r="B89" s="121"/>
      <c r="C89" s="122"/>
    </row>
    <row r="90" spans="1:478" x14ac:dyDescent="0.25">
      <c r="A90" s="121"/>
      <c r="B90" s="121"/>
      <c r="C90" s="122"/>
    </row>
    <row r="91" spans="1:478" x14ac:dyDescent="0.25">
      <c r="A91" s="121"/>
      <c r="B91" s="121"/>
      <c r="C91" s="122"/>
    </row>
    <row r="92" spans="1:478" x14ac:dyDescent="0.25">
      <c r="A92" s="121"/>
      <c r="B92" s="121"/>
      <c r="C92" s="122"/>
    </row>
    <row r="93" spans="1:478" x14ac:dyDescent="0.25">
      <c r="A93" s="121"/>
      <c r="B93" s="121"/>
      <c r="C93" s="122"/>
    </row>
    <row r="94" spans="1:478" x14ac:dyDescent="0.25">
      <c r="A94" s="121"/>
      <c r="B94" s="121"/>
      <c r="C94" s="122"/>
    </row>
    <row r="95" spans="1:478" x14ac:dyDescent="0.25">
      <c r="A95" s="121"/>
      <c r="B95" s="121"/>
      <c r="C95" s="122"/>
    </row>
    <row r="96" spans="1:478" x14ac:dyDescent="0.25">
      <c r="A96" s="121"/>
      <c r="B96" s="121"/>
      <c r="C96" s="122"/>
    </row>
    <row r="97" spans="1:3" x14ac:dyDescent="0.25">
      <c r="A97" s="121"/>
      <c r="B97" s="121"/>
      <c r="C97" s="122"/>
    </row>
    <row r="98" spans="1:3" x14ac:dyDescent="0.25">
      <c r="A98" s="121"/>
      <c r="B98" s="121"/>
      <c r="C98" s="122"/>
    </row>
    <row r="99" spans="1:3" x14ac:dyDescent="0.25">
      <c r="A99" s="121"/>
      <c r="B99" s="121"/>
      <c r="C99" s="122"/>
    </row>
    <row r="100" spans="1:3" x14ac:dyDescent="0.25">
      <c r="A100" s="121"/>
      <c r="B100" s="121"/>
      <c r="C100" s="122"/>
    </row>
    <row r="101" spans="1:3" x14ac:dyDescent="0.25">
      <c r="A101" s="121"/>
      <c r="B101" s="121"/>
      <c r="C101" s="122"/>
    </row>
    <row r="102" spans="1:3" x14ac:dyDescent="0.25">
      <c r="A102" s="121"/>
      <c r="B102" s="121"/>
      <c r="C102" s="122"/>
    </row>
    <row r="103" spans="1:3" x14ac:dyDescent="0.25">
      <c r="A103" s="121"/>
      <c r="B103" s="121"/>
      <c r="C103" s="122"/>
    </row>
    <row r="104" spans="1:3" x14ac:dyDescent="0.25">
      <c r="A104" s="121"/>
      <c r="B104" s="121"/>
      <c r="C104" s="122"/>
    </row>
    <row r="105" spans="1:3" x14ac:dyDescent="0.25">
      <c r="A105" s="121"/>
      <c r="B105" s="121"/>
      <c r="C105" s="122"/>
    </row>
    <row r="106" spans="1:3" x14ac:dyDescent="0.25">
      <c r="A106" s="121"/>
      <c r="B106" s="121"/>
      <c r="C106" s="122"/>
    </row>
    <row r="107" spans="1:3" x14ac:dyDescent="0.25">
      <c r="A107" s="121"/>
      <c r="B107" s="121"/>
      <c r="C107" s="122"/>
    </row>
    <row r="108" spans="1:3" x14ac:dyDescent="0.25">
      <c r="A108" s="121"/>
      <c r="B108" s="121"/>
      <c r="C108" s="122"/>
    </row>
    <row r="109" spans="1:3" x14ac:dyDescent="0.25">
      <c r="A109" s="121"/>
      <c r="B109" s="121"/>
      <c r="C109" s="122"/>
    </row>
    <row r="110" spans="1:3" x14ac:dyDescent="0.25">
      <c r="A110" s="121"/>
      <c r="B110" s="121"/>
      <c r="C110" s="122"/>
    </row>
    <row r="111" spans="1:3" x14ac:dyDescent="0.25">
      <c r="A111" s="121"/>
      <c r="B111" s="121"/>
      <c r="C111" s="122"/>
    </row>
    <row r="112" spans="1:3" x14ac:dyDescent="0.25">
      <c r="A112" s="121"/>
      <c r="B112" s="121"/>
      <c r="C112" s="122"/>
    </row>
    <row r="113" spans="1:3" x14ac:dyDescent="0.25">
      <c r="A113" s="121"/>
      <c r="B113" s="121"/>
      <c r="C113" s="122"/>
    </row>
    <row r="114" spans="1:3" x14ac:dyDescent="0.25">
      <c r="A114" s="121"/>
      <c r="B114" s="121"/>
      <c r="C114" s="122"/>
    </row>
    <row r="115" spans="1:3" x14ac:dyDescent="0.25">
      <c r="A115" s="121"/>
      <c r="B115" s="121"/>
      <c r="C115" s="122"/>
    </row>
    <row r="116" spans="1:3" x14ac:dyDescent="0.25">
      <c r="A116" s="121"/>
      <c r="B116" s="121"/>
      <c r="C116" s="122"/>
    </row>
    <row r="117" spans="1:3" x14ac:dyDescent="0.25">
      <c r="A117" s="121"/>
      <c r="B117" s="121"/>
      <c r="C117" s="122"/>
    </row>
    <row r="118" spans="1:3" x14ac:dyDescent="0.25">
      <c r="A118" s="121"/>
      <c r="B118" s="121"/>
      <c r="C118" s="122"/>
    </row>
    <row r="119" spans="1:3" x14ac:dyDescent="0.25">
      <c r="A119" s="121"/>
      <c r="B119" s="121"/>
      <c r="C119" s="122"/>
    </row>
    <row r="120" spans="1:3" x14ac:dyDescent="0.25">
      <c r="A120" s="121"/>
      <c r="B120" s="121"/>
      <c r="C120" s="122"/>
    </row>
    <row r="121" spans="1:3" x14ac:dyDescent="0.25">
      <c r="A121" s="121"/>
      <c r="B121" s="121"/>
      <c r="C121" s="122"/>
    </row>
    <row r="122" spans="1:3" x14ac:dyDescent="0.25">
      <c r="A122" s="121"/>
      <c r="B122" s="121"/>
      <c r="C122" s="122"/>
    </row>
    <row r="123" spans="1:3" x14ac:dyDescent="0.25">
      <c r="A123" s="121"/>
      <c r="B123" s="121"/>
      <c r="C123" s="122"/>
    </row>
    <row r="124" spans="1:3" x14ac:dyDescent="0.25">
      <c r="A124" s="121"/>
      <c r="B124" s="121"/>
      <c r="C124" s="122"/>
    </row>
    <row r="125" spans="1:3" x14ac:dyDescent="0.25">
      <c r="A125" s="121"/>
      <c r="B125" s="121"/>
      <c r="C125" s="122"/>
    </row>
    <row r="126" spans="1:3" x14ac:dyDescent="0.25">
      <c r="A126" s="121"/>
      <c r="B126" s="121"/>
      <c r="C126" s="122"/>
    </row>
    <row r="127" spans="1:3" x14ac:dyDescent="0.25">
      <c r="A127" s="121"/>
      <c r="B127" s="121"/>
      <c r="C127" s="122"/>
    </row>
    <row r="128" spans="1:3" x14ac:dyDescent="0.25">
      <c r="A128" s="121"/>
      <c r="B128" s="121"/>
      <c r="C128" s="122"/>
    </row>
    <row r="129" spans="1:3" x14ac:dyDescent="0.25">
      <c r="A129" s="121"/>
      <c r="B129" s="121"/>
      <c r="C129" s="122"/>
    </row>
    <row r="130" spans="1:3" x14ac:dyDescent="0.25">
      <c r="A130" s="121"/>
      <c r="B130" s="121"/>
      <c r="C130" s="122"/>
    </row>
    <row r="131" spans="1:3" x14ac:dyDescent="0.25">
      <c r="A131" s="121"/>
      <c r="B131" s="121"/>
      <c r="C131" s="122"/>
    </row>
    <row r="132" spans="1:3" x14ac:dyDescent="0.25">
      <c r="A132" s="121"/>
      <c r="B132" s="121"/>
      <c r="C132" s="122"/>
    </row>
    <row r="133" spans="1:3" x14ac:dyDescent="0.25">
      <c r="A133" s="121"/>
      <c r="B133" s="121"/>
      <c r="C133" s="122"/>
    </row>
    <row r="134" spans="1:3" x14ac:dyDescent="0.25">
      <c r="A134" s="121"/>
      <c r="B134" s="121"/>
      <c r="C134" s="122"/>
    </row>
    <row r="135" spans="1:3" x14ac:dyDescent="0.25">
      <c r="A135" s="121"/>
      <c r="B135" s="121"/>
      <c r="C135" s="122"/>
    </row>
    <row r="136" spans="1:3" x14ac:dyDescent="0.25">
      <c r="A136" s="121"/>
      <c r="B136" s="121"/>
      <c r="C136" s="122"/>
    </row>
    <row r="137" spans="1:3" x14ac:dyDescent="0.25">
      <c r="A137" s="121"/>
      <c r="B137" s="121"/>
      <c r="C137" s="122"/>
    </row>
    <row r="138" spans="1:3" x14ac:dyDescent="0.25">
      <c r="A138" s="121"/>
      <c r="B138" s="121"/>
      <c r="C138" s="122"/>
    </row>
    <row r="139" spans="1:3" x14ac:dyDescent="0.25">
      <c r="A139" s="121"/>
      <c r="B139" s="121"/>
      <c r="C139" s="122"/>
    </row>
    <row r="140" spans="1:3" x14ac:dyDescent="0.25">
      <c r="A140" s="121"/>
      <c r="B140" s="121"/>
      <c r="C140" s="122"/>
    </row>
    <row r="141" spans="1:3" x14ac:dyDescent="0.25">
      <c r="A141" s="121"/>
      <c r="B141" s="121"/>
      <c r="C141" s="122"/>
    </row>
    <row r="142" spans="1:3" x14ac:dyDescent="0.25">
      <c r="A142" s="121"/>
      <c r="B142" s="121"/>
      <c r="C142" s="122"/>
    </row>
    <row r="143" spans="1:3" x14ac:dyDescent="0.25">
      <c r="A143" s="121"/>
      <c r="B143" s="121"/>
      <c r="C143" s="122"/>
    </row>
    <row r="144" spans="1:3" x14ac:dyDescent="0.25">
      <c r="A144" s="121"/>
      <c r="B144" s="121"/>
      <c r="C144" s="122"/>
    </row>
    <row r="145" spans="1:3" x14ac:dyDescent="0.25">
      <c r="A145" s="121"/>
      <c r="B145" s="121"/>
      <c r="C145" s="122"/>
    </row>
    <row r="146" spans="1:3" x14ac:dyDescent="0.25">
      <c r="A146" s="121"/>
      <c r="B146" s="121"/>
      <c r="C146" s="122"/>
    </row>
    <row r="147" spans="1:3" x14ac:dyDescent="0.25">
      <c r="A147" s="121"/>
      <c r="B147" s="121"/>
      <c r="C147" s="122"/>
    </row>
    <row r="148" spans="1:3" x14ac:dyDescent="0.25">
      <c r="A148" s="121"/>
      <c r="B148" s="121"/>
      <c r="C148" s="122"/>
    </row>
    <row r="149" spans="1:3" x14ac:dyDescent="0.25">
      <c r="A149" s="121"/>
      <c r="B149" s="121"/>
      <c r="C149" s="122"/>
    </row>
    <row r="150" spans="1:3" x14ac:dyDescent="0.25">
      <c r="A150" s="121"/>
      <c r="B150" s="121"/>
      <c r="C150" s="122"/>
    </row>
    <row r="151" spans="1:3" x14ac:dyDescent="0.25">
      <c r="A151" s="121"/>
      <c r="B151" s="121"/>
      <c r="C151" s="122"/>
    </row>
    <row r="152" spans="1:3" x14ac:dyDescent="0.25">
      <c r="A152" s="121"/>
      <c r="B152" s="121"/>
      <c r="C152" s="122"/>
    </row>
    <row r="153" spans="1:3" x14ac:dyDescent="0.25">
      <c r="A153" s="121"/>
      <c r="B153" s="121"/>
      <c r="C153" s="122"/>
    </row>
    <row r="154" spans="1:3" x14ac:dyDescent="0.25">
      <c r="A154" s="121"/>
      <c r="B154" s="121"/>
      <c r="C154" s="122"/>
    </row>
    <row r="155" spans="1:3" x14ac:dyDescent="0.25">
      <c r="A155" s="121"/>
      <c r="B155" s="121"/>
      <c r="C155" s="122"/>
    </row>
    <row r="156" spans="1:3" x14ac:dyDescent="0.25">
      <c r="A156" s="121"/>
      <c r="B156" s="121"/>
      <c r="C156" s="122"/>
    </row>
    <row r="157" spans="1:3" x14ac:dyDescent="0.25">
      <c r="A157" s="121"/>
      <c r="B157" s="121"/>
      <c r="C157" s="122"/>
    </row>
    <row r="158" spans="1:3" x14ac:dyDescent="0.25">
      <c r="A158" s="121"/>
      <c r="B158" s="121"/>
      <c r="C158" s="122"/>
    </row>
    <row r="159" spans="1:3" x14ac:dyDescent="0.25">
      <c r="A159" s="121"/>
      <c r="B159" s="121"/>
      <c r="C159" s="122"/>
    </row>
    <row r="160" spans="1:3" x14ac:dyDescent="0.25">
      <c r="A160" s="121"/>
      <c r="B160" s="121"/>
      <c r="C160" s="122"/>
    </row>
    <row r="161" spans="1:3" x14ac:dyDescent="0.25">
      <c r="A161" s="121"/>
      <c r="B161" s="121"/>
      <c r="C161" s="122"/>
    </row>
    <row r="162" spans="1:3" x14ac:dyDescent="0.25">
      <c r="A162" s="121"/>
      <c r="B162" s="121"/>
      <c r="C162" s="122"/>
    </row>
    <row r="163" spans="1:3" x14ac:dyDescent="0.25">
      <c r="A163" s="121"/>
      <c r="B163" s="121"/>
      <c r="C163" s="122"/>
    </row>
    <row r="164" spans="1:3" x14ac:dyDescent="0.25">
      <c r="A164" s="121"/>
      <c r="B164" s="121"/>
      <c r="C164" s="122"/>
    </row>
    <row r="165" spans="1:3" x14ac:dyDescent="0.25">
      <c r="A165" s="121"/>
      <c r="B165" s="121"/>
      <c r="C165" s="122"/>
    </row>
    <row r="166" spans="1:3" x14ac:dyDescent="0.25">
      <c r="A166" s="121"/>
      <c r="B166" s="121"/>
      <c r="C166" s="122"/>
    </row>
    <row r="167" spans="1:3" x14ac:dyDescent="0.25">
      <c r="A167" s="121"/>
      <c r="B167" s="121"/>
      <c r="C167" s="122"/>
    </row>
    <row r="168" spans="1:3" x14ac:dyDescent="0.25">
      <c r="A168" s="121"/>
      <c r="B168" s="121"/>
      <c r="C168" s="122"/>
    </row>
    <row r="169" spans="1:3" x14ac:dyDescent="0.25">
      <c r="A169" s="121"/>
      <c r="B169" s="121"/>
      <c r="C169" s="122"/>
    </row>
    <row r="170" spans="1:3" x14ac:dyDescent="0.25">
      <c r="A170" s="121"/>
      <c r="B170" s="121"/>
      <c r="C170" s="122"/>
    </row>
    <row r="171" spans="1:3" x14ac:dyDescent="0.25">
      <c r="A171" s="121"/>
      <c r="B171" s="121"/>
      <c r="C171" s="122"/>
    </row>
    <row r="172" spans="1:3" x14ac:dyDescent="0.25">
      <c r="A172" s="121"/>
      <c r="B172" s="121"/>
      <c r="C172" s="122"/>
    </row>
    <row r="173" spans="1:3" x14ac:dyDescent="0.25">
      <c r="A173" s="121"/>
      <c r="B173" s="121"/>
      <c r="C173" s="122"/>
    </row>
    <row r="174" spans="1:3" x14ac:dyDescent="0.25">
      <c r="A174" s="121"/>
      <c r="B174" s="121"/>
      <c r="C174" s="122"/>
    </row>
    <row r="175" spans="1:3" x14ac:dyDescent="0.25">
      <c r="A175" s="121"/>
      <c r="B175" s="121"/>
      <c r="C175" s="122"/>
    </row>
    <row r="176" spans="1:3" x14ac:dyDescent="0.25">
      <c r="A176" s="121"/>
      <c r="B176" s="121"/>
      <c r="C176" s="122"/>
    </row>
    <row r="177" spans="1:3" x14ac:dyDescent="0.25">
      <c r="A177" s="121"/>
      <c r="B177" s="121"/>
      <c r="C177" s="122"/>
    </row>
    <row r="178" spans="1:3" x14ac:dyDescent="0.25">
      <c r="A178" s="121"/>
      <c r="B178" s="121"/>
      <c r="C178" s="122"/>
    </row>
    <row r="179" spans="1:3" x14ac:dyDescent="0.25">
      <c r="A179" s="121"/>
      <c r="B179" s="121"/>
      <c r="C179" s="122"/>
    </row>
    <row r="180" spans="1:3" x14ac:dyDescent="0.25">
      <c r="A180" s="121"/>
      <c r="B180" s="121"/>
      <c r="C180" s="122"/>
    </row>
    <row r="181" spans="1:3" x14ac:dyDescent="0.25">
      <c r="A181" s="121"/>
      <c r="B181" s="121"/>
      <c r="C181" s="122"/>
    </row>
    <row r="182" spans="1:3" x14ac:dyDescent="0.25">
      <c r="A182" s="121"/>
      <c r="B182" s="121"/>
      <c r="C182" s="122"/>
    </row>
    <row r="183" spans="1:3" x14ac:dyDescent="0.25">
      <c r="A183" s="121"/>
      <c r="B183" s="121"/>
      <c r="C183" s="122"/>
    </row>
    <row r="184" spans="1:3" x14ac:dyDescent="0.25">
      <c r="A184" s="121"/>
      <c r="B184" s="121"/>
      <c r="C184" s="122"/>
    </row>
    <row r="185" spans="1:3" x14ac:dyDescent="0.25">
      <c r="A185" s="121"/>
      <c r="B185" s="121"/>
      <c r="C185" s="122"/>
    </row>
    <row r="186" spans="1:3" x14ac:dyDescent="0.25">
      <c r="A186" s="121"/>
      <c r="B186" s="121"/>
      <c r="C186" s="122"/>
    </row>
    <row r="187" spans="1:3" x14ac:dyDescent="0.25">
      <c r="A187" s="121"/>
      <c r="B187" s="121"/>
      <c r="C187" s="122"/>
    </row>
    <row r="188" spans="1:3" x14ac:dyDescent="0.25">
      <c r="A188" s="121"/>
      <c r="B188" s="121"/>
      <c r="C188" s="122"/>
    </row>
    <row r="189" spans="1:3" x14ac:dyDescent="0.25">
      <c r="A189" s="121"/>
      <c r="B189" s="121"/>
      <c r="C189" s="122"/>
    </row>
    <row r="190" spans="1:3" x14ac:dyDescent="0.25">
      <c r="A190" s="121"/>
      <c r="B190" s="121"/>
      <c r="C190" s="122"/>
    </row>
    <row r="191" spans="1:3" x14ac:dyDescent="0.25">
      <c r="A191" s="121"/>
      <c r="B191" s="121"/>
      <c r="C191" s="122"/>
    </row>
    <row r="192" spans="1:3" x14ac:dyDescent="0.25">
      <c r="A192" s="121"/>
      <c r="B192" s="121"/>
      <c r="C192" s="122"/>
    </row>
    <row r="193" spans="1:3" x14ac:dyDescent="0.25">
      <c r="A193" s="121"/>
      <c r="B193" s="121"/>
      <c r="C193" s="122"/>
    </row>
    <row r="194" spans="1:3" x14ac:dyDescent="0.25">
      <c r="A194" s="121"/>
      <c r="B194" s="121"/>
      <c r="C194" s="122"/>
    </row>
    <row r="195" spans="1:3" x14ac:dyDescent="0.25">
      <c r="A195" s="121"/>
      <c r="B195" s="121"/>
      <c r="C195" s="122"/>
    </row>
    <row r="196" spans="1:3" x14ac:dyDescent="0.25">
      <c r="A196" s="121"/>
      <c r="B196" s="121"/>
      <c r="C196" s="122"/>
    </row>
    <row r="197" spans="1:3" x14ac:dyDescent="0.25">
      <c r="A197" s="121"/>
      <c r="B197" s="121"/>
      <c r="C197" s="122"/>
    </row>
    <row r="198" spans="1:3" x14ac:dyDescent="0.25">
      <c r="A198" s="121"/>
      <c r="B198" s="121"/>
      <c r="C198" s="122"/>
    </row>
    <row r="199" spans="1:3" x14ac:dyDescent="0.25">
      <c r="A199" s="121"/>
      <c r="B199" s="121"/>
      <c r="C199" s="122"/>
    </row>
    <row r="200" spans="1:3" x14ac:dyDescent="0.25">
      <c r="A200" s="121"/>
      <c r="B200" s="121"/>
      <c r="C200" s="122"/>
    </row>
    <row r="201" spans="1:3" x14ac:dyDescent="0.25">
      <c r="A201" s="121"/>
      <c r="B201" s="121"/>
      <c r="C201" s="122"/>
    </row>
    <row r="202" spans="1:3" x14ac:dyDescent="0.25">
      <c r="A202" s="121"/>
      <c r="B202" s="121"/>
      <c r="C202" s="122"/>
    </row>
    <row r="203" spans="1:3" x14ac:dyDescent="0.25">
      <c r="A203" s="121"/>
      <c r="B203" s="121"/>
      <c r="C203" s="122"/>
    </row>
    <row r="204" spans="1:3" x14ac:dyDescent="0.25">
      <c r="A204" s="121"/>
      <c r="B204" s="121"/>
      <c r="C204" s="122"/>
    </row>
    <row r="205" spans="1:3" x14ac:dyDescent="0.25">
      <c r="A205" s="121"/>
      <c r="B205" s="121"/>
      <c r="C205" s="122"/>
    </row>
    <row r="206" spans="1:3" x14ac:dyDescent="0.25">
      <c r="A206" s="121"/>
      <c r="B206" s="121"/>
      <c r="C206" s="122"/>
    </row>
    <row r="207" spans="1:3" x14ac:dyDescent="0.25">
      <c r="A207" s="121"/>
      <c r="B207" s="121"/>
      <c r="C207" s="122"/>
    </row>
    <row r="208" spans="1:3" x14ac:dyDescent="0.25">
      <c r="A208" s="121"/>
      <c r="B208" s="121"/>
      <c r="C208" s="122"/>
    </row>
    <row r="209" spans="1:3" x14ac:dyDescent="0.25">
      <c r="A209" s="121"/>
      <c r="B209" s="121"/>
      <c r="C209" s="122"/>
    </row>
    <row r="210" spans="1:3" x14ac:dyDescent="0.25">
      <c r="A210" s="121"/>
      <c r="B210" s="121"/>
      <c r="C210" s="122"/>
    </row>
    <row r="211" spans="1:3" x14ac:dyDescent="0.25">
      <c r="A211" s="121"/>
      <c r="B211" s="121"/>
      <c r="C211" s="122"/>
    </row>
    <row r="212" spans="1:3" x14ac:dyDescent="0.25">
      <c r="A212" s="121"/>
      <c r="B212" s="121"/>
      <c r="C212" s="122"/>
    </row>
    <row r="213" spans="1:3" x14ac:dyDescent="0.25">
      <c r="A213" s="121"/>
      <c r="B213" s="121"/>
      <c r="C213" s="122"/>
    </row>
    <row r="214" spans="1:3" x14ac:dyDescent="0.25">
      <c r="A214" s="121"/>
      <c r="B214" s="121"/>
      <c r="C214" s="122"/>
    </row>
    <row r="215" spans="1:3" x14ac:dyDescent="0.25">
      <c r="A215" s="121"/>
      <c r="B215" s="121"/>
      <c r="C215" s="122"/>
    </row>
    <row r="216" spans="1:3" x14ac:dyDescent="0.25">
      <c r="A216" s="121"/>
      <c r="B216" s="121"/>
      <c r="C216" s="122"/>
    </row>
    <row r="217" spans="1:3" x14ac:dyDescent="0.25">
      <c r="A217" s="121"/>
      <c r="B217" s="121"/>
      <c r="C217" s="122"/>
    </row>
    <row r="218" spans="1:3" x14ac:dyDescent="0.25">
      <c r="A218" s="121"/>
      <c r="B218" s="121"/>
      <c r="C218" s="122"/>
    </row>
    <row r="219" spans="1:3" x14ac:dyDescent="0.25">
      <c r="A219" s="121"/>
      <c r="B219" s="121"/>
      <c r="C219" s="122"/>
    </row>
    <row r="220" spans="1:3" x14ac:dyDescent="0.25">
      <c r="A220" s="121"/>
      <c r="B220" s="121"/>
      <c r="C220" s="122"/>
    </row>
    <row r="221" spans="1:3" x14ac:dyDescent="0.25">
      <c r="A221" s="121"/>
      <c r="B221" s="121"/>
      <c r="C221" s="122"/>
    </row>
    <row r="222" spans="1:3" x14ac:dyDescent="0.25">
      <c r="A222" s="121"/>
      <c r="B222" s="121"/>
      <c r="C222" s="122"/>
    </row>
    <row r="223" spans="1:3" x14ac:dyDescent="0.25">
      <c r="A223" s="121"/>
      <c r="B223" s="121"/>
      <c r="C223" s="122"/>
    </row>
    <row r="224" spans="1:3" x14ac:dyDescent="0.25">
      <c r="A224" s="121"/>
      <c r="B224" s="121"/>
      <c r="C224" s="122"/>
    </row>
    <row r="225" spans="1:3" x14ac:dyDescent="0.25">
      <c r="A225" s="121"/>
      <c r="B225" s="121"/>
      <c r="C225" s="122"/>
    </row>
    <row r="226" spans="1:3" x14ac:dyDescent="0.25">
      <c r="A226" s="121"/>
      <c r="B226" s="121"/>
      <c r="C226" s="122"/>
    </row>
    <row r="227" spans="1:3" x14ac:dyDescent="0.25">
      <c r="A227" s="121"/>
      <c r="B227" s="121"/>
      <c r="C227" s="122"/>
    </row>
    <row r="228" spans="1:3" x14ac:dyDescent="0.25">
      <c r="A228" s="121"/>
      <c r="B228" s="121"/>
      <c r="C228" s="122"/>
    </row>
    <row r="229" spans="1:3" x14ac:dyDescent="0.25">
      <c r="A229" s="121"/>
      <c r="B229" s="121"/>
      <c r="C229" s="122"/>
    </row>
    <row r="230" spans="1:3" x14ac:dyDescent="0.25">
      <c r="A230" s="121"/>
      <c r="B230" s="121"/>
      <c r="C230" s="122"/>
    </row>
    <row r="231" spans="1:3" x14ac:dyDescent="0.25">
      <c r="A231" s="121"/>
      <c r="B231" s="121"/>
      <c r="C231" s="122"/>
    </row>
    <row r="232" spans="1:3" x14ac:dyDescent="0.25">
      <c r="A232" s="121"/>
      <c r="B232" s="121"/>
      <c r="C232" s="122"/>
    </row>
    <row r="233" spans="1:3" x14ac:dyDescent="0.25">
      <c r="A233" s="121"/>
      <c r="B233" s="121"/>
      <c r="C233" s="122"/>
    </row>
    <row r="234" spans="1:3" x14ac:dyDescent="0.25">
      <c r="A234" s="121"/>
      <c r="B234" s="121"/>
      <c r="C234" s="122"/>
    </row>
    <row r="235" spans="1:3" x14ac:dyDescent="0.25">
      <c r="A235" s="121"/>
      <c r="B235" s="121"/>
      <c r="C235" s="122"/>
    </row>
    <row r="236" spans="1:3" x14ac:dyDescent="0.25">
      <c r="A236" s="121"/>
      <c r="B236" s="121"/>
      <c r="C236" s="122"/>
    </row>
    <row r="237" spans="1:3" x14ac:dyDescent="0.25">
      <c r="A237" s="121"/>
      <c r="B237" s="121"/>
      <c r="C237" s="122"/>
    </row>
    <row r="238" spans="1:3" x14ac:dyDescent="0.25">
      <c r="A238" s="121"/>
      <c r="B238" s="121"/>
      <c r="C238" s="122"/>
    </row>
    <row r="239" spans="1:3" x14ac:dyDescent="0.25">
      <c r="A239" s="121"/>
      <c r="B239" s="121"/>
      <c r="C239" s="122"/>
    </row>
    <row r="240" spans="1:3" x14ac:dyDescent="0.25">
      <c r="A240" s="121"/>
      <c r="B240" s="121"/>
      <c r="C240" s="122"/>
    </row>
    <row r="241" spans="1:3" x14ac:dyDescent="0.25">
      <c r="A241" s="121"/>
      <c r="B241" s="121"/>
      <c r="C241" s="122"/>
    </row>
    <row r="242" spans="1:3" x14ac:dyDescent="0.25">
      <c r="A242" s="121"/>
      <c r="B242" s="121"/>
      <c r="C242" s="122"/>
    </row>
    <row r="243" spans="1:3" x14ac:dyDescent="0.25">
      <c r="A243" s="121"/>
      <c r="B243" s="121"/>
      <c r="C243" s="122"/>
    </row>
    <row r="244" spans="1:3" x14ac:dyDescent="0.25">
      <c r="A244" s="121"/>
      <c r="B244" s="121"/>
      <c r="C244" s="122"/>
    </row>
    <row r="245" spans="1:3" x14ac:dyDescent="0.25">
      <c r="A245" s="121"/>
      <c r="B245" s="121"/>
      <c r="C245" s="122"/>
    </row>
  </sheetData>
  <mergeCells count="801">
    <mergeCell ref="QU5:QW5"/>
    <mergeCell ref="QU6:QW7"/>
    <mergeCell ref="QU8:QU9"/>
    <mergeCell ref="QV8:QV9"/>
    <mergeCell ref="QW8:QW9"/>
    <mergeCell ref="FC8:FC9"/>
    <mergeCell ref="PZ5:QB5"/>
    <mergeCell ref="PZ6:QB7"/>
    <mergeCell ref="PZ8:PZ9"/>
    <mergeCell ref="QA8:QA9"/>
    <mergeCell ref="QB8:QB9"/>
    <mergeCell ref="PH5:PJ5"/>
    <mergeCell ref="PH6:PJ7"/>
    <mergeCell ref="PH8:PH9"/>
    <mergeCell ref="PI8:PI9"/>
    <mergeCell ref="PJ8:PJ9"/>
    <mergeCell ref="PT5:PV5"/>
    <mergeCell ref="PT6:PV7"/>
    <mergeCell ref="PT8:PT9"/>
    <mergeCell ref="PU8:PU9"/>
    <mergeCell ref="PV8:PV9"/>
    <mergeCell ref="PM8:PM9"/>
    <mergeCell ref="PO8:PO9"/>
    <mergeCell ref="PK5:PM5"/>
    <mergeCell ref="PK6:PM7"/>
    <mergeCell ref="PK8:PK9"/>
    <mergeCell ref="PL8:PL9"/>
    <mergeCell ref="PP8:PP9"/>
    <mergeCell ref="IM5:IO5"/>
    <mergeCell ref="IM6:IO7"/>
    <mergeCell ref="IM8:IM9"/>
    <mergeCell ref="IN8:IN9"/>
    <mergeCell ref="IO8:IO9"/>
    <mergeCell ref="PF8:PF9"/>
    <mergeCell ref="PG8:PG9"/>
    <mergeCell ref="OE8:OE9"/>
    <mergeCell ref="OF8:OF9"/>
    <mergeCell ref="NR5:NT5"/>
    <mergeCell ref="NR6:NT7"/>
    <mergeCell ref="NR8:NR9"/>
    <mergeCell ref="NS8:NS9"/>
    <mergeCell ref="NT8:NT9"/>
    <mergeCell ref="NU5:NW5"/>
    <mergeCell ref="NU6:NW7"/>
    <mergeCell ref="NU8:NU9"/>
    <mergeCell ref="NV8:NV9"/>
    <mergeCell ref="NW8:NW9"/>
    <mergeCell ref="NL5:NN5"/>
    <mergeCell ref="PW5:PY5"/>
    <mergeCell ref="PW6:PY7"/>
    <mergeCell ref="PW8:PW9"/>
    <mergeCell ref="PX8:PX9"/>
    <mergeCell ref="PY8:PY9"/>
    <mergeCell ref="PQ5:PS5"/>
    <mergeCell ref="PQ6:PS7"/>
    <mergeCell ref="PQ8:PQ9"/>
    <mergeCell ref="PR8:PR9"/>
    <mergeCell ref="PS8:PS9"/>
    <mergeCell ref="MW8:MW9"/>
    <mergeCell ref="MX8:MX9"/>
    <mergeCell ref="MY8:MY9"/>
    <mergeCell ref="OG5:OI5"/>
    <mergeCell ref="OG6:OI7"/>
    <mergeCell ref="OG8:OG9"/>
    <mergeCell ref="OH8:OH9"/>
    <mergeCell ref="OI8:OI9"/>
    <mergeCell ref="IS5:IU5"/>
    <mergeCell ref="IU8:IU9"/>
    <mergeCell ref="IY5:JA5"/>
    <mergeCell ref="IY6:JA7"/>
    <mergeCell ref="IY8:IY9"/>
    <mergeCell ref="IZ8:IZ9"/>
    <mergeCell ref="JA8:JA9"/>
    <mergeCell ref="RC2:RD2"/>
    <mergeCell ref="RD5:RF5"/>
    <mergeCell ref="RD6:RF7"/>
    <mergeCell ref="RD8:RD9"/>
    <mergeCell ref="RE8:RE9"/>
    <mergeCell ref="RF8:RF9"/>
    <mergeCell ref="MW5:MY5"/>
    <mergeCell ref="MW6:MY7"/>
    <mergeCell ref="QL5:QN5"/>
    <mergeCell ref="QL6:QN7"/>
    <mergeCell ref="QL8:QL9"/>
    <mergeCell ref="QM8:QM9"/>
    <mergeCell ref="QN8:QN9"/>
    <mergeCell ref="PN5:PP5"/>
    <mergeCell ref="PN6:PP7"/>
    <mergeCell ref="PN8:PN9"/>
    <mergeCell ref="QD8:QD9"/>
    <mergeCell ref="QE8:QE9"/>
    <mergeCell ref="QR5:QT5"/>
    <mergeCell ref="OJ5:OL5"/>
    <mergeCell ref="PE5:PG5"/>
    <mergeCell ref="PE6:PG7"/>
    <mergeCell ref="PE8:PE9"/>
    <mergeCell ref="QR6:QT7"/>
    <mergeCell ref="BX5:BZ5"/>
    <mergeCell ref="HZ8:HZ9"/>
    <mergeCell ref="HU5:HW5"/>
    <mergeCell ref="CA5:CC5"/>
    <mergeCell ref="CA6:CC7"/>
    <mergeCell ref="CD5:CF5"/>
    <mergeCell ref="CD6:CF7"/>
    <mergeCell ref="CG5:CI5"/>
    <mergeCell ref="CG6:CI7"/>
    <mergeCell ref="CJ5:CL5"/>
    <mergeCell ref="CJ6:CL7"/>
    <mergeCell ref="CV6:CX7"/>
    <mergeCell ref="CY5:DA5"/>
    <mergeCell ref="CY6:DA7"/>
    <mergeCell ref="CM5:CO5"/>
    <mergeCell ref="CM6:CO7"/>
    <mergeCell ref="HU6:HW7"/>
    <mergeCell ref="HU8:HU9"/>
    <mergeCell ref="HV8:HV9"/>
    <mergeCell ref="HW8:HW9"/>
    <mergeCell ref="HR5:HT5"/>
    <mergeCell ref="HR6:HT7"/>
    <mergeCell ref="EC8:EC9"/>
    <mergeCell ref="ED8:ED9"/>
    <mergeCell ref="BU8:BU9"/>
    <mergeCell ref="AV8:AV9"/>
    <mergeCell ref="AW8:AW9"/>
    <mergeCell ref="AX8:AX9"/>
    <mergeCell ref="BC5:BE5"/>
    <mergeCell ref="BC8:BC9"/>
    <mergeCell ref="BD8:BD9"/>
    <mergeCell ref="BE8:BE9"/>
    <mergeCell ref="AT5:AV5"/>
    <mergeCell ref="AW5:AY5"/>
    <mergeCell ref="AZ5:BB5"/>
    <mergeCell ref="AW6:AY7"/>
    <mergeCell ref="AZ6:BB7"/>
    <mergeCell ref="AT8:AT9"/>
    <mergeCell ref="AU8:AU9"/>
    <mergeCell ref="AY8:AY9"/>
    <mergeCell ref="AZ8:AZ9"/>
    <mergeCell ref="BA8:BA9"/>
    <mergeCell ref="BB8:BB9"/>
    <mergeCell ref="BO5:BQ5"/>
    <mergeCell ref="BR5:BT5"/>
    <mergeCell ref="BO6:BQ7"/>
    <mergeCell ref="BR6:BT7"/>
    <mergeCell ref="BO8:BO9"/>
    <mergeCell ref="V5:X5"/>
    <mergeCell ref="Y5:AA5"/>
    <mergeCell ref="V6:X7"/>
    <mergeCell ref="Y6:AA7"/>
    <mergeCell ref="V8:V9"/>
    <mergeCell ref="W8:W9"/>
    <mergeCell ref="X8:X9"/>
    <mergeCell ref="Y8:Y9"/>
    <mergeCell ref="Z8:Z9"/>
    <mergeCell ref="AA8:AA9"/>
    <mergeCell ref="AB5:AD5"/>
    <mergeCell ref="AB6:AD7"/>
    <mergeCell ref="AB8:AB9"/>
    <mergeCell ref="AC8:AC9"/>
    <mergeCell ref="AD8:AD9"/>
    <mergeCell ref="CV5:CX5"/>
    <mergeCell ref="AH5:AJ5"/>
    <mergeCell ref="AK5:AM5"/>
    <mergeCell ref="AK6:AM7"/>
    <mergeCell ref="AK8:AK9"/>
    <mergeCell ref="AL8:AL9"/>
    <mergeCell ref="AM8:AM9"/>
    <mergeCell ref="AE5:AG5"/>
    <mergeCell ref="AE6:AG7"/>
    <mergeCell ref="AE8:AE9"/>
    <mergeCell ref="AF8:AF9"/>
    <mergeCell ref="AG8:AG9"/>
    <mergeCell ref="AH8:AH9"/>
    <mergeCell ref="AN5:AP5"/>
    <mergeCell ref="AN6:AP7"/>
    <mergeCell ref="AQ5:AS5"/>
    <mergeCell ref="AQ6:AS7"/>
    <mergeCell ref="BL5:BN5"/>
    <mergeCell ref="BU5:BW5"/>
    <mergeCell ref="RI8:RI9"/>
    <mergeCell ref="RA8:RA9"/>
    <mergeCell ref="RB8:RB9"/>
    <mergeCell ref="RC8:RC9"/>
    <mergeCell ref="QX5:QZ5"/>
    <mergeCell ref="QX6:QZ7"/>
    <mergeCell ref="QX8:QX9"/>
    <mergeCell ref="QY8:QY9"/>
    <mergeCell ref="QZ8:QZ9"/>
    <mergeCell ref="RA5:RC5"/>
    <mergeCell ref="RA6:RC7"/>
    <mergeCell ref="RG5:RI5"/>
    <mergeCell ref="RG6:RI7"/>
    <mergeCell ref="RG8:RG9"/>
    <mergeCell ref="RH8:RH9"/>
    <mergeCell ref="QR8:QR9"/>
    <mergeCell ref="QS8:QS9"/>
    <mergeCell ref="QT8:QT9"/>
    <mergeCell ref="QC5:QE5"/>
    <mergeCell ref="QC6:QE7"/>
    <mergeCell ref="QC8:QC9"/>
    <mergeCell ref="QJ8:QJ9"/>
    <mergeCell ref="NX5:NZ5"/>
    <mergeCell ref="NX6:NZ7"/>
    <mergeCell ref="NX8:NX9"/>
    <mergeCell ref="NY8:NY9"/>
    <mergeCell ref="NZ8:NZ9"/>
    <mergeCell ref="OJ6:OL7"/>
    <mergeCell ref="OJ8:OJ9"/>
    <mergeCell ref="OK8:OK9"/>
    <mergeCell ref="OL8:OL9"/>
    <mergeCell ref="OA5:OC5"/>
    <mergeCell ref="OA6:OC7"/>
    <mergeCell ref="OA8:OA9"/>
    <mergeCell ref="OB8:OB9"/>
    <mergeCell ref="OC8:OC9"/>
    <mergeCell ref="OD5:OF5"/>
    <mergeCell ref="OD6:OF7"/>
    <mergeCell ref="OD8:OD9"/>
    <mergeCell ref="NL6:NN7"/>
    <mergeCell ref="NL8:NL9"/>
    <mergeCell ref="NM8:NM9"/>
    <mergeCell ref="NN8:NN9"/>
    <mergeCell ref="NO5:NQ5"/>
    <mergeCell ref="NO6:NQ7"/>
    <mergeCell ref="NO8:NO9"/>
    <mergeCell ref="NP8:NP9"/>
    <mergeCell ref="NQ8:NQ9"/>
    <mergeCell ref="NF8:NF9"/>
    <mergeCell ref="NG8:NG9"/>
    <mergeCell ref="NH8:NH9"/>
    <mergeCell ref="NF5:NH5"/>
    <mergeCell ref="NF6:NH7"/>
    <mergeCell ref="NI8:NI9"/>
    <mergeCell ref="NJ8:NJ9"/>
    <mergeCell ref="NK8:NK9"/>
    <mergeCell ref="NI5:NK5"/>
    <mergeCell ref="NI6:NK7"/>
    <mergeCell ref="MZ5:NB5"/>
    <mergeCell ref="MZ6:NB7"/>
    <mergeCell ref="MZ8:MZ9"/>
    <mergeCell ref="NA8:NA9"/>
    <mergeCell ref="NB8:NB9"/>
    <mergeCell ref="NC5:NE5"/>
    <mergeCell ref="NC6:NE7"/>
    <mergeCell ref="NC8:NC9"/>
    <mergeCell ref="ND8:ND9"/>
    <mergeCell ref="NE8:NE9"/>
    <mergeCell ref="MQ5:MS5"/>
    <mergeCell ref="MQ6:MS7"/>
    <mergeCell ref="MQ8:MQ9"/>
    <mergeCell ref="MR8:MR9"/>
    <mergeCell ref="MS8:MS9"/>
    <mergeCell ref="MT5:MV5"/>
    <mergeCell ref="MT6:MV7"/>
    <mergeCell ref="MT8:MT9"/>
    <mergeCell ref="MU8:MU9"/>
    <mergeCell ref="MV8:MV9"/>
    <mergeCell ref="MK5:MM5"/>
    <mergeCell ref="MK6:MM7"/>
    <mergeCell ref="MK8:MK9"/>
    <mergeCell ref="ML8:ML9"/>
    <mergeCell ref="MM8:MM9"/>
    <mergeCell ref="MN5:MP5"/>
    <mergeCell ref="MN6:MP7"/>
    <mergeCell ref="MN8:MN9"/>
    <mergeCell ref="MO8:MO9"/>
    <mergeCell ref="MP8:MP9"/>
    <mergeCell ref="ME5:MG5"/>
    <mergeCell ref="ME6:MG7"/>
    <mergeCell ref="ME8:ME9"/>
    <mergeCell ref="MF8:MF9"/>
    <mergeCell ref="MG8:MG9"/>
    <mergeCell ref="MH5:MJ5"/>
    <mergeCell ref="MH6:MJ7"/>
    <mergeCell ref="MH8:MH9"/>
    <mergeCell ref="MI8:MI9"/>
    <mergeCell ref="MJ8:MJ9"/>
    <mergeCell ref="LY5:MA5"/>
    <mergeCell ref="LY6:MA7"/>
    <mergeCell ref="LY8:LY9"/>
    <mergeCell ref="LZ8:LZ9"/>
    <mergeCell ref="MA8:MA9"/>
    <mergeCell ref="MB5:MD5"/>
    <mergeCell ref="MB6:MD7"/>
    <mergeCell ref="MB8:MB9"/>
    <mergeCell ref="MC8:MC9"/>
    <mergeCell ref="MD8:MD9"/>
    <mergeCell ref="LS5:LU5"/>
    <mergeCell ref="LS6:LU7"/>
    <mergeCell ref="LS8:LS9"/>
    <mergeCell ref="LT8:LT9"/>
    <mergeCell ref="LU8:LU9"/>
    <mergeCell ref="LV5:LX5"/>
    <mergeCell ref="LV6:LX7"/>
    <mergeCell ref="LV8:LV9"/>
    <mergeCell ref="LW8:LW9"/>
    <mergeCell ref="LX8:LX9"/>
    <mergeCell ref="HS8:HS9"/>
    <mergeCell ref="HT8:HT9"/>
    <mergeCell ref="HO5:HQ5"/>
    <mergeCell ref="HO6:HQ7"/>
    <mergeCell ref="HO8:HO9"/>
    <mergeCell ref="HP8:HP9"/>
    <mergeCell ref="HQ8:HQ9"/>
    <mergeCell ref="IK8:IK9"/>
    <mergeCell ref="IL8:IL9"/>
    <mergeCell ref="HX8:HX9"/>
    <mergeCell ref="HY8:HY9"/>
    <mergeCell ref="IC8:IC9"/>
    <mergeCell ref="HX5:HZ5"/>
    <mergeCell ref="HX6:HZ7"/>
    <mergeCell ref="IJ5:IL5"/>
    <mergeCell ref="IJ6:IL7"/>
    <mergeCell ref="IJ8:IJ9"/>
    <mergeCell ref="ID5:IF5"/>
    <mergeCell ref="ID6:IF7"/>
    <mergeCell ref="ID8:ID9"/>
    <mergeCell ref="IE8:IE9"/>
    <mergeCell ref="IF8:IF9"/>
    <mergeCell ref="IG5:II5"/>
    <mergeCell ref="IG6:II7"/>
    <mergeCell ref="LP5:LR5"/>
    <mergeCell ref="LP6:LR7"/>
    <mergeCell ref="LP8:LP9"/>
    <mergeCell ref="LQ8:LQ9"/>
    <mergeCell ref="LR8:LR9"/>
    <mergeCell ref="IA5:IC5"/>
    <mergeCell ref="IA6:IC7"/>
    <mergeCell ref="IA8:IA9"/>
    <mergeCell ref="IB8:IB9"/>
    <mergeCell ref="IS6:IU7"/>
    <mergeCell ref="IP5:IR5"/>
    <mergeCell ref="IP6:IR7"/>
    <mergeCell ref="IP8:IP9"/>
    <mergeCell ref="IQ8:IQ9"/>
    <mergeCell ref="IG8:IG9"/>
    <mergeCell ref="IH8:IH9"/>
    <mergeCell ref="II8:II9"/>
    <mergeCell ref="LJ5:LL5"/>
    <mergeCell ref="LJ6:LL7"/>
    <mergeCell ref="LJ8:LJ9"/>
    <mergeCell ref="LK8:LK9"/>
    <mergeCell ref="LL8:LL9"/>
    <mergeCell ref="LM5:LO5"/>
    <mergeCell ref="LM6:LO7"/>
    <mergeCell ref="LM8:LM9"/>
    <mergeCell ref="LN8:LN9"/>
    <mergeCell ref="LO8:LO9"/>
    <mergeCell ref="LD5:LF5"/>
    <mergeCell ref="LD6:LF7"/>
    <mergeCell ref="LD8:LD9"/>
    <mergeCell ref="LE8:LE9"/>
    <mergeCell ref="LF8:LF9"/>
    <mergeCell ref="LA5:LC5"/>
    <mergeCell ref="LA6:LC7"/>
    <mergeCell ref="LG5:LI5"/>
    <mergeCell ref="LG6:LI7"/>
    <mergeCell ref="LG8:LG9"/>
    <mergeCell ref="LH8:LH9"/>
    <mergeCell ref="LI8:LI9"/>
    <mergeCell ref="KU5:KW5"/>
    <mergeCell ref="KU6:KW7"/>
    <mergeCell ref="KU8:KU9"/>
    <mergeCell ref="KV8:KV9"/>
    <mergeCell ref="KW8:KW9"/>
    <mergeCell ref="LA8:LA9"/>
    <mergeCell ref="LB8:LB9"/>
    <mergeCell ref="LC8:LC9"/>
    <mergeCell ref="KX5:KZ5"/>
    <mergeCell ref="KX6:KZ7"/>
    <mergeCell ref="KX8:KX9"/>
    <mergeCell ref="KY8:KY9"/>
    <mergeCell ref="KZ8:KZ9"/>
    <mergeCell ref="KR5:KT5"/>
    <mergeCell ref="KR6:KT7"/>
    <mergeCell ref="KR8:KR9"/>
    <mergeCell ref="KS8:KS9"/>
    <mergeCell ref="KT8:KT9"/>
    <mergeCell ref="KO5:KQ5"/>
    <mergeCell ref="KO6:KQ7"/>
    <mergeCell ref="KO8:KO9"/>
    <mergeCell ref="KP8:KP9"/>
    <mergeCell ref="KQ8:KQ9"/>
    <mergeCell ref="KF5:KH5"/>
    <mergeCell ref="KF6:KH7"/>
    <mergeCell ref="KF8:KF9"/>
    <mergeCell ref="KG8:KG9"/>
    <mergeCell ref="KH8:KH9"/>
    <mergeCell ref="KL5:KN5"/>
    <mergeCell ref="KL6:KN7"/>
    <mergeCell ref="KL8:KL9"/>
    <mergeCell ref="KM8:KM9"/>
    <mergeCell ref="KN8:KN9"/>
    <mergeCell ref="KI5:KK5"/>
    <mergeCell ref="KI6:KK7"/>
    <mergeCell ref="KI8:KI9"/>
    <mergeCell ref="KJ8:KJ9"/>
    <mergeCell ref="KK8:KK9"/>
    <mergeCell ref="JW5:JY5"/>
    <mergeCell ref="JW6:JY7"/>
    <mergeCell ref="JW8:JW9"/>
    <mergeCell ref="JX8:JX9"/>
    <mergeCell ref="JY8:JY9"/>
    <mergeCell ref="KC5:KE5"/>
    <mergeCell ref="KC6:KE7"/>
    <mergeCell ref="KC8:KC9"/>
    <mergeCell ref="KD8:KD9"/>
    <mergeCell ref="KE8:KE9"/>
    <mergeCell ref="JZ5:KB5"/>
    <mergeCell ref="JZ6:KB7"/>
    <mergeCell ref="JZ8:JZ9"/>
    <mergeCell ref="KA8:KA9"/>
    <mergeCell ref="KB8:KB9"/>
    <mergeCell ref="JN5:JP5"/>
    <mergeCell ref="JN6:JP7"/>
    <mergeCell ref="JN8:JN9"/>
    <mergeCell ref="JO8:JO9"/>
    <mergeCell ref="JP8:JP9"/>
    <mergeCell ref="JT5:JV5"/>
    <mergeCell ref="JT6:JV7"/>
    <mergeCell ref="JT8:JT9"/>
    <mergeCell ref="JU8:JU9"/>
    <mergeCell ref="JV8:JV9"/>
    <mergeCell ref="IS8:IS9"/>
    <mergeCell ref="IT8:IT9"/>
    <mergeCell ref="IV5:IX5"/>
    <mergeCell ref="IW8:IW9"/>
    <mergeCell ref="IX8:IX9"/>
    <mergeCell ref="IR8:IR9"/>
    <mergeCell ref="IV6:IX7"/>
    <mergeCell ref="IV8:IV9"/>
    <mergeCell ref="JK5:JM5"/>
    <mergeCell ref="JK6:JM7"/>
    <mergeCell ref="JK8:JK9"/>
    <mergeCell ref="JL8:JL9"/>
    <mergeCell ref="JM8:JM9"/>
    <mergeCell ref="JH5:JJ5"/>
    <mergeCell ref="JH6:JJ7"/>
    <mergeCell ref="JH8:JH9"/>
    <mergeCell ref="JI8:JI9"/>
    <mergeCell ref="JJ8:JJ9"/>
    <mergeCell ref="JE5:JG5"/>
    <mergeCell ref="JE6:JG7"/>
    <mergeCell ref="JE8:JE9"/>
    <mergeCell ref="JF8:JF9"/>
    <mergeCell ref="JG8:JG9"/>
    <mergeCell ref="HL8:HL9"/>
    <mergeCell ref="HM8:HM9"/>
    <mergeCell ref="HN8:HN9"/>
    <mergeCell ref="HI5:HK5"/>
    <mergeCell ref="HI6:HK7"/>
    <mergeCell ref="HI8:HI9"/>
    <mergeCell ref="HJ8:HJ9"/>
    <mergeCell ref="HK8:HK9"/>
    <mergeCell ref="HR8:HR9"/>
    <mergeCell ref="HL5:HN5"/>
    <mergeCell ref="HL6:HN7"/>
    <mergeCell ref="HC5:HE5"/>
    <mergeCell ref="HC6:HE7"/>
    <mergeCell ref="HC8:HC9"/>
    <mergeCell ref="HD8:HD9"/>
    <mergeCell ref="HE8:HE9"/>
    <mergeCell ref="HF5:HH5"/>
    <mergeCell ref="HF6:HH7"/>
    <mergeCell ref="HF8:HF9"/>
    <mergeCell ref="HG8:HG9"/>
    <mergeCell ref="HH8:HH9"/>
    <mergeCell ref="GZ5:HB5"/>
    <mergeCell ref="GZ6:HB7"/>
    <mergeCell ref="GZ8:GZ9"/>
    <mergeCell ref="HA8:HA9"/>
    <mergeCell ref="HB8:HB9"/>
    <mergeCell ref="GW5:GY5"/>
    <mergeCell ref="GW6:GY7"/>
    <mergeCell ref="GW8:GW9"/>
    <mergeCell ref="GX8:GX9"/>
    <mergeCell ref="GY8:GY9"/>
    <mergeCell ref="GT6:GV7"/>
    <mergeCell ref="GT8:GT9"/>
    <mergeCell ref="GU8:GU9"/>
    <mergeCell ref="GV8:GV9"/>
    <mergeCell ref="GQ5:GS5"/>
    <mergeCell ref="GQ6:GS7"/>
    <mergeCell ref="GQ8:GQ9"/>
    <mergeCell ref="GR8:GR9"/>
    <mergeCell ref="GS8:GS9"/>
    <mergeCell ref="GT5:GV5"/>
    <mergeCell ref="FJ5:FL5"/>
    <mergeCell ref="FJ6:FL7"/>
    <mergeCell ref="FJ8:FJ9"/>
    <mergeCell ref="FK8:FK9"/>
    <mergeCell ref="FL8:FL9"/>
    <mergeCell ref="FS5:FU5"/>
    <mergeCell ref="FS6:FU7"/>
    <mergeCell ref="FS8:FS9"/>
    <mergeCell ref="ET8:ET9"/>
    <mergeCell ref="GE5:GG5"/>
    <mergeCell ref="GE6:GG7"/>
    <mergeCell ref="GE8:GE9"/>
    <mergeCell ref="GF8:GF9"/>
    <mergeCell ref="GG8:GG9"/>
    <mergeCell ref="GB5:GD5"/>
    <mergeCell ref="GB6:GD7"/>
    <mergeCell ref="GB8:GB9"/>
    <mergeCell ref="GC8:GC9"/>
    <mergeCell ref="GD8:GD9"/>
    <mergeCell ref="CI8:CI9"/>
    <mergeCell ref="CJ8:CJ9"/>
    <mergeCell ref="CK8:CK9"/>
    <mergeCell ref="CL8:CL9"/>
    <mergeCell ref="CM8:CM9"/>
    <mergeCell ref="CN8:CN9"/>
    <mergeCell ref="CO8:CO9"/>
    <mergeCell ref="DW5:DY5"/>
    <mergeCell ref="DW6:DY7"/>
    <mergeCell ref="DW8:DW9"/>
    <mergeCell ref="DX8:DX9"/>
    <mergeCell ref="DY8:DY9"/>
    <mergeCell ref="DK8:DK9"/>
    <mergeCell ref="DL8:DL9"/>
    <mergeCell ref="DM8:DM9"/>
    <mergeCell ref="DK5:DM5"/>
    <mergeCell ref="DK6:DM7"/>
    <mergeCell ref="DN5:DP5"/>
    <mergeCell ref="DN6:DP7"/>
    <mergeCell ref="DN8:DN9"/>
    <mergeCell ref="DO8:DO9"/>
    <mergeCell ref="DP8:DP9"/>
    <mergeCell ref="DT5:DV5"/>
    <mergeCell ref="DT6:DV7"/>
    <mergeCell ref="BZ8:BZ9"/>
    <mergeCell ref="CA8:CA9"/>
    <mergeCell ref="CB8:CB9"/>
    <mergeCell ref="CC8:CC9"/>
    <mergeCell ref="CD8:CD9"/>
    <mergeCell ref="CE8:CE9"/>
    <mergeCell ref="CF8:CF9"/>
    <mergeCell ref="CG8:CG9"/>
    <mergeCell ref="CH8:CH9"/>
    <mergeCell ref="BX8:BX9"/>
    <mergeCell ref="BY8:BY9"/>
    <mergeCell ref="AH6:AJ7"/>
    <mergeCell ref="BL6:BN7"/>
    <mergeCell ref="P8:P9"/>
    <mergeCell ref="Q8:Q9"/>
    <mergeCell ref="R8:R9"/>
    <mergeCell ref="BW8:BW9"/>
    <mergeCell ref="BL8:BL9"/>
    <mergeCell ref="BM8:BM9"/>
    <mergeCell ref="BN8:BN9"/>
    <mergeCell ref="AI8:AI9"/>
    <mergeCell ref="AJ8:AJ9"/>
    <mergeCell ref="BU6:BW7"/>
    <mergeCell ref="BX6:BZ7"/>
    <mergeCell ref="AN8:AN9"/>
    <mergeCell ref="AO8:AO9"/>
    <mergeCell ref="AP8:AP9"/>
    <mergeCell ref="AQ8:AQ9"/>
    <mergeCell ref="AR8:AR9"/>
    <mergeCell ref="AS8:AS9"/>
    <mergeCell ref="BC6:BE7"/>
    <mergeCell ref="AT6:AV7"/>
    <mergeCell ref="BV8:BV9"/>
    <mergeCell ref="CP5:CR5"/>
    <mergeCell ref="CP6:CR7"/>
    <mergeCell ref="CP8:CP9"/>
    <mergeCell ref="CQ8:CQ9"/>
    <mergeCell ref="CR8:CR9"/>
    <mergeCell ref="CY8:CY9"/>
    <mergeCell ref="CZ8:CZ9"/>
    <mergeCell ref="DA8:DA9"/>
    <mergeCell ref="DB8:DB9"/>
    <mergeCell ref="DB5:DD5"/>
    <mergeCell ref="DB6:DD7"/>
    <mergeCell ref="DC8:DC9"/>
    <mergeCell ref="DD8:DD9"/>
    <mergeCell ref="CX8:CX9"/>
    <mergeCell ref="CW8:CW9"/>
    <mergeCell ref="CV8:CV9"/>
    <mergeCell ref="CS5:CU5"/>
    <mergeCell ref="CS6:CU7"/>
    <mergeCell ref="CS8:CS9"/>
    <mergeCell ref="CT8:CT9"/>
    <mergeCell ref="CU8:CU9"/>
    <mergeCell ref="A5:A9"/>
    <mergeCell ref="C5:C9"/>
    <mergeCell ref="D5:F5"/>
    <mergeCell ref="E8:E9"/>
    <mergeCell ref="D6:F7"/>
    <mergeCell ref="G5:I5"/>
    <mergeCell ref="J5:L5"/>
    <mergeCell ref="M5:O5"/>
    <mergeCell ref="P5:R5"/>
    <mergeCell ref="G8:G9"/>
    <mergeCell ref="H8:H9"/>
    <mergeCell ref="G6:I7"/>
    <mergeCell ref="I8:I9"/>
    <mergeCell ref="J6:L7"/>
    <mergeCell ref="J8:J9"/>
    <mergeCell ref="K8:K9"/>
    <mergeCell ref="L8:L9"/>
    <mergeCell ref="M8:M9"/>
    <mergeCell ref="D8:D9"/>
    <mergeCell ref="F8:F9"/>
    <mergeCell ref="B5:B9"/>
    <mergeCell ref="S5:U5"/>
    <mergeCell ref="S6:U7"/>
    <mergeCell ref="S8:S9"/>
    <mergeCell ref="T8:T9"/>
    <mergeCell ref="M6:O7"/>
    <mergeCell ref="N8:N9"/>
    <mergeCell ref="O8:O9"/>
    <mergeCell ref="P6:R7"/>
    <mergeCell ref="U8:U9"/>
    <mergeCell ref="EH8:EH9"/>
    <mergeCell ref="GA8:GA9"/>
    <mergeCell ref="FU8:FU9"/>
    <mergeCell ref="FP5:FR5"/>
    <mergeCell ref="FP6:FR7"/>
    <mergeCell ref="FP8:FP9"/>
    <mergeCell ref="FQ8:FQ9"/>
    <mergeCell ref="FR8:FR9"/>
    <mergeCell ref="FT8:FT9"/>
    <mergeCell ref="FV8:FV9"/>
    <mergeCell ref="FV5:FX5"/>
    <mergeCell ref="FV6:FX7"/>
    <mergeCell ref="FW8:FW9"/>
    <mergeCell ref="FX8:FX9"/>
    <mergeCell ref="FY8:FY9"/>
    <mergeCell ref="FY6:GA7"/>
    <mergeCell ref="FZ8:FZ9"/>
    <mergeCell ref="EX5:EZ5"/>
    <mergeCell ref="EX6:EZ7"/>
    <mergeCell ref="EX8:EX9"/>
    <mergeCell ref="FA5:FC5"/>
    <mergeCell ref="FA6:FC7"/>
    <mergeCell ref="FA8:FA9"/>
    <mergeCell ref="FB8:FB9"/>
    <mergeCell ref="EG8:EG9"/>
    <mergeCell ref="DJ8:DJ9"/>
    <mergeCell ref="DE8:DE9"/>
    <mergeCell ref="DF8:DF9"/>
    <mergeCell ref="DG8:DG9"/>
    <mergeCell ref="DE5:DG5"/>
    <mergeCell ref="DE6:DG7"/>
    <mergeCell ref="DH5:DJ5"/>
    <mergeCell ref="DH6:DJ7"/>
    <mergeCell ref="DH8:DH9"/>
    <mergeCell ref="DI8:DI9"/>
    <mergeCell ref="DZ5:EB5"/>
    <mergeCell ref="DZ6:EB7"/>
    <mergeCell ref="DZ8:DZ9"/>
    <mergeCell ref="EA8:EA9"/>
    <mergeCell ref="EB8:EB9"/>
    <mergeCell ref="DT8:DT9"/>
    <mergeCell ref="DU8:DU9"/>
    <mergeCell ref="EE8:EE9"/>
    <mergeCell ref="EY8:EY9"/>
    <mergeCell ref="DV8:DV9"/>
    <mergeCell ref="EI8:EI9"/>
    <mergeCell ref="EJ8:EJ9"/>
    <mergeCell ref="EK8:EK9"/>
    <mergeCell ref="FG5:FI5"/>
    <mergeCell ref="FG6:FI7"/>
    <mergeCell ref="FG8:FG9"/>
    <mergeCell ref="FH8:FH9"/>
    <mergeCell ref="FI8:FI9"/>
    <mergeCell ref="EO5:EQ5"/>
    <mergeCell ref="EO6:EQ7"/>
    <mergeCell ref="ER8:ER9"/>
    <mergeCell ref="ES8:ES9"/>
    <mergeCell ref="ER6:ET7"/>
    <mergeCell ref="EC5:EE5"/>
    <mergeCell ref="EC6:EE7"/>
    <mergeCell ref="EV8:EV9"/>
    <mergeCell ref="EW8:EW9"/>
    <mergeCell ref="ER5:ET5"/>
    <mergeCell ref="FD5:FF5"/>
    <mergeCell ref="FD6:FF7"/>
    <mergeCell ref="FD8:FD9"/>
    <mergeCell ref="FE8:FE9"/>
    <mergeCell ref="GO8:GO9"/>
    <mergeCell ref="GK6:GM7"/>
    <mergeCell ref="GK8:GK9"/>
    <mergeCell ref="GL8:GL9"/>
    <mergeCell ref="GM8:GM9"/>
    <mergeCell ref="EI5:EK5"/>
    <mergeCell ref="EI6:EK7"/>
    <mergeCell ref="OV5:OX5"/>
    <mergeCell ref="OV6:OX7"/>
    <mergeCell ref="OV8:OV9"/>
    <mergeCell ref="OW8:OW9"/>
    <mergeCell ref="OX8:OX9"/>
    <mergeCell ref="OS5:OU5"/>
    <mergeCell ref="OS6:OU7"/>
    <mergeCell ref="OS8:OS9"/>
    <mergeCell ref="OT8:OT9"/>
    <mergeCell ref="OU8:OU9"/>
    <mergeCell ref="OP5:OR5"/>
    <mergeCell ref="OP6:OR7"/>
    <mergeCell ref="OP8:OP9"/>
    <mergeCell ref="OQ8:OQ9"/>
    <mergeCell ref="OR8:OR9"/>
    <mergeCell ref="OM5:OO5"/>
    <mergeCell ref="FY5:GA5"/>
    <mergeCell ref="EF8:EF9"/>
    <mergeCell ref="GH5:GJ5"/>
    <mergeCell ref="GH6:GJ7"/>
    <mergeCell ref="GH8:GH9"/>
    <mergeCell ref="GI8:GI9"/>
    <mergeCell ref="GJ8:GJ9"/>
    <mergeCell ref="PB5:PD5"/>
    <mergeCell ref="PB6:PD7"/>
    <mergeCell ref="PB8:PB9"/>
    <mergeCell ref="PC8:PC9"/>
    <mergeCell ref="PD8:PD9"/>
    <mergeCell ref="OM6:OO7"/>
    <mergeCell ref="OM8:OM9"/>
    <mergeCell ref="ON8:ON9"/>
    <mergeCell ref="OO8:OO9"/>
    <mergeCell ref="OY5:PA5"/>
    <mergeCell ref="OY6:PA7"/>
    <mergeCell ref="OY8:OY9"/>
    <mergeCell ref="OZ8:OZ9"/>
    <mergeCell ref="PA8:PA9"/>
    <mergeCell ref="GN5:GP5"/>
    <mergeCell ref="GN6:GP7"/>
    <mergeCell ref="GN8:GN9"/>
    <mergeCell ref="GK5:GM5"/>
    <mergeCell ref="JS8:JS9"/>
    <mergeCell ref="DQ8:DQ9"/>
    <mergeCell ref="DR8:DR9"/>
    <mergeCell ref="DS8:DS9"/>
    <mergeCell ref="FM5:FO5"/>
    <mergeCell ref="FM6:FO7"/>
    <mergeCell ref="FM8:FM9"/>
    <mergeCell ref="FN8:FN9"/>
    <mergeCell ref="FO8:FO9"/>
    <mergeCell ref="EO8:EO9"/>
    <mergeCell ref="EP8:EP9"/>
    <mergeCell ref="EQ8:EQ9"/>
    <mergeCell ref="EL5:EN5"/>
    <mergeCell ref="EL6:EN7"/>
    <mergeCell ref="EL8:EL9"/>
    <mergeCell ref="EM8:EM9"/>
    <mergeCell ref="EN8:EN9"/>
    <mergeCell ref="EU5:EW5"/>
    <mergeCell ref="EU6:EW7"/>
    <mergeCell ref="EU8:EU9"/>
    <mergeCell ref="EZ8:EZ9"/>
    <mergeCell ref="FF8:FF9"/>
    <mergeCell ref="EF5:EH5"/>
    <mergeCell ref="EF6:EH7"/>
    <mergeCell ref="DQ6:DS7"/>
    <mergeCell ref="RN8:RN9"/>
    <mergeCell ref="RO8:RO9"/>
    <mergeCell ref="JB5:JD5"/>
    <mergeCell ref="JB6:JD7"/>
    <mergeCell ref="JB8:JB9"/>
    <mergeCell ref="JC8:JC9"/>
    <mergeCell ref="JD8:JD9"/>
    <mergeCell ref="RJ8:RJ9"/>
    <mergeCell ref="RK8:RK9"/>
    <mergeCell ref="RL8:RL9"/>
    <mergeCell ref="RM8:RM9"/>
    <mergeCell ref="QO5:QQ5"/>
    <mergeCell ref="QO6:QQ7"/>
    <mergeCell ref="QO8:QO9"/>
    <mergeCell ref="QP8:QP9"/>
    <mergeCell ref="QQ8:QQ9"/>
    <mergeCell ref="QF5:QH5"/>
    <mergeCell ref="QI5:QK5"/>
    <mergeCell ref="QF6:QH7"/>
    <mergeCell ref="JQ5:JS5"/>
    <mergeCell ref="JQ6:JS7"/>
    <mergeCell ref="JQ8:JQ9"/>
    <mergeCell ref="JR8:JR9"/>
    <mergeCell ref="A2:C3"/>
    <mergeCell ref="QF8:QF9"/>
    <mergeCell ref="QG8:QG9"/>
    <mergeCell ref="QH8:QH9"/>
    <mergeCell ref="QI8:QI9"/>
    <mergeCell ref="QK8:QK9"/>
    <mergeCell ref="QI6:QK7"/>
    <mergeCell ref="BF5:BH5"/>
    <mergeCell ref="BF6:BH7"/>
    <mergeCell ref="BF8:BF9"/>
    <mergeCell ref="BG8:BG9"/>
    <mergeCell ref="BH8:BH9"/>
    <mergeCell ref="BP8:BP9"/>
    <mergeCell ref="BQ8:BQ9"/>
    <mergeCell ref="BR8:BR9"/>
    <mergeCell ref="BS8:BS9"/>
    <mergeCell ref="BT8:BT9"/>
    <mergeCell ref="BI5:BK5"/>
    <mergeCell ref="BI6:BK7"/>
    <mergeCell ref="BI8:BI9"/>
    <mergeCell ref="BJ8:BJ9"/>
    <mergeCell ref="BK8:BK9"/>
    <mergeCell ref="GP8:GP9"/>
    <mergeCell ref="DQ5:DS5"/>
  </mergeCells>
  <phoneticPr fontId="4" type="noConversion"/>
  <printOptions horizontalCentered="1" verticalCentered="1"/>
  <pageMargins left="0" right="0" top="0.11811023622047245" bottom="0.31496062992125984" header="7.874015748031496E-2" footer="0.31496062992125984"/>
  <pageSetup paperSize="9" scale="39" fitToWidth="40" orientation="landscape" r:id="rId1"/>
  <headerFooter alignWithMargins="0">
    <oddHeader>&amp;R4. számú táblázat &amp;P. oldal a .../2015. (...) rendelethez</oddHeader>
  </headerFooter>
  <colBreaks count="36" manualBreakCount="36">
    <brk id="27" max="76" man="1"/>
    <brk id="39" max="76" man="1"/>
    <brk id="51" max="76" man="1"/>
    <brk id="63" max="76" man="1"/>
    <brk id="75" max="76" man="1"/>
    <brk id="87" max="76" man="1"/>
    <brk id="99" max="76" man="1"/>
    <brk id="111" max="76" man="1"/>
    <brk id="123" max="76" man="1"/>
    <brk id="135" max="76" man="1"/>
    <brk id="147" max="76" man="1"/>
    <brk id="159" max="76" man="1"/>
    <brk id="171" max="76" man="1"/>
    <brk id="183" max="76" man="1"/>
    <brk id="195" max="76" man="1"/>
    <brk id="207" max="76" man="1"/>
    <brk id="219" max="76" man="1"/>
    <brk id="231" max="76" man="1"/>
    <brk id="246" max="76" man="1"/>
    <brk id="258" max="76" man="1"/>
    <brk id="270" max="76" man="1"/>
    <brk id="282" max="76" man="1"/>
    <brk id="294" max="76" man="1"/>
    <brk id="306" max="76" man="1"/>
    <brk id="318" max="76" man="1"/>
    <brk id="330" max="76" man="1"/>
    <brk id="342" max="76" man="1"/>
    <brk id="354" max="76" man="1"/>
    <brk id="366" max="76" man="1"/>
    <brk id="387" max="76" man="1"/>
    <brk id="399" max="76" man="1"/>
    <brk id="411" max="76" man="1"/>
    <brk id="423" max="76" man="1"/>
    <brk id="444" max="76" man="1"/>
    <brk id="462" max="76" man="1"/>
    <brk id="474" max="7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2014</vt:lpstr>
      <vt:lpstr>'2014'!Nyomtatási_cím</vt:lpstr>
      <vt:lpstr>'2014'!Nyomtatási_terület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2015-04-16T14:14:50Z</dcterms:modified>
</cp:coreProperties>
</file>