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585" windowWidth="14805" windowHeight="7530"/>
  </bookViews>
  <sheets>
    <sheet name="PH_2014_áthúzódó" sheetId="5" r:id="rId1"/>
  </sheets>
  <definedNames>
    <definedName name="_xlnm.Print_Titles" localSheetId="0">PH_2014_áthúzódó!$A:$B</definedName>
    <definedName name="_xlnm.Print_Area" localSheetId="0">PH_2014_áthúzódó!$A$2:$P$41</definedName>
  </definedNames>
  <calcPr calcId="145621"/>
</workbook>
</file>

<file path=xl/calcChain.xml><?xml version="1.0" encoding="utf-8"?>
<calcChain xmlns="http://schemas.openxmlformats.org/spreadsheetml/2006/main">
  <c r="E41" i="5" l="1"/>
  <c r="F41" i="5"/>
  <c r="G41" i="5"/>
  <c r="H41" i="5"/>
  <c r="J41" i="5"/>
  <c r="K41" i="5"/>
  <c r="L41" i="5"/>
  <c r="M41" i="5"/>
  <c r="O41" i="5"/>
  <c r="O40" i="5" l="1"/>
  <c r="L40" i="5"/>
  <c r="K40" i="5"/>
  <c r="J40" i="5"/>
  <c r="G40" i="5"/>
  <c r="F40" i="5"/>
  <c r="E40" i="5"/>
  <c r="D40" i="5"/>
  <c r="D41" i="5" s="1"/>
  <c r="C40" i="5"/>
  <c r="C41" i="5" s="1"/>
  <c r="M39" i="5"/>
  <c r="H39" i="5"/>
  <c r="I39" i="5" s="1"/>
  <c r="N39" i="5" s="1"/>
  <c r="P39" i="5" s="1"/>
  <c r="M38" i="5"/>
  <c r="H38" i="5"/>
  <c r="I38" i="5" s="1"/>
  <c r="N38" i="5" s="1"/>
  <c r="P38" i="5" s="1"/>
  <c r="M37" i="5"/>
  <c r="M40" i="5" s="1"/>
  <c r="H37" i="5"/>
  <c r="H40" i="5" s="1"/>
  <c r="H21" i="5"/>
  <c r="I21" i="5" s="1"/>
  <c r="N21" i="5" s="1"/>
  <c r="P21" i="5" s="1"/>
  <c r="I37" i="5" l="1"/>
  <c r="H20" i="5"/>
  <c r="I20" i="5" s="1"/>
  <c r="M20" i="5"/>
  <c r="I40" i="5" l="1"/>
  <c r="I41" i="5" s="1"/>
  <c r="N37" i="5"/>
  <c r="N20" i="5"/>
  <c r="P20" i="5" s="1"/>
  <c r="D33" i="5"/>
  <c r="E33" i="5"/>
  <c r="F33" i="5"/>
  <c r="G33" i="5"/>
  <c r="J33" i="5"/>
  <c r="K33" i="5"/>
  <c r="L33" i="5"/>
  <c r="O33" i="5"/>
  <c r="D29" i="5"/>
  <c r="E29" i="5"/>
  <c r="F29" i="5"/>
  <c r="G29" i="5"/>
  <c r="J29" i="5"/>
  <c r="K29" i="5"/>
  <c r="L29" i="5"/>
  <c r="O29" i="5"/>
  <c r="D25" i="5"/>
  <c r="D35" i="5" s="1"/>
  <c r="F25" i="5"/>
  <c r="G25" i="5"/>
  <c r="G35" i="5" s="1"/>
  <c r="J25" i="5"/>
  <c r="K25" i="5"/>
  <c r="K35" i="5" s="1"/>
  <c r="L25" i="5"/>
  <c r="O25" i="5"/>
  <c r="O35" i="5" s="1"/>
  <c r="M13" i="5"/>
  <c r="M14" i="5"/>
  <c r="M15" i="5"/>
  <c r="M16" i="5"/>
  <c r="M17" i="5"/>
  <c r="M18" i="5"/>
  <c r="M19" i="5"/>
  <c r="M22" i="5"/>
  <c r="M23" i="5"/>
  <c r="M24" i="5"/>
  <c r="M26" i="5"/>
  <c r="M27" i="5"/>
  <c r="M28" i="5"/>
  <c r="M30" i="5"/>
  <c r="M31" i="5"/>
  <c r="M32" i="5"/>
  <c r="M34" i="5"/>
  <c r="H13" i="5"/>
  <c r="I13" i="5" s="1"/>
  <c r="N13" i="5" s="1"/>
  <c r="P13" i="5" s="1"/>
  <c r="H14" i="5"/>
  <c r="I14" i="5" s="1"/>
  <c r="H15" i="5"/>
  <c r="I15" i="5" s="1"/>
  <c r="N15" i="5" s="1"/>
  <c r="P15" i="5" s="1"/>
  <c r="H16" i="5"/>
  <c r="H17" i="5"/>
  <c r="I17" i="5" s="1"/>
  <c r="N17" i="5" s="1"/>
  <c r="P17" i="5" s="1"/>
  <c r="H18" i="5"/>
  <c r="I18" i="5" s="1"/>
  <c r="H19" i="5"/>
  <c r="I19" i="5" s="1"/>
  <c r="N19" i="5" s="1"/>
  <c r="P19" i="5" s="1"/>
  <c r="H22" i="5"/>
  <c r="I22" i="5" s="1"/>
  <c r="H23" i="5"/>
  <c r="I23" i="5" s="1"/>
  <c r="H24" i="5"/>
  <c r="I24" i="5" s="1"/>
  <c r="H26" i="5"/>
  <c r="H27" i="5"/>
  <c r="I27" i="5" s="1"/>
  <c r="H28" i="5"/>
  <c r="I28" i="5" s="1"/>
  <c r="N28" i="5" s="1"/>
  <c r="P28" i="5" s="1"/>
  <c r="H30" i="5"/>
  <c r="I30" i="5" s="1"/>
  <c r="H31" i="5"/>
  <c r="I31" i="5" s="1"/>
  <c r="N31" i="5" s="1"/>
  <c r="P31" i="5" s="1"/>
  <c r="H32" i="5"/>
  <c r="I32" i="5" s="1"/>
  <c r="H34" i="5"/>
  <c r="I34" i="5" s="1"/>
  <c r="N34" i="5" s="1"/>
  <c r="P34" i="5" s="1"/>
  <c r="N40" i="5" l="1"/>
  <c r="N41" i="5" s="1"/>
  <c r="P37" i="5"/>
  <c r="P40" i="5" s="1"/>
  <c r="P41" i="5" s="1"/>
  <c r="N32" i="5"/>
  <c r="P32" i="5" s="1"/>
  <c r="N27" i="5"/>
  <c r="P27" i="5" s="1"/>
  <c r="N24" i="5"/>
  <c r="P24" i="5" s="1"/>
  <c r="N23" i="5"/>
  <c r="P23" i="5" s="1"/>
  <c r="N22" i="5"/>
  <c r="P22" i="5" s="1"/>
  <c r="N18" i="5"/>
  <c r="P18" i="5" s="1"/>
  <c r="N14" i="5"/>
  <c r="P14" i="5" s="1"/>
  <c r="M29" i="5"/>
  <c r="L35" i="5"/>
  <c r="J35" i="5"/>
  <c r="F35" i="5"/>
  <c r="H29" i="5"/>
  <c r="M33" i="5"/>
  <c r="I33" i="5"/>
  <c r="N30" i="5"/>
  <c r="I26" i="5"/>
  <c r="H33" i="5"/>
  <c r="E16" i="5"/>
  <c r="E25" i="5" l="1"/>
  <c r="E35" i="5" s="1"/>
  <c r="I16" i="5"/>
  <c r="N16" i="5" s="1"/>
  <c r="P16" i="5" s="1"/>
  <c r="I29" i="5"/>
  <c r="N26" i="5"/>
  <c r="P30" i="5"/>
  <c r="P33" i="5" s="1"/>
  <c r="N33" i="5"/>
  <c r="M12" i="5"/>
  <c r="M25" i="5" s="1"/>
  <c r="M35" i="5" s="1"/>
  <c r="N29" i="5" l="1"/>
  <c r="P26" i="5"/>
  <c r="P29" i="5" s="1"/>
  <c r="H12" i="5"/>
  <c r="C33" i="5"/>
  <c r="C29" i="5"/>
  <c r="C25" i="5"/>
  <c r="I12" i="5" l="1"/>
  <c r="H25" i="5"/>
  <c r="H35" i="5" s="1"/>
  <c r="C35" i="5"/>
  <c r="N12" i="5" l="1"/>
  <c r="I25" i="5"/>
  <c r="I35" i="5" s="1"/>
  <c r="P12" i="5" l="1"/>
  <c r="P25" i="5" s="1"/>
  <c r="P35" i="5" s="1"/>
  <c r="N25" i="5"/>
  <c r="N35" i="5" s="1"/>
</calcChain>
</file>

<file path=xl/sharedStrings.xml><?xml version="1.0" encoding="utf-8"?>
<sst xmlns="http://schemas.openxmlformats.org/spreadsheetml/2006/main" count="67" uniqueCount="62">
  <si>
    <t>Rovatrend száma</t>
  </si>
  <si>
    <t>K1</t>
  </si>
  <si>
    <t>K2</t>
  </si>
  <si>
    <t>K3</t>
  </si>
  <si>
    <t>K4</t>
  </si>
  <si>
    <t>K5</t>
  </si>
  <si>
    <t>K1-K5</t>
  </si>
  <si>
    <t>K6</t>
  </si>
  <si>
    <t>K7</t>
  </si>
  <si>
    <t>K8</t>
  </si>
  <si>
    <t>K6-K8</t>
  </si>
  <si>
    <t>K9</t>
  </si>
  <si>
    <t>Személyi juttatások</t>
  </si>
  <si>
    <t>Munkaadókat terhelő járulékok és szociális hozzájárulási adó</t>
  </si>
  <si>
    <t>Dologi kiadások</t>
  </si>
  <si>
    <t>Ellátottak pénzbeli juttatásai</t>
  </si>
  <si>
    <t>Egyéb működési célú kiadások</t>
  </si>
  <si>
    <t>Működési kiadások összesen</t>
  </si>
  <si>
    <t>Beruházások</t>
  </si>
  <si>
    <t>Felújítások</t>
  </si>
  <si>
    <t>Egyéb felhalmozási célú kiadások</t>
  </si>
  <si>
    <t>Felhalmozási kiadások összesen</t>
  </si>
  <si>
    <t>K1-K8</t>
  </si>
  <si>
    <t>Költségvetési kiadások mindösszesen</t>
  </si>
  <si>
    <t>Kiadások mindösszesen</t>
  </si>
  <si>
    <t>Rovatrend és címszám  megnevezése</t>
  </si>
  <si>
    <t>Címszám</t>
  </si>
  <si>
    <t>ezer Ft</t>
  </si>
  <si>
    <t>Lift fenntartás</t>
  </si>
  <si>
    <t>Őrzés-védelem</t>
  </si>
  <si>
    <t>Takarítás</t>
  </si>
  <si>
    <t>Szállítói tartozás</t>
  </si>
  <si>
    <t>Foglalkozás egészségügyi ellátás</t>
  </si>
  <si>
    <t>Igazgatási apparátus és Polgármesteri Hivatal előirányzata</t>
  </si>
  <si>
    <t>Informatikai kiadások</t>
  </si>
  <si>
    <t>Foglalkozás egészségügyi ellátások Polgármesteri Hivatalnál</t>
  </si>
  <si>
    <t>Igazgatási apparátus és Polgármesteri Hivatal előirányzata összesen</t>
  </si>
  <si>
    <t>Informatikai kiadások összesen</t>
  </si>
  <si>
    <t>Foglalkozás egészségügyi ellátások Polgármesteri Hivatalnál összesen</t>
  </si>
  <si>
    <t>Budapest Főváros VII. Kerület Erzsébetvárosi Polgármesteri Hivatal</t>
  </si>
  <si>
    <t>JAVASLAT</t>
  </si>
  <si>
    <t>ÁTHÚZÓDÓ KÖTELEZETTSÉGVÁLLALÁSOK MINDÖSSZESEN</t>
  </si>
  <si>
    <t>Rehabilitáció és egyéb járulékok</t>
  </si>
  <si>
    <t>Cégautó-adó befizetése</t>
  </si>
  <si>
    <t>K502</t>
  </si>
  <si>
    <t>Elvonások és befizetések</t>
  </si>
  <si>
    <t>8=7</t>
  </si>
  <si>
    <t>9=3+…+6+8</t>
  </si>
  <si>
    <t>13=10+…+12</t>
  </si>
  <si>
    <t>14=9+13</t>
  </si>
  <si>
    <t>16=14+15</t>
  </si>
  <si>
    <t>2014. évi költségvetési maradványának 2015. évi kiemelt előirányzatonkénti rendezésére</t>
  </si>
  <si>
    <t>Finanszírozási kiadások</t>
  </si>
  <si>
    <t>Ügyvédi díj</t>
  </si>
  <si>
    <t>Forrás SQL rendszerkövetés</t>
  </si>
  <si>
    <t>ELO rendszer karbantartás</t>
  </si>
  <si>
    <t>Irodaszer, nyomtatvány</t>
  </si>
  <si>
    <t>Hivatali karácsony</t>
  </si>
  <si>
    <t>ÁTHÚZÓDÓ KÖTELEZETTSÉGVÁLLALÁSOK (MARADVÁNY TERHÉRE)</t>
  </si>
  <si>
    <t>Áfa befizetés</t>
  </si>
  <si>
    <t>Polgármesteri Hivatal bérmaradványa</t>
  </si>
  <si>
    <t>POLGÁRMESTERI HIVATAL KÖLTSÉGVETÉSI MARADVÁNYA MINDÖSSZESEN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</si>
</sst>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1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3">
    <xf numFmtId="0" fontId="0" fillId="0" borderId="0" xfId="0"/>
    <xf numFmtId="1" fontId="1" fillId="0" borderId="0" xfId="0" applyNumberFormat="1" applyFont="1" applyBorder="1"/>
    <xf numFmtId="0" fontId="1" fillId="0" borderId="0" xfId="0" applyFont="1" applyBorder="1" applyAlignment="1">
      <alignment wrapText="1"/>
    </xf>
    <xf numFmtId="0" fontId="1" fillId="0" borderId="0" xfId="0" applyFont="1" applyBorder="1"/>
    <xf numFmtId="0" fontId="2" fillId="0" borderId="0" xfId="0" applyFont="1" applyBorder="1"/>
    <xf numFmtId="0" fontId="3" fillId="0" borderId="0" xfId="0" applyFont="1" applyBorder="1"/>
    <xf numFmtId="0" fontId="1" fillId="0" borderId="4" xfId="0" applyFont="1" applyBorder="1" applyAlignment="1">
      <alignment horizontal="center" wrapText="1"/>
    </xf>
    <xf numFmtId="0" fontId="1" fillId="2" borderId="4" xfId="0" applyFont="1" applyFill="1" applyBorder="1" applyAlignment="1">
      <alignment horizontal="center" vertical="center"/>
    </xf>
    <xf numFmtId="0" fontId="1" fillId="0" borderId="4" xfId="0" applyFont="1" applyBorder="1" applyAlignment="1">
      <alignment vertical="center"/>
    </xf>
    <xf numFmtId="0" fontId="2" fillId="2" borderId="4" xfId="0" applyFont="1" applyFill="1" applyBorder="1" applyAlignment="1">
      <alignment horizontal="center" vertical="center"/>
    </xf>
    <xf numFmtId="0" fontId="4" fillId="0" borderId="0" xfId="0" applyFont="1" applyBorder="1"/>
    <xf numFmtId="0" fontId="2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2" fillId="2" borderId="5" xfId="0" applyFont="1" applyFill="1" applyBorder="1" applyAlignment="1">
      <alignment horizontal="center" wrapText="1"/>
    </xf>
    <xf numFmtId="1" fontId="1" fillId="2" borderId="2" xfId="0" applyNumberFormat="1" applyFont="1" applyFill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0" borderId="6" xfId="0" applyFont="1" applyBorder="1" applyAlignment="1">
      <alignment horizont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6" xfId="0" applyFont="1" applyBorder="1" applyAlignment="1">
      <alignment vertical="center"/>
    </xf>
    <xf numFmtId="0" fontId="1" fillId="2" borderId="8" xfId="0" applyFont="1" applyFill="1" applyBorder="1" applyAlignment="1">
      <alignment vertical="center" wrapText="1"/>
    </xf>
    <xf numFmtId="0" fontId="3" fillId="0" borderId="9" xfId="0" applyFont="1" applyBorder="1"/>
    <xf numFmtId="0" fontId="3" fillId="0" borderId="8" xfId="0" applyFont="1" applyBorder="1"/>
    <xf numFmtId="0" fontId="2" fillId="0" borderId="0" xfId="0" applyFont="1" applyFill="1" applyBorder="1"/>
    <xf numFmtId="0" fontId="2" fillId="0" borderId="5" xfId="0" applyFont="1" applyFill="1" applyBorder="1" applyAlignment="1">
      <alignment horizont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/>
    </xf>
    <xf numFmtId="0" fontId="4" fillId="0" borderId="0" xfId="0" applyFont="1" applyFill="1" applyBorder="1"/>
    <xf numFmtId="0" fontId="1" fillId="0" borderId="5" xfId="0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/>
    </xf>
    <xf numFmtId="0" fontId="3" fillId="0" borderId="0" xfId="0" applyFont="1" applyFill="1" applyBorder="1"/>
    <xf numFmtId="1" fontId="2" fillId="0" borderId="0" xfId="0" applyNumberFormat="1" applyFont="1" applyBorder="1" applyAlignment="1"/>
    <xf numFmtId="0" fontId="1" fillId="0" borderId="0" xfId="0" applyFont="1" applyFill="1" applyBorder="1" applyAlignment="1">
      <alignment horizontal="right"/>
    </xf>
    <xf numFmtId="3" fontId="4" fillId="0" borderId="8" xfId="0" applyNumberFormat="1" applyFont="1" applyBorder="1"/>
    <xf numFmtId="3" fontId="4" fillId="0" borderId="8" xfId="0" applyNumberFormat="1" applyFont="1" applyFill="1" applyBorder="1"/>
    <xf numFmtId="0" fontId="4" fillId="0" borderId="9" xfId="0" applyFont="1" applyBorder="1"/>
    <xf numFmtId="0" fontId="4" fillId="0" borderId="8" xfId="0" applyFont="1" applyBorder="1"/>
    <xf numFmtId="3" fontId="3" fillId="0" borderId="8" xfId="0" applyNumberFormat="1" applyFont="1" applyFill="1" applyBorder="1"/>
    <xf numFmtId="3" fontId="3" fillId="0" borderId="8" xfId="0" applyNumberFormat="1" applyFont="1" applyBorder="1"/>
    <xf numFmtId="3" fontId="1" fillId="0" borderId="8" xfId="0" applyNumberFormat="1" applyFont="1" applyFill="1" applyBorder="1"/>
    <xf numFmtId="3" fontId="1" fillId="0" borderId="8" xfId="0" applyNumberFormat="1" applyFont="1" applyBorder="1"/>
    <xf numFmtId="3" fontId="2" fillId="0" borderId="8" xfId="0" applyNumberFormat="1" applyFont="1" applyFill="1" applyBorder="1"/>
    <xf numFmtId="3" fontId="2" fillId="0" borderId="8" xfId="0" applyNumberFormat="1" applyFont="1" applyBorder="1"/>
    <xf numFmtId="0" fontId="2" fillId="2" borderId="8" xfId="0" applyFont="1" applyFill="1" applyBorder="1" applyAlignment="1">
      <alignment vertical="center" wrapText="1"/>
    </xf>
    <xf numFmtId="1" fontId="2" fillId="2" borderId="7" xfId="0" quotePrefix="1" applyNumberFormat="1" applyFont="1" applyFill="1" applyBorder="1" applyAlignment="1">
      <alignment horizontal="centerContinuous" vertical="center"/>
    </xf>
    <xf numFmtId="1" fontId="2" fillId="0" borderId="7" xfId="0" applyNumberFormat="1" applyFont="1" applyFill="1" applyBorder="1" applyAlignment="1">
      <alignment horizontal="centerContinuous" vertical="center"/>
    </xf>
    <xf numFmtId="0" fontId="1" fillId="0" borderId="8" xfId="0" applyFont="1" applyFill="1" applyBorder="1" applyAlignment="1">
      <alignment vertical="center" wrapText="1"/>
    </xf>
    <xf numFmtId="1" fontId="2" fillId="0" borderId="0" xfId="0" applyNumberFormat="1" applyFont="1" applyFill="1" applyBorder="1" applyAlignment="1"/>
    <xf numFmtId="1" fontId="1" fillId="2" borderId="7" xfId="0" quotePrefix="1" applyNumberFormat="1" applyFont="1" applyFill="1" applyBorder="1" applyAlignment="1">
      <alignment horizontal="centerContinuous" vertical="center"/>
    </xf>
    <xf numFmtId="1" fontId="1" fillId="2" borderId="12" xfId="0" quotePrefix="1" applyNumberFormat="1" applyFont="1" applyFill="1" applyBorder="1" applyAlignment="1">
      <alignment horizontal="centerContinuous" vertical="center"/>
    </xf>
    <xf numFmtId="0" fontId="1" fillId="2" borderId="13" xfId="0" applyFont="1" applyFill="1" applyBorder="1" applyAlignment="1">
      <alignment vertical="center" wrapText="1"/>
    </xf>
    <xf numFmtId="3" fontId="1" fillId="0" borderId="13" xfId="0" applyNumberFormat="1" applyFont="1" applyBorder="1"/>
    <xf numFmtId="3" fontId="3" fillId="0" borderId="13" xfId="0" applyNumberFormat="1" applyFont="1" applyFill="1" applyBorder="1"/>
    <xf numFmtId="3" fontId="3" fillId="0" borderId="13" xfId="0" applyNumberFormat="1" applyFont="1" applyBorder="1"/>
    <xf numFmtId="0" fontId="3" fillId="0" borderId="14" xfId="0" applyFont="1" applyBorder="1"/>
    <xf numFmtId="0" fontId="3" fillId="0" borderId="13" xfId="0" applyFont="1" applyBorder="1"/>
    <xf numFmtId="1" fontId="2" fillId="2" borderId="12" xfId="0" quotePrefix="1" applyNumberFormat="1" applyFont="1" applyFill="1" applyBorder="1" applyAlignment="1">
      <alignment horizontal="centerContinuous" vertical="center"/>
    </xf>
    <xf numFmtId="3" fontId="1" fillId="0" borderId="13" xfId="0" applyNumberFormat="1" applyFont="1" applyFill="1" applyBorder="1"/>
    <xf numFmtId="1" fontId="2" fillId="2" borderId="12" xfId="0" quotePrefix="1" applyNumberFormat="1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vertical="center" wrapText="1"/>
    </xf>
    <xf numFmtId="3" fontId="2" fillId="0" borderId="13" xfId="0" applyNumberFormat="1" applyFont="1" applyBorder="1"/>
    <xf numFmtId="3" fontId="4" fillId="0" borderId="13" xfId="0" applyNumberFormat="1" applyFont="1" applyFill="1" applyBorder="1"/>
    <xf numFmtId="3" fontId="4" fillId="0" borderId="13" xfId="0" applyNumberFormat="1" applyFont="1" applyBorder="1"/>
    <xf numFmtId="0" fontId="4" fillId="0" borderId="14" xfId="0" applyFont="1" applyBorder="1"/>
    <xf numFmtId="0" fontId="4" fillId="0" borderId="13" xfId="0" applyFont="1" applyBorder="1"/>
    <xf numFmtId="1" fontId="2" fillId="0" borderId="12" xfId="0" applyNumberFormat="1" applyFont="1" applyFill="1" applyBorder="1" applyAlignment="1">
      <alignment horizontal="centerContinuous" vertical="center"/>
    </xf>
    <xf numFmtId="0" fontId="2" fillId="0" borderId="13" xfId="0" applyFont="1" applyFill="1" applyBorder="1" applyAlignment="1">
      <alignment vertical="center" wrapText="1"/>
    </xf>
    <xf numFmtId="3" fontId="2" fillId="0" borderId="13" xfId="0" applyNumberFormat="1" applyFont="1" applyFill="1" applyBorder="1"/>
    <xf numFmtId="0" fontId="4" fillId="0" borderId="14" xfId="0" applyFont="1" applyFill="1" applyBorder="1"/>
    <xf numFmtId="0" fontId="4" fillId="0" borderId="13" xfId="0" applyFont="1" applyFill="1" applyBorder="1"/>
    <xf numFmtId="1" fontId="1" fillId="0" borderId="15" xfId="0" applyNumberFormat="1" applyFont="1" applyFill="1" applyBorder="1" applyAlignment="1">
      <alignment horizontal="centerContinuous" vertical="center"/>
    </xf>
    <xf numFmtId="0" fontId="1" fillId="0" borderId="16" xfId="0" applyFont="1" applyFill="1" applyBorder="1" applyAlignment="1">
      <alignment vertical="center" wrapText="1"/>
    </xf>
    <xf numFmtId="3" fontId="1" fillId="0" borderId="16" xfId="0" applyNumberFormat="1" applyFont="1" applyFill="1" applyBorder="1"/>
    <xf numFmtId="3" fontId="3" fillId="0" borderId="16" xfId="0" applyNumberFormat="1" applyFont="1" applyFill="1" applyBorder="1"/>
    <xf numFmtId="0" fontId="3" fillId="0" borderId="17" xfId="0" applyFont="1" applyFill="1" applyBorder="1"/>
    <xf numFmtId="0" fontId="3" fillId="0" borderId="16" xfId="0" applyFont="1" applyFill="1" applyBorder="1"/>
    <xf numFmtId="3" fontId="4" fillId="0" borderId="16" xfId="0" applyNumberFormat="1" applyFont="1" applyFill="1" applyBorder="1"/>
    <xf numFmtId="1" fontId="1" fillId="0" borderId="7" xfId="0" quotePrefix="1" applyNumberFormat="1" applyFont="1" applyFill="1" applyBorder="1" applyAlignment="1">
      <alignment horizontal="centerContinuous" vertical="center"/>
    </xf>
    <xf numFmtId="0" fontId="1" fillId="0" borderId="9" xfId="0" applyFont="1" applyFill="1" applyBorder="1"/>
    <xf numFmtId="0" fontId="1" fillId="0" borderId="8" xfId="0" applyFont="1" applyFill="1" applyBorder="1"/>
    <xf numFmtId="1" fontId="2" fillId="2" borderId="11" xfId="0" quotePrefix="1" applyNumberFormat="1" applyFont="1" applyFill="1" applyBorder="1" applyAlignment="1">
      <alignment vertical="center"/>
    </xf>
    <xf numFmtId="1" fontId="2" fillId="2" borderId="21" xfId="0" quotePrefix="1" applyNumberFormat="1" applyFont="1" applyFill="1" applyBorder="1" applyAlignment="1">
      <alignment vertical="center"/>
    </xf>
    <xf numFmtId="3" fontId="1" fillId="0" borderId="22" xfId="0" applyNumberFormat="1" applyFont="1" applyFill="1" applyBorder="1"/>
    <xf numFmtId="3" fontId="4" fillId="0" borderId="23" xfId="0" applyNumberFormat="1" applyFont="1" applyFill="1" applyBorder="1"/>
    <xf numFmtId="3" fontId="3" fillId="0" borderId="24" xfId="0" applyNumberFormat="1" applyFont="1" applyFill="1" applyBorder="1"/>
    <xf numFmtId="0" fontId="1" fillId="2" borderId="18" xfId="0" applyFont="1" applyFill="1" applyBorder="1" applyAlignment="1">
      <alignment horizontal="center" wrapText="1"/>
    </xf>
    <xf numFmtId="0" fontId="1" fillId="2" borderId="19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/>
    </xf>
    <xf numFmtId="1" fontId="2" fillId="2" borderId="20" xfId="0" quotePrefix="1" applyNumberFormat="1" applyFont="1" applyFill="1" applyBorder="1" applyAlignment="1">
      <alignment vertical="center"/>
    </xf>
    <xf numFmtId="3" fontId="4" fillId="0" borderId="22" xfId="0" applyNumberFormat="1" applyFont="1" applyBorder="1"/>
    <xf numFmtId="3" fontId="3" fillId="0" borderId="22" xfId="0" applyNumberFormat="1" applyFont="1" applyBorder="1"/>
    <xf numFmtId="3" fontId="3" fillId="0" borderId="23" xfId="0" applyNumberFormat="1" applyFont="1" applyBorder="1"/>
    <xf numFmtId="3" fontId="4" fillId="0" borderId="12" xfId="0" applyNumberFormat="1" applyFont="1" applyFill="1" applyBorder="1"/>
    <xf numFmtId="3" fontId="4" fillId="0" borderId="23" xfId="0" applyNumberFormat="1" applyFont="1" applyBorder="1"/>
    <xf numFmtId="0" fontId="2" fillId="2" borderId="18" xfId="0" applyFont="1" applyFill="1" applyBorder="1" applyAlignment="1">
      <alignment horizontal="center" wrapText="1"/>
    </xf>
    <xf numFmtId="0" fontId="2" fillId="0" borderId="19" xfId="0" applyFont="1" applyBorder="1" applyAlignment="1">
      <alignment horizontal="center" vertical="center" wrapText="1"/>
    </xf>
    <xf numFmtId="0" fontId="2" fillId="2" borderId="19" xfId="0" applyFont="1" applyFill="1" applyBorder="1" applyAlignment="1">
      <alignment horizontal="center" vertical="center"/>
    </xf>
    <xf numFmtId="3" fontId="4" fillId="0" borderId="7" xfId="0" applyNumberFormat="1" applyFont="1" applyBorder="1"/>
    <xf numFmtId="3" fontId="4" fillId="0" borderId="12" xfId="0" applyNumberFormat="1" applyFont="1" applyBorder="1"/>
    <xf numFmtId="0" fontId="1" fillId="0" borderId="27" xfId="0" applyFont="1" applyFill="1" applyBorder="1" applyAlignment="1">
      <alignment horizont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/>
    </xf>
    <xf numFmtId="3" fontId="4" fillId="0" borderId="28" xfId="0" applyNumberFormat="1" applyFont="1" applyFill="1" applyBorder="1"/>
    <xf numFmtId="3" fontId="3" fillId="0" borderId="28" xfId="0" applyNumberFormat="1" applyFont="1" applyFill="1" applyBorder="1"/>
    <xf numFmtId="3" fontId="1" fillId="0" borderId="28" xfId="0" applyNumberFormat="1" applyFont="1" applyFill="1" applyBorder="1"/>
    <xf numFmtId="3" fontId="3" fillId="0" borderId="29" xfId="0" applyNumberFormat="1" applyFont="1" applyFill="1" applyBorder="1"/>
    <xf numFmtId="3" fontId="4" fillId="0" borderId="29" xfId="0" applyNumberFormat="1" applyFont="1" applyFill="1" applyBorder="1"/>
    <xf numFmtId="3" fontId="3" fillId="0" borderId="26" xfId="0" applyNumberFormat="1" applyFont="1" applyFill="1" applyBorder="1"/>
    <xf numFmtId="1" fontId="2" fillId="2" borderId="10" xfId="0" quotePrefix="1" applyNumberFormat="1" applyFont="1" applyFill="1" applyBorder="1" applyAlignment="1">
      <alignment vertical="center"/>
    </xf>
    <xf numFmtId="0" fontId="2" fillId="2" borderId="25" xfId="0" applyFont="1" applyFill="1" applyBorder="1" applyAlignment="1">
      <alignment horizont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/>
    </xf>
    <xf numFmtId="3" fontId="2" fillId="0" borderId="7" xfId="0" applyNumberFormat="1" applyFont="1" applyFill="1" applyBorder="1"/>
    <xf numFmtId="3" fontId="4" fillId="0" borderId="15" xfId="0" applyNumberFormat="1" applyFont="1" applyFill="1" applyBorder="1"/>
    <xf numFmtId="0" fontId="2" fillId="0" borderId="8" xfId="0" applyFont="1" applyFill="1" applyBorder="1" applyAlignment="1">
      <alignment vertical="center" wrapText="1"/>
    </xf>
    <xf numFmtId="3" fontId="4" fillId="0" borderId="22" xfId="0" applyNumberFormat="1" applyFont="1" applyFill="1" applyBorder="1"/>
    <xf numFmtId="3" fontId="4" fillId="0" borderId="7" xfId="0" applyNumberFormat="1" applyFont="1" applyFill="1" applyBorder="1"/>
    <xf numFmtId="0" fontId="4" fillId="0" borderId="9" xfId="0" applyFont="1" applyFill="1" applyBorder="1"/>
    <xf numFmtId="0" fontId="4" fillId="0" borderId="8" xfId="0" applyFont="1" applyFill="1" applyBorder="1"/>
    <xf numFmtId="1" fontId="2" fillId="0" borderId="0" xfId="0" applyNumberFormat="1" applyFont="1" applyBorder="1" applyAlignment="1">
      <alignment horizontal="center"/>
    </xf>
    <xf numFmtId="1" fontId="2" fillId="2" borderId="20" xfId="0" quotePrefix="1" applyNumberFormat="1" applyFont="1" applyFill="1" applyBorder="1" applyAlignment="1">
      <alignment horizontal="center" vertical="center"/>
    </xf>
    <xf numFmtId="1" fontId="2" fillId="2" borderId="11" xfId="0" quotePrefix="1" applyNumberFormat="1" applyFont="1" applyFill="1" applyBorder="1" applyAlignment="1">
      <alignment horizontal="center" vertical="center"/>
    </xf>
    <xf numFmtId="1" fontId="1" fillId="2" borderId="3" xfId="0" applyNumberFormat="1" applyFont="1" applyFill="1" applyBorder="1" applyAlignment="1">
      <alignment horizontal="center" vertical="center" wrapText="1"/>
    </xf>
    <xf numFmtId="1" fontId="1" fillId="2" borderId="1" xfId="0" applyNumberFormat="1" applyFont="1" applyFill="1" applyBorder="1" applyAlignment="1">
      <alignment horizontal="center" vertical="center" wrapText="1"/>
    </xf>
    <xf numFmtId="1" fontId="2" fillId="0" borderId="0" xfId="0" applyNumberFormat="1" applyFont="1" applyBorder="1" applyAlignment="1">
      <alignment horizontal="center" wrapText="1"/>
    </xf>
    <xf numFmtId="0" fontId="1" fillId="0" borderId="0" xfId="0" applyFont="1" applyBorder="1" applyAlignment="1">
      <alignment horizontal="right"/>
    </xf>
    <xf numFmtId="0" fontId="2" fillId="0" borderId="30" xfId="0" applyFont="1" applyBorder="1" applyAlignment="1">
      <alignment horizontal="center" wrapText="1"/>
    </xf>
    <xf numFmtId="0" fontId="2" fillId="0" borderId="6" xfId="0" applyFont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/>
    </xf>
    <xf numFmtId="3" fontId="2" fillId="0" borderId="9" xfId="0" applyNumberFormat="1" applyFont="1" applyBorder="1"/>
    <xf numFmtId="3" fontId="2" fillId="0" borderId="9" xfId="0" applyNumberFormat="1" applyFont="1" applyFill="1" applyBorder="1"/>
    <xf numFmtId="3" fontId="2" fillId="0" borderId="14" xfId="0" applyNumberFormat="1" applyFont="1" applyBorder="1"/>
    <xf numFmtId="3" fontId="2" fillId="0" borderId="17" xfId="0" applyNumberFormat="1" applyFont="1" applyFill="1" applyBorder="1"/>
    <xf numFmtId="3" fontId="2" fillId="0" borderId="14" xfId="0" applyNumberFormat="1" applyFont="1" applyFill="1" applyBorder="1"/>
    <xf numFmtId="3" fontId="2" fillId="0" borderId="22" xfId="0" applyNumberFormat="1" applyFont="1" applyBorder="1"/>
    <xf numFmtId="3" fontId="1" fillId="0" borderId="22" xfId="0" applyNumberFormat="1" applyFont="1" applyBorder="1"/>
    <xf numFmtId="3" fontId="1" fillId="0" borderId="23" xfId="0" applyNumberFormat="1" applyFont="1" applyBorder="1"/>
    <xf numFmtId="3" fontId="2" fillId="0" borderId="23" xfId="0" applyNumberFormat="1" applyFont="1" applyBorder="1"/>
    <xf numFmtId="3" fontId="1" fillId="0" borderId="24" xfId="0" applyNumberFormat="1" applyFont="1" applyFill="1" applyBorder="1"/>
    <xf numFmtId="3" fontId="2" fillId="0" borderId="23" xfId="0" applyNumberFormat="1" applyFont="1" applyFill="1" applyBorder="1"/>
    <xf numFmtId="3" fontId="2" fillId="0" borderId="22" xfId="0" applyNumberFormat="1" applyFont="1" applyFill="1" applyBorder="1"/>
  </cellXfs>
  <cellStyles count="1">
    <cellStyle name="Normá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Q41"/>
  <sheetViews>
    <sheetView tabSelected="1" view="pageBreakPreview" zoomScale="85" zoomScaleNormal="70" zoomScaleSheetLayoutView="85" workbookViewId="0">
      <selection activeCell="F20" sqref="F20"/>
    </sheetView>
  </sheetViews>
  <sheetFormatPr defaultRowHeight="15.75" x14ac:dyDescent="0.25"/>
  <cols>
    <col min="1" max="1" width="14.5703125" style="5" bestFit="1" customWidth="1"/>
    <col min="2" max="2" width="74" style="5" customWidth="1"/>
    <col min="3" max="3" width="11.85546875" style="3" bestFit="1" customWidth="1"/>
    <col min="4" max="4" width="17" style="3" customWidth="1"/>
    <col min="5" max="5" width="15.85546875" style="3" customWidth="1"/>
    <col min="6" max="6" width="11.85546875" style="3" bestFit="1" customWidth="1"/>
    <col min="7" max="7" width="16.28515625" style="3" bestFit="1" customWidth="1"/>
    <col min="8" max="8" width="16.28515625" style="4" bestFit="1" customWidth="1"/>
    <col min="9" max="9" width="17" style="28" customWidth="1"/>
    <col min="10" max="10" width="14.7109375" style="32" bestFit="1" customWidth="1"/>
    <col min="11" max="11" width="13.140625" style="32" bestFit="1" customWidth="1"/>
    <col min="12" max="12" width="15.7109375" style="5" bestFit="1" customWidth="1"/>
    <col min="13" max="13" width="16.5703125" style="10" customWidth="1"/>
    <col min="14" max="14" width="16" style="10" bestFit="1" customWidth="1"/>
    <col min="15" max="15" width="16.5703125" style="5" bestFit="1" customWidth="1"/>
    <col min="16" max="16" width="15.7109375" style="10" bestFit="1" customWidth="1"/>
    <col min="17" max="16384" width="9.140625" style="5"/>
  </cols>
  <sheetData>
    <row r="2" spans="1:17" s="3" customFormat="1" x14ac:dyDescent="0.25">
      <c r="A2" s="33"/>
      <c r="B2" s="33"/>
      <c r="C2" s="33"/>
      <c r="D2" s="33"/>
      <c r="E2" s="33"/>
      <c r="F2" s="33"/>
      <c r="G2" s="33"/>
      <c r="H2" s="33"/>
      <c r="I2" s="33"/>
      <c r="J2" s="33"/>
      <c r="K2" s="49"/>
      <c r="L2" s="33"/>
      <c r="M2" s="33"/>
      <c r="N2" s="33"/>
      <c r="O2" s="33"/>
      <c r="P2" s="33"/>
    </row>
    <row r="3" spans="1:17" s="3" customFormat="1" x14ac:dyDescent="0.25">
      <c r="B3" s="33"/>
      <c r="C3" s="121" t="s">
        <v>40</v>
      </c>
      <c r="D3" s="121"/>
      <c r="E3" s="121"/>
      <c r="F3" s="121"/>
      <c r="G3" s="121"/>
      <c r="H3" s="33"/>
      <c r="I3" s="33"/>
      <c r="J3" s="33"/>
      <c r="K3" s="33"/>
      <c r="L3" s="33"/>
      <c r="M3" s="33"/>
      <c r="N3" s="33"/>
      <c r="O3" s="33"/>
      <c r="P3" s="33"/>
    </row>
    <row r="4" spans="1:17" s="3" customFormat="1" x14ac:dyDescent="0.25">
      <c r="B4" s="33"/>
      <c r="C4" s="121" t="s">
        <v>39</v>
      </c>
      <c r="D4" s="121"/>
      <c r="E4" s="121"/>
      <c r="F4" s="121"/>
      <c r="G4" s="121"/>
      <c r="H4" s="33"/>
      <c r="I4" s="33"/>
      <c r="J4" s="33"/>
      <c r="K4" s="33"/>
      <c r="L4" s="33"/>
      <c r="M4" s="33"/>
      <c r="N4" s="33"/>
      <c r="O4" s="33"/>
      <c r="P4" s="33"/>
    </row>
    <row r="5" spans="1:17" s="3" customFormat="1" ht="36" customHeight="1" x14ac:dyDescent="0.25">
      <c r="B5" s="33"/>
      <c r="C5" s="126" t="s">
        <v>51</v>
      </c>
      <c r="D5" s="126"/>
      <c r="E5" s="126"/>
      <c r="F5" s="126"/>
      <c r="G5" s="126"/>
      <c r="H5" s="33"/>
      <c r="I5" s="33"/>
      <c r="J5" s="33"/>
      <c r="K5" s="33"/>
      <c r="L5" s="33"/>
      <c r="M5" s="33"/>
      <c r="N5" s="33"/>
      <c r="O5" s="33"/>
      <c r="P5" s="33"/>
    </row>
    <row r="6" spans="1:17" ht="16.5" thickBot="1" x14ac:dyDescent="0.3">
      <c r="A6" s="1"/>
      <c r="B6" s="2"/>
      <c r="G6" s="127" t="s">
        <v>27</v>
      </c>
      <c r="I6" s="24"/>
      <c r="J6" s="34"/>
      <c r="K6" s="34"/>
      <c r="L6" s="127" t="s">
        <v>27</v>
      </c>
      <c r="M6" s="4"/>
      <c r="N6" s="4"/>
      <c r="O6" s="3"/>
      <c r="P6" s="34" t="s">
        <v>27</v>
      </c>
    </row>
    <row r="7" spans="1:17" s="6" customFormat="1" x14ac:dyDescent="0.25">
      <c r="A7" s="124" t="s">
        <v>26</v>
      </c>
      <c r="B7" s="12" t="s">
        <v>0</v>
      </c>
      <c r="C7" s="12" t="s">
        <v>1</v>
      </c>
      <c r="D7" s="12" t="s">
        <v>2</v>
      </c>
      <c r="E7" s="12" t="s">
        <v>3</v>
      </c>
      <c r="F7" s="12" t="s">
        <v>4</v>
      </c>
      <c r="G7" s="87" t="s">
        <v>44</v>
      </c>
      <c r="H7" s="128" t="s">
        <v>5</v>
      </c>
      <c r="I7" s="25" t="s">
        <v>6</v>
      </c>
      <c r="J7" s="101" t="s">
        <v>7</v>
      </c>
      <c r="K7" s="29" t="s">
        <v>8</v>
      </c>
      <c r="L7" s="87" t="s">
        <v>9</v>
      </c>
      <c r="M7" s="111" t="s">
        <v>10</v>
      </c>
      <c r="N7" s="14" t="s">
        <v>22</v>
      </c>
      <c r="O7" s="13" t="s">
        <v>11</v>
      </c>
      <c r="P7" s="96"/>
      <c r="Q7" s="18"/>
    </row>
    <row r="8" spans="1:17" s="16" customFormat="1" ht="63" x14ac:dyDescent="0.25">
      <c r="A8" s="125"/>
      <c r="B8" s="17" t="s">
        <v>25</v>
      </c>
      <c r="C8" s="17" t="s">
        <v>12</v>
      </c>
      <c r="D8" s="17" t="s">
        <v>13</v>
      </c>
      <c r="E8" s="17" t="s">
        <v>14</v>
      </c>
      <c r="F8" s="17" t="s">
        <v>15</v>
      </c>
      <c r="G8" s="88" t="s">
        <v>45</v>
      </c>
      <c r="H8" s="129" t="s">
        <v>16</v>
      </c>
      <c r="I8" s="26" t="s">
        <v>17</v>
      </c>
      <c r="J8" s="102" t="s">
        <v>18</v>
      </c>
      <c r="K8" s="30" t="s">
        <v>19</v>
      </c>
      <c r="L8" s="88" t="s">
        <v>20</v>
      </c>
      <c r="M8" s="112" t="s">
        <v>21</v>
      </c>
      <c r="N8" s="11" t="s">
        <v>23</v>
      </c>
      <c r="O8" s="16" t="s">
        <v>52</v>
      </c>
      <c r="P8" s="97" t="s">
        <v>24</v>
      </c>
      <c r="Q8" s="19"/>
    </row>
    <row r="9" spans="1:17" s="8" customFormat="1" x14ac:dyDescent="0.25">
      <c r="A9" s="15">
        <v>1</v>
      </c>
      <c r="B9" s="17">
        <v>2</v>
      </c>
      <c r="C9" s="7">
        <v>3</v>
      </c>
      <c r="D9" s="7">
        <v>4</v>
      </c>
      <c r="E9" s="7">
        <v>5</v>
      </c>
      <c r="F9" s="7">
        <v>6</v>
      </c>
      <c r="G9" s="89">
        <v>7</v>
      </c>
      <c r="H9" s="130" t="s">
        <v>46</v>
      </c>
      <c r="I9" s="27" t="s">
        <v>47</v>
      </c>
      <c r="J9" s="103">
        <v>10</v>
      </c>
      <c r="K9" s="31">
        <v>11</v>
      </c>
      <c r="L9" s="89">
        <v>12</v>
      </c>
      <c r="M9" s="113" t="s">
        <v>48</v>
      </c>
      <c r="N9" s="9" t="s">
        <v>49</v>
      </c>
      <c r="O9" s="7">
        <v>15</v>
      </c>
      <c r="P9" s="98" t="s">
        <v>50</v>
      </c>
      <c r="Q9" s="20"/>
    </row>
    <row r="10" spans="1:17" s="38" customFormat="1" x14ac:dyDescent="0.25">
      <c r="A10" s="122" t="s">
        <v>58</v>
      </c>
      <c r="B10" s="123"/>
      <c r="C10" s="82"/>
      <c r="D10" s="82"/>
      <c r="E10" s="82"/>
      <c r="F10" s="82"/>
      <c r="G10" s="83"/>
      <c r="H10" s="82"/>
      <c r="I10" s="82"/>
      <c r="J10" s="82"/>
      <c r="K10" s="110"/>
      <c r="L10" s="83"/>
      <c r="M10" s="90"/>
      <c r="N10" s="82"/>
      <c r="O10" s="82"/>
      <c r="P10" s="83"/>
      <c r="Q10" s="37"/>
    </row>
    <row r="11" spans="1:17" s="38" customFormat="1" x14ac:dyDescent="0.25">
      <c r="A11" s="46">
        <v>5101</v>
      </c>
      <c r="B11" s="45" t="s">
        <v>33</v>
      </c>
      <c r="C11" s="44"/>
      <c r="D11" s="44"/>
      <c r="E11" s="44"/>
      <c r="F11" s="44"/>
      <c r="G11" s="136"/>
      <c r="H11" s="131"/>
      <c r="I11" s="36"/>
      <c r="J11" s="104"/>
      <c r="K11" s="36"/>
      <c r="L11" s="91"/>
      <c r="M11" s="99"/>
      <c r="N11" s="35"/>
      <c r="O11" s="35"/>
      <c r="P11" s="91"/>
      <c r="Q11" s="37"/>
    </row>
    <row r="12" spans="1:17" s="23" customFormat="1" x14ac:dyDescent="0.25">
      <c r="A12" s="46"/>
      <c r="B12" s="21" t="s">
        <v>28</v>
      </c>
      <c r="C12" s="42"/>
      <c r="D12" s="42"/>
      <c r="E12" s="42">
        <v>50</v>
      </c>
      <c r="F12" s="42"/>
      <c r="G12" s="137"/>
      <c r="H12" s="131">
        <f t="shared" ref="H12:H34" si="0">SUM(G12:G12)</f>
        <v>0</v>
      </c>
      <c r="I12" s="36">
        <f t="shared" ref="I12:I34" si="1">SUM(C12:F12,H12)</f>
        <v>50</v>
      </c>
      <c r="J12" s="105"/>
      <c r="K12" s="39"/>
      <c r="L12" s="92"/>
      <c r="M12" s="99">
        <f>SUM(J12:L12)</f>
        <v>0</v>
      </c>
      <c r="N12" s="35">
        <f t="shared" ref="N12:N34" si="2">SUM(I12,M12)</f>
        <v>50</v>
      </c>
      <c r="O12" s="40"/>
      <c r="P12" s="91">
        <f t="shared" ref="P12:P34" si="3">SUM(N12,O12)</f>
        <v>50</v>
      </c>
      <c r="Q12" s="22"/>
    </row>
    <row r="13" spans="1:17" s="23" customFormat="1" x14ac:dyDescent="0.25">
      <c r="A13" s="50"/>
      <c r="B13" s="21" t="s">
        <v>29</v>
      </c>
      <c r="C13" s="42"/>
      <c r="D13" s="42"/>
      <c r="E13" s="42">
        <v>1060</v>
      </c>
      <c r="F13" s="42"/>
      <c r="G13" s="137"/>
      <c r="H13" s="131">
        <f t="shared" si="0"/>
        <v>0</v>
      </c>
      <c r="I13" s="36">
        <f t="shared" si="1"/>
        <v>1060</v>
      </c>
      <c r="J13" s="105"/>
      <c r="K13" s="39"/>
      <c r="L13" s="92"/>
      <c r="M13" s="99">
        <f t="shared" ref="M13:M34" si="4">SUM(J13:L13)</f>
        <v>0</v>
      </c>
      <c r="N13" s="35">
        <f t="shared" si="2"/>
        <v>1060</v>
      </c>
      <c r="O13" s="40"/>
      <c r="P13" s="92">
        <f t="shared" si="3"/>
        <v>1060</v>
      </c>
      <c r="Q13" s="22"/>
    </row>
    <row r="14" spans="1:17" s="23" customFormat="1" x14ac:dyDescent="0.25">
      <c r="A14" s="50"/>
      <c r="B14" s="21" t="s">
        <v>30</v>
      </c>
      <c r="C14" s="42"/>
      <c r="D14" s="42"/>
      <c r="E14" s="42">
        <v>4913</v>
      </c>
      <c r="F14" s="42"/>
      <c r="G14" s="137"/>
      <c r="H14" s="131">
        <f t="shared" si="0"/>
        <v>0</v>
      </c>
      <c r="I14" s="36">
        <f t="shared" si="1"/>
        <v>4913</v>
      </c>
      <c r="J14" s="105"/>
      <c r="K14" s="39"/>
      <c r="L14" s="92"/>
      <c r="M14" s="99">
        <f t="shared" si="4"/>
        <v>0</v>
      </c>
      <c r="N14" s="35">
        <f t="shared" si="2"/>
        <v>4913</v>
      </c>
      <c r="O14" s="40"/>
      <c r="P14" s="92">
        <f t="shared" si="3"/>
        <v>4913</v>
      </c>
      <c r="Q14" s="22"/>
    </row>
    <row r="15" spans="1:17" s="23" customFormat="1" x14ac:dyDescent="0.25">
      <c r="A15" s="50"/>
      <c r="B15" s="21" t="s">
        <v>54</v>
      </c>
      <c r="C15" s="42"/>
      <c r="D15" s="42"/>
      <c r="E15" s="42">
        <v>1168</v>
      </c>
      <c r="F15" s="42"/>
      <c r="G15" s="137"/>
      <c r="H15" s="131">
        <f t="shared" si="0"/>
        <v>0</v>
      </c>
      <c r="I15" s="36">
        <f t="shared" si="1"/>
        <v>1168</v>
      </c>
      <c r="J15" s="105"/>
      <c r="K15" s="39"/>
      <c r="L15" s="92"/>
      <c r="M15" s="99">
        <f t="shared" si="4"/>
        <v>0</v>
      </c>
      <c r="N15" s="35">
        <f t="shared" si="2"/>
        <v>1168</v>
      </c>
      <c r="O15" s="40"/>
      <c r="P15" s="92">
        <f t="shared" si="3"/>
        <v>1168</v>
      </c>
      <c r="Q15" s="22"/>
    </row>
    <row r="16" spans="1:17" s="23" customFormat="1" x14ac:dyDescent="0.25">
      <c r="A16" s="50"/>
      <c r="B16" s="21" t="s">
        <v>53</v>
      </c>
      <c r="C16" s="42"/>
      <c r="D16" s="42"/>
      <c r="E16" s="42">
        <f>254+635</f>
        <v>889</v>
      </c>
      <c r="F16" s="42"/>
      <c r="G16" s="137"/>
      <c r="H16" s="131">
        <f t="shared" si="0"/>
        <v>0</v>
      </c>
      <c r="I16" s="36">
        <f t="shared" si="1"/>
        <v>889</v>
      </c>
      <c r="J16" s="105"/>
      <c r="K16" s="39"/>
      <c r="L16" s="92"/>
      <c r="M16" s="99">
        <f t="shared" si="4"/>
        <v>0</v>
      </c>
      <c r="N16" s="35">
        <f t="shared" si="2"/>
        <v>889</v>
      </c>
      <c r="O16" s="40"/>
      <c r="P16" s="92">
        <f t="shared" si="3"/>
        <v>889</v>
      </c>
      <c r="Q16" s="22"/>
    </row>
    <row r="17" spans="1:17" s="23" customFormat="1" x14ac:dyDescent="0.25">
      <c r="A17" s="50"/>
      <c r="B17" s="21" t="s">
        <v>55</v>
      </c>
      <c r="C17" s="42"/>
      <c r="D17" s="42"/>
      <c r="E17" s="42">
        <v>143</v>
      </c>
      <c r="F17" s="42"/>
      <c r="G17" s="137"/>
      <c r="H17" s="131">
        <f t="shared" si="0"/>
        <v>0</v>
      </c>
      <c r="I17" s="36">
        <f t="shared" si="1"/>
        <v>143</v>
      </c>
      <c r="J17" s="105"/>
      <c r="K17" s="39"/>
      <c r="L17" s="92"/>
      <c r="M17" s="99">
        <f t="shared" si="4"/>
        <v>0</v>
      </c>
      <c r="N17" s="35">
        <f t="shared" si="2"/>
        <v>143</v>
      </c>
      <c r="O17" s="40"/>
      <c r="P17" s="92">
        <f t="shared" si="3"/>
        <v>143</v>
      </c>
      <c r="Q17" s="22"/>
    </row>
    <row r="18" spans="1:17" s="23" customFormat="1" x14ac:dyDescent="0.25">
      <c r="A18" s="50"/>
      <c r="B18" s="21" t="s">
        <v>56</v>
      </c>
      <c r="C18" s="42"/>
      <c r="D18" s="42"/>
      <c r="E18" s="42">
        <v>3208</v>
      </c>
      <c r="F18" s="42"/>
      <c r="G18" s="137"/>
      <c r="H18" s="131">
        <f t="shared" si="0"/>
        <v>0</v>
      </c>
      <c r="I18" s="36">
        <f t="shared" si="1"/>
        <v>3208</v>
      </c>
      <c r="J18" s="105"/>
      <c r="K18" s="39"/>
      <c r="L18" s="92"/>
      <c r="M18" s="99">
        <f t="shared" si="4"/>
        <v>0</v>
      </c>
      <c r="N18" s="35">
        <f t="shared" si="2"/>
        <v>3208</v>
      </c>
      <c r="O18" s="40"/>
      <c r="P18" s="92">
        <f t="shared" si="3"/>
        <v>3208</v>
      </c>
      <c r="Q18" s="22"/>
    </row>
    <row r="19" spans="1:17" s="23" customFormat="1" x14ac:dyDescent="0.25">
      <c r="A19" s="50"/>
      <c r="B19" s="21" t="s">
        <v>57</v>
      </c>
      <c r="C19" s="42"/>
      <c r="D19" s="42"/>
      <c r="E19" s="42">
        <v>916</v>
      </c>
      <c r="F19" s="42"/>
      <c r="G19" s="137"/>
      <c r="H19" s="131">
        <f t="shared" si="0"/>
        <v>0</v>
      </c>
      <c r="I19" s="36">
        <f t="shared" si="1"/>
        <v>916</v>
      </c>
      <c r="J19" s="105"/>
      <c r="K19" s="39"/>
      <c r="L19" s="92"/>
      <c r="M19" s="99">
        <f t="shared" si="4"/>
        <v>0</v>
      </c>
      <c r="N19" s="35">
        <f t="shared" si="2"/>
        <v>916</v>
      </c>
      <c r="O19" s="40"/>
      <c r="P19" s="92">
        <f t="shared" si="3"/>
        <v>916</v>
      </c>
      <c r="Q19" s="22"/>
    </row>
    <row r="20" spans="1:17" s="23" customFormat="1" x14ac:dyDescent="0.25">
      <c r="A20" s="50"/>
      <c r="B20" s="21" t="s">
        <v>31</v>
      </c>
      <c r="C20" s="42"/>
      <c r="D20" s="42"/>
      <c r="E20" s="42">
        <v>5279</v>
      </c>
      <c r="F20" s="42"/>
      <c r="G20" s="137"/>
      <c r="H20" s="131">
        <f t="shared" si="0"/>
        <v>0</v>
      </c>
      <c r="I20" s="36">
        <f t="shared" si="1"/>
        <v>5279</v>
      </c>
      <c r="J20" s="105"/>
      <c r="K20" s="39"/>
      <c r="L20" s="92"/>
      <c r="M20" s="99">
        <f t="shared" si="4"/>
        <v>0</v>
      </c>
      <c r="N20" s="35">
        <f t="shared" si="2"/>
        <v>5279</v>
      </c>
      <c r="O20" s="40"/>
      <c r="P20" s="92">
        <f t="shared" si="3"/>
        <v>5279</v>
      </c>
      <c r="Q20" s="22"/>
    </row>
    <row r="21" spans="1:17" s="23" customFormat="1" x14ac:dyDescent="0.25">
      <c r="A21" s="50"/>
      <c r="B21" s="21" t="s">
        <v>59</v>
      </c>
      <c r="C21" s="42"/>
      <c r="D21" s="42"/>
      <c r="E21" s="42">
        <v>3174</v>
      </c>
      <c r="F21" s="42"/>
      <c r="G21" s="137"/>
      <c r="H21" s="131">
        <f t="shared" si="0"/>
        <v>0</v>
      </c>
      <c r="I21" s="36">
        <f t="shared" si="1"/>
        <v>3174</v>
      </c>
      <c r="J21" s="105"/>
      <c r="K21" s="39"/>
      <c r="L21" s="92"/>
      <c r="M21" s="99"/>
      <c r="N21" s="35">
        <f t="shared" si="2"/>
        <v>3174</v>
      </c>
      <c r="O21" s="40"/>
      <c r="P21" s="92">
        <f t="shared" si="3"/>
        <v>3174</v>
      </c>
      <c r="Q21" s="22"/>
    </row>
    <row r="22" spans="1:17" s="81" customFormat="1" x14ac:dyDescent="0.25">
      <c r="A22" s="79"/>
      <c r="B22" s="48" t="s">
        <v>42</v>
      </c>
      <c r="C22" s="41"/>
      <c r="D22" s="41">
        <v>2170</v>
      </c>
      <c r="E22" s="41"/>
      <c r="F22" s="41"/>
      <c r="G22" s="84"/>
      <c r="H22" s="132">
        <f t="shared" si="0"/>
        <v>0</v>
      </c>
      <c r="I22" s="43">
        <f t="shared" si="1"/>
        <v>2170</v>
      </c>
      <c r="J22" s="106"/>
      <c r="K22" s="41"/>
      <c r="L22" s="84"/>
      <c r="M22" s="114">
        <f t="shared" si="4"/>
        <v>0</v>
      </c>
      <c r="N22" s="43">
        <f t="shared" si="2"/>
        <v>2170</v>
      </c>
      <c r="O22" s="41"/>
      <c r="P22" s="84">
        <f t="shared" si="3"/>
        <v>2170</v>
      </c>
      <c r="Q22" s="80"/>
    </row>
    <row r="23" spans="1:17" s="81" customFormat="1" x14ac:dyDescent="0.25">
      <c r="A23" s="79"/>
      <c r="B23" s="48" t="s">
        <v>43</v>
      </c>
      <c r="C23" s="41"/>
      <c r="D23" s="41"/>
      <c r="E23" s="41">
        <v>132</v>
      </c>
      <c r="F23" s="41"/>
      <c r="G23" s="84"/>
      <c r="H23" s="132">
        <f t="shared" si="0"/>
        <v>0</v>
      </c>
      <c r="I23" s="43">
        <f t="shared" si="1"/>
        <v>132</v>
      </c>
      <c r="J23" s="106"/>
      <c r="K23" s="41"/>
      <c r="L23" s="84"/>
      <c r="M23" s="114">
        <f t="shared" si="4"/>
        <v>0</v>
      </c>
      <c r="N23" s="43">
        <f t="shared" si="2"/>
        <v>132</v>
      </c>
      <c r="O23" s="41"/>
      <c r="P23" s="84">
        <f t="shared" si="3"/>
        <v>132</v>
      </c>
      <c r="Q23" s="80"/>
    </row>
    <row r="24" spans="1:17" s="57" customFormat="1" ht="16.5" thickBot="1" x14ac:dyDescent="0.3">
      <c r="A24" s="51"/>
      <c r="B24" s="52"/>
      <c r="C24" s="53"/>
      <c r="D24" s="53"/>
      <c r="E24" s="53"/>
      <c r="F24" s="53"/>
      <c r="G24" s="138"/>
      <c r="H24" s="133">
        <f t="shared" si="0"/>
        <v>0</v>
      </c>
      <c r="I24" s="63">
        <f t="shared" si="1"/>
        <v>0</v>
      </c>
      <c r="J24" s="107"/>
      <c r="K24" s="54"/>
      <c r="L24" s="93"/>
      <c r="M24" s="100">
        <f t="shared" si="4"/>
        <v>0</v>
      </c>
      <c r="N24" s="64">
        <f t="shared" si="2"/>
        <v>0</v>
      </c>
      <c r="O24" s="55"/>
      <c r="P24" s="93">
        <f t="shared" si="3"/>
        <v>0</v>
      </c>
      <c r="Q24" s="56"/>
    </row>
    <row r="25" spans="1:17" s="66" customFormat="1" ht="16.5" thickBot="1" x14ac:dyDescent="0.3">
      <c r="A25" s="58">
        <v>5101</v>
      </c>
      <c r="B25" s="61" t="s">
        <v>36</v>
      </c>
      <c r="C25" s="62">
        <f t="shared" ref="C25:P25" si="5">SUM(C12:C24)</f>
        <v>0</v>
      </c>
      <c r="D25" s="62">
        <f t="shared" si="5"/>
        <v>2170</v>
      </c>
      <c r="E25" s="62">
        <f t="shared" si="5"/>
        <v>20932</v>
      </c>
      <c r="F25" s="62">
        <f t="shared" si="5"/>
        <v>0</v>
      </c>
      <c r="G25" s="139">
        <f t="shared" si="5"/>
        <v>0</v>
      </c>
      <c r="H25" s="133">
        <f t="shared" si="5"/>
        <v>0</v>
      </c>
      <c r="I25" s="63">
        <f t="shared" si="5"/>
        <v>23102</v>
      </c>
      <c r="J25" s="108">
        <f t="shared" si="5"/>
        <v>0</v>
      </c>
      <c r="K25" s="63">
        <f t="shared" si="5"/>
        <v>0</v>
      </c>
      <c r="L25" s="95">
        <f t="shared" si="5"/>
        <v>0</v>
      </c>
      <c r="M25" s="100">
        <f t="shared" si="5"/>
        <v>0</v>
      </c>
      <c r="N25" s="64">
        <f t="shared" si="5"/>
        <v>23102</v>
      </c>
      <c r="O25" s="64">
        <f t="shared" si="5"/>
        <v>0</v>
      </c>
      <c r="P25" s="95">
        <f t="shared" si="5"/>
        <v>23102</v>
      </c>
      <c r="Q25" s="65"/>
    </row>
    <row r="26" spans="1:17" s="38" customFormat="1" x14ac:dyDescent="0.25">
      <c r="A26" s="46">
        <v>5106</v>
      </c>
      <c r="B26" s="45" t="s">
        <v>34</v>
      </c>
      <c r="C26" s="44"/>
      <c r="D26" s="44"/>
      <c r="E26" s="44"/>
      <c r="F26" s="44"/>
      <c r="G26" s="136"/>
      <c r="H26" s="131">
        <f t="shared" si="0"/>
        <v>0</v>
      </c>
      <c r="I26" s="36">
        <f t="shared" si="1"/>
        <v>0</v>
      </c>
      <c r="J26" s="104"/>
      <c r="K26" s="36"/>
      <c r="L26" s="91"/>
      <c r="M26" s="99">
        <f t="shared" si="4"/>
        <v>0</v>
      </c>
      <c r="N26" s="35">
        <f t="shared" si="2"/>
        <v>0</v>
      </c>
      <c r="O26" s="35"/>
      <c r="P26" s="91">
        <f t="shared" si="3"/>
        <v>0</v>
      </c>
      <c r="Q26" s="37"/>
    </row>
    <row r="27" spans="1:17" s="23" customFormat="1" x14ac:dyDescent="0.25">
      <c r="A27" s="50"/>
      <c r="B27" s="21" t="s">
        <v>31</v>
      </c>
      <c r="C27" s="42"/>
      <c r="D27" s="42"/>
      <c r="E27" s="42">
        <v>7759</v>
      </c>
      <c r="F27" s="42"/>
      <c r="G27" s="137"/>
      <c r="H27" s="131">
        <f t="shared" si="0"/>
        <v>0</v>
      </c>
      <c r="I27" s="36">
        <f t="shared" si="1"/>
        <v>7759</v>
      </c>
      <c r="J27" s="105"/>
      <c r="K27" s="39"/>
      <c r="L27" s="92"/>
      <c r="M27" s="99">
        <f t="shared" si="4"/>
        <v>0</v>
      </c>
      <c r="N27" s="35">
        <f t="shared" si="2"/>
        <v>7759</v>
      </c>
      <c r="O27" s="40"/>
      <c r="P27" s="92">
        <f t="shared" si="3"/>
        <v>7759</v>
      </c>
      <c r="Q27" s="22"/>
    </row>
    <row r="28" spans="1:17" s="57" customFormat="1" ht="16.5" thickBot="1" x14ac:dyDescent="0.3">
      <c r="A28" s="51"/>
      <c r="B28" s="52"/>
      <c r="C28" s="53"/>
      <c r="D28" s="53"/>
      <c r="E28" s="53"/>
      <c r="F28" s="53"/>
      <c r="G28" s="138"/>
      <c r="H28" s="133">
        <f t="shared" si="0"/>
        <v>0</v>
      </c>
      <c r="I28" s="63">
        <f t="shared" si="1"/>
        <v>0</v>
      </c>
      <c r="J28" s="107"/>
      <c r="K28" s="54"/>
      <c r="L28" s="93"/>
      <c r="M28" s="100">
        <f t="shared" si="4"/>
        <v>0</v>
      </c>
      <c r="N28" s="64">
        <f t="shared" si="2"/>
        <v>0</v>
      </c>
      <c r="O28" s="55"/>
      <c r="P28" s="93">
        <f t="shared" si="3"/>
        <v>0</v>
      </c>
      <c r="Q28" s="56"/>
    </row>
    <row r="29" spans="1:17" s="66" customFormat="1" ht="16.5" thickBot="1" x14ac:dyDescent="0.3">
      <c r="A29" s="58">
        <v>5106</v>
      </c>
      <c r="B29" s="61" t="s">
        <v>37</v>
      </c>
      <c r="C29" s="62">
        <f>SUM(C26:C28)</f>
        <v>0</v>
      </c>
      <c r="D29" s="62">
        <f t="shared" ref="D29:P29" si="6">SUM(D26:D28)</f>
        <v>0</v>
      </c>
      <c r="E29" s="62">
        <f t="shared" si="6"/>
        <v>7759</v>
      </c>
      <c r="F29" s="62">
        <f t="shared" si="6"/>
        <v>0</v>
      </c>
      <c r="G29" s="139">
        <f t="shared" si="6"/>
        <v>0</v>
      </c>
      <c r="H29" s="133">
        <f t="shared" si="6"/>
        <v>0</v>
      </c>
      <c r="I29" s="63">
        <f t="shared" si="6"/>
        <v>7759</v>
      </c>
      <c r="J29" s="108">
        <f t="shared" si="6"/>
        <v>0</v>
      </c>
      <c r="K29" s="63">
        <f t="shared" si="6"/>
        <v>0</v>
      </c>
      <c r="L29" s="95">
        <f t="shared" si="6"/>
        <v>0</v>
      </c>
      <c r="M29" s="100">
        <f t="shared" si="6"/>
        <v>0</v>
      </c>
      <c r="N29" s="64">
        <f t="shared" si="6"/>
        <v>7759</v>
      </c>
      <c r="O29" s="64">
        <f t="shared" si="6"/>
        <v>0</v>
      </c>
      <c r="P29" s="95">
        <f t="shared" si="6"/>
        <v>7759</v>
      </c>
      <c r="Q29" s="65"/>
    </row>
    <row r="30" spans="1:17" s="38" customFormat="1" x14ac:dyDescent="0.25">
      <c r="A30" s="46">
        <v>5132</v>
      </c>
      <c r="B30" s="45" t="s">
        <v>35</v>
      </c>
      <c r="C30" s="44"/>
      <c r="D30" s="44"/>
      <c r="E30" s="44"/>
      <c r="F30" s="44"/>
      <c r="G30" s="136"/>
      <c r="H30" s="131">
        <f t="shared" si="0"/>
        <v>0</v>
      </c>
      <c r="I30" s="36">
        <f t="shared" si="1"/>
        <v>0</v>
      </c>
      <c r="J30" s="104"/>
      <c r="K30" s="36"/>
      <c r="L30" s="91"/>
      <c r="M30" s="99">
        <f t="shared" si="4"/>
        <v>0</v>
      </c>
      <c r="N30" s="35">
        <f t="shared" si="2"/>
        <v>0</v>
      </c>
      <c r="O30" s="35"/>
      <c r="P30" s="91">
        <f t="shared" si="3"/>
        <v>0</v>
      </c>
      <c r="Q30" s="37"/>
    </row>
    <row r="31" spans="1:17" s="23" customFormat="1" x14ac:dyDescent="0.25">
      <c r="A31" s="50"/>
      <c r="B31" s="21" t="s">
        <v>32</v>
      </c>
      <c r="C31" s="42"/>
      <c r="D31" s="42"/>
      <c r="E31" s="42">
        <v>118</v>
      </c>
      <c r="F31" s="42"/>
      <c r="G31" s="137"/>
      <c r="H31" s="131">
        <f t="shared" si="0"/>
        <v>0</v>
      </c>
      <c r="I31" s="36">
        <f t="shared" si="1"/>
        <v>118</v>
      </c>
      <c r="J31" s="105"/>
      <c r="K31" s="39"/>
      <c r="L31" s="92"/>
      <c r="M31" s="99">
        <f t="shared" si="4"/>
        <v>0</v>
      </c>
      <c r="N31" s="35">
        <f t="shared" si="2"/>
        <v>118</v>
      </c>
      <c r="O31" s="40"/>
      <c r="P31" s="92">
        <f t="shared" si="3"/>
        <v>118</v>
      </c>
      <c r="Q31" s="22"/>
    </row>
    <row r="32" spans="1:17" s="57" customFormat="1" ht="16.5" thickBot="1" x14ac:dyDescent="0.3">
      <c r="A32" s="51"/>
      <c r="B32" s="52"/>
      <c r="C32" s="59"/>
      <c r="D32" s="59"/>
      <c r="E32" s="59"/>
      <c r="F32" s="53"/>
      <c r="G32" s="138"/>
      <c r="H32" s="133">
        <f t="shared" si="0"/>
        <v>0</v>
      </c>
      <c r="I32" s="63">
        <f t="shared" si="1"/>
        <v>0</v>
      </c>
      <c r="J32" s="107"/>
      <c r="K32" s="54"/>
      <c r="L32" s="93"/>
      <c r="M32" s="100">
        <f t="shared" si="4"/>
        <v>0</v>
      </c>
      <c r="N32" s="64">
        <f t="shared" si="2"/>
        <v>0</v>
      </c>
      <c r="O32" s="55"/>
      <c r="P32" s="93">
        <f t="shared" si="3"/>
        <v>0</v>
      </c>
      <c r="Q32" s="56"/>
    </row>
    <row r="33" spans="1:17" s="66" customFormat="1" ht="16.5" thickBot="1" x14ac:dyDescent="0.3">
      <c r="A33" s="60">
        <v>5132</v>
      </c>
      <c r="B33" s="61" t="s">
        <v>38</v>
      </c>
      <c r="C33" s="62">
        <f>SUM(C30:C32)</f>
        <v>0</v>
      </c>
      <c r="D33" s="62">
        <f t="shared" ref="D33:P33" si="7">SUM(D30:D32)</f>
        <v>0</v>
      </c>
      <c r="E33" s="62">
        <f t="shared" si="7"/>
        <v>118</v>
      </c>
      <c r="F33" s="62">
        <f t="shared" si="7"/>
        <v>0</v>
      </c>
      <c r="G33" s="139">
        <f t="shared" si="7"/>
        <v>0</v>
      </c>
      <c r="H33" s="133">
        <f t="shared" si="7"/>
        <v>0</v>
      </c>
      <c r="I33" s="63">
        <f t="shared" si="7"/>
        <v>118</v>
      </c>
      <c r="J33" s="108">
        <f t="shared" si="7"/>
        <v>0</v>
      </c>
      <c r="K33" s="63">
        <f t="shared" si="7"/>
        <v>0</v>
      </c>
      <c r="L33" s="95">
        <f t="shared" si="7"/>
        <v>0</v>
      </c>
      <c r="M33" s="100">
        <f t="shared" si="7"/>
        <v>0</v>
      </c>
      <c r="N33" s="64">
        <f t="shared" si="7"/>
        <v>118</v>
      </c>
      <c r="O33" s="64">
        <f t="shared" si="7"/>
        <v>0</v>
      </c>
      <c r="P33" s="95">
        <f t="shared" si="7"/>
        <v>118</v>
      </c>
      <c r="Q33" s="65"/>
    </row>
    <row r="34" spans="1:17" s="77" customFormat="1" ht="16.5" thickBot="1" x14ac:dyDescent="0.3">
      <c r="A34" s="72"/>
      <c r="B34" s="73"/>
      <c r="C34" s="74"/>
      <c r="D34" s="74"/>
      <c r="E34" s="74"/>
      <c r="F34" s="74"/>
      <c r="G34" s="140"/>
      <c r="H34" s="134">
        <f t="shared" si="0"/>
        <v>0</v>
      </c>
      <c r="I34" s="78">
        <f t="shared" si="1"/>
        <v>0</v>
      </c>
      <c r="J34" s="109"/>
      <c r="K34" s="75"/>
      <c r="L34" s="86"/>
      <c r="M34" s="115">
        <f t="shared" si="4"/>
        <v>0</v>
      </c>
      <c r="N34" s="78">
        <f t="shared" si="2"/>
        <v>0</v>
      </c>
      <c r="O34" s="75"/>
      <c r="P34" s="86">
        <f t="shared" si="3"/>
        <v>0</v>
      </c>
      <c r="Q34" s="76"/>
    </row>
    <row r="35" spans="1:17" s="71" customFormat="1" ht="16.5" thickBot="1" x14ac:dyDescent="0.3">
      <c r="A35" s="67"/>
      <c r="B35" s="68" t="s">
        <v>41</v>
      </c>
      <c r="C35" s="69">
        <f>SUM(C25,C29,C33)</f>
        <v>0</v>
      </c>
      <c r="D35" s="69">
        <f t="shared" ref="D35:P35" si="8">SUM(D25,D29,D33)</f>
        <v>2170</v>
      </c>
      <c r="E35" s="69">
        <f t="shared" si="8"/>
        <v>28809</v>
      </c>
      <c r="F35" s="69">
        <f t="shared" si="8"/>
        <v>0</v>
      </c>
      <c r="G35" s="141">
        <f t="shared" si="8"/>
        <v>0</v>
      </c>
      <c r="H35" s="135">
        <f t="shared" si="8"/>
        <v>0</v>
      </c>
      <c r="I35" s="63">
        <f t="shared" si="8"/>
        <v>30979</v>
      </c>
      <c r="J35" s="108">
        <f t="shared" si="8"/>
        <v>0</v>
      </c>
      <c r="K35" s="63">
        <f t="shared" si="8"/>
        <v>0</v>
      </c>
      <c r="L35" s="85">
        <f t="shared" si="8"/>
        <v>0</v>
      </c>
      <c r="M35" s="94">
        <f t="shared" si="8"/>
        <v>0</v>
      </c>
      <c r="N35" s="63">
        <f t="shared" si="8"/>
        <v>30979</v>
      </c>
      <c r="O35" s="63">
        <f t="shared" si="8"/>
        <v>0</v>
      </c>
      <c r="P35" s="85">
        <f t="shared" si="8"/>
        <v>30979</v>
      </c>
      <c r="Q35" s="70"/>
    </row>
    <row r="36" spans="1:17" s="120" customFormat="1" x14ac:dyDescent="0.25">
      <c r="A36" s="47"/>
      <c r="B36" s="116"/>
      <c r="C36" s="43"/>
      <c r="D36" s="43"/>
      <c r="E36" s="43"/>
      <c r="F36" s="43"/>
      <c r="G36" s="142"/>
      <c r="H36" s="132"/>
      <c r="I36" s="36"/>
      <c r="J36" s="104"/>
      <c r="K36" s="36"/>
      <c r="L36" s="117"/>
      <c r="M36" s="118"/>
      <c r="N36" s="36"/>
      <c r="O36" s="36"/>
      <c r="P36" s="117"/>
      <c r="Q36" s="119"/>
    </row>
    <row r="37" spans="1:17" s="38" customFormat="1" x14ac:dyDescent="0.25">
      <c r="A37" s="46">
        <v>5101</v>
      </c>
      <c r="B37" s="45" t="s">
        <v>33</v>
      </c>
      <c r="C37" s="44"/>
      <c r="D37" s="44"/>
      <c r="E37" s="44"/>
      <c r="F37" s="44"/>
      <c r="G37" s="136"/>
      <c r="H37" s="131">
        <f t="shared" ref="H37:H39" si="9">SUM(G37:G37)</f>
        <v>0</v>
      </c>
      <c r="I37" s="36">
        <f t="shared" ref="I37:I39" si="10">SUM(C37:F37,H37)</f>
        <v>0</v>
      </c>
      <c r="J37" s="104"/>
      <c r="K37" s="36"/>
      <c r="L37" s="91"/>
      <c r="M37" s="99">
        <f t="shared" ref="M37:M39" si="11">SUM(J37:L37)</f>
        <v>0</v>
      </c>
      <c r="N37" s="35">
        <f t="shared" ref="N37:N39" si="12">SUM(I37,M37)</f>
        <v>0</v>
      </c>
      <c r="O37" s="35"/>
      <c r="P37" s="91">
        <f t="shared" ref="P37:P39" si="13">SUM(N37,O37)</f>
        <v>0</v>
      </c>
      <c r="Q37" s="37"/>
    </row>
    <row r="38" spans="1:17" s="23" customFormat="1" x14ac:dyDescent="0.25">
      <c r="A38" s="50"/>
      <c r="B38" s="21" t="s">
        <v>60</v>
      </c>
      <c r="C38" s="42">
        <v>32317</v>
      </c>
      <c r="D38" s="42">
        <v>8726</v>
      </c>
      <c r="E38" s="42"/>
      <c r="F38" s="42"/>
      <c r="G38" s="137"/>
      <c r="H38" s="131">
        <f t="shared" si="9"/>
        <v>0</v>
      </c>
      <c r="I38" s="36">
        <f t="shared" si="10"/>
        <v>41043</v>
      </c>
      <c r="J38" s="105"/>
      <c r="K38" s="39"/>
      <c r="L38" s="92"/>
      <c r="M38" s="99">
        <f t="shared" si="11"/>
        <v>0</v>
      </c>
      <c r="N38" s="35">
        <f t="shared" si="12"/>
        <v>41043</v>
      </c>
      <c r="O38" s="40"/>
      <c r="P38" s="92">
        <f t="shared" si="13"/>
        <v>41043</v>
      </c>
      <c r="Q38" s="22"/>
    </row>
    <row r="39" spans="1:17" s="57" customFormat="1" ht="16.5" thickBot="1" x14ac:dyDescent="0.3">
      <c r="A39" s="51"/>
      <c r="B39" s="52"/>
      <c r="C39" s="53"/>
      <c r="D39" s="53"/>
      <c r="E39" s="53"/>
      <c r="F39" s="53"/>
      <c r="G39" s="138"/>
      <c r="H39" s="133">
        <f t="shared" si="9"/>
        <v>0</v>
      </c>
      <c r="I39" s="63">
        <f t="shared" si="10"/>
        <v>0</v>
      </c>
      <c r="J39" s="107"/>
      <c r="K39" s="54"/>
      <c r="L39" s="93"/>
      <c r="M39" s="100">
        <f t="shared" si="11"/>
        <v>0</v>
      </c>
      <c r="N39" s="64">
        <f t="shared" si="12"/>
        <v>0</v>
      </c>
      <c r="O39" s="55"/>
      <c r="P39" s="93">
        <f t="shared" si="13"/>
        <v>0</v>
      </c>
      <c r="Q39" s="56"/>
    </row>
    <row r="40" spans="1:17" s="66" customFormat="1" ht="16.5" thickBot="1" x14ac:dyDescent="0.3">
      <c r="A40" s="58">
        <v>5101</v>
      </c>
      <c r="B40" s="61" t="s">
        <v>36</v>
      </c>
      <c r="C40" s="62">
        <f>SUM(C37:C39)</f>
        <v>32317</v>
      </c>
      <c r="D40" s="62">
        <f t="shared" ref="D40:P40" si="14">SUM(D37:D39)</f>
        <v>8726</v>
      </c>
      <c r="E40" s="62">
        <f t="shared" si="14"/>
        <v>0</v>
      </c>
      <c r="F40" s="62">
        <f t="shared" si="14"/>
        <v>0</v>
      </c>
      <c r="G40" s="139">
        <f t="shared" si="14"/>
        <v>0</v>
      </c>
      <c r="H40" s="133">
        <f t="shared" si="14"/>
        <v>0</v>
      </c>
      <c r="I40" s="63">
        <f t="shared" si="14"/>
        <v>41043</v>
      </c>
      <c r="J40" s="108">
        <f t="shared" si="14"/>
        <v>0</v>
      </c>
      <c r="K40" s="63">
        <f t="shared" si="14"/>
        <v>0</v>
      </c>
      <c r="L40" s="95">
        <f t="shared" si="14"/>
        <v>0</v>
      </c>
      <c r="M40" s="100">
        <f t="shared" si="14"/>
        <v>0</v>
      </c>
      <c r="N40" s="64">
        <f t="shared" si="14"/>
        <v>41043</v>
      </c>
      <c r="O40" s="64">
        <f t="shared" si="14"/>
        <v>0</v>
      </c>
      <c r="P40" s="95">
        <f t="shared" si="14"/>
        <v>41043</v>
      </c>
      <c r="Q40" s="65"/>
    </row>
    <row r="41" spans="1:17" s="71" customFormat="1" ht="32.25" thickBot="1" x14ac:dyDescent="0.3">
      <c r="A41" s="67"/>
      <c r="B41" s="68" t="s">
        <v>61</v>
      </c>
      <c r="C41" s="69">
        <f>SUM(C35,C40)</f>
        <v>32317</v>
      </c>
      <c r="D41" s="69">
        <f t="shared" ref="D41:P41" si="15">SUM(D35,D40)</f>
        <v>10896</v>
      </c>
      <c r="E41" s="69">
        <f t="shared" si="15"/>
        <v>28809</v>
      </c>
      <c r="F41" s="69">
        <f t="shared" si="15"/>
        <v>0</v>
      </c>
      <c r="G41" s="141">
        <f t="shared" si="15"/>
        <v>0</v>
      </c>
      <c r="H41" s="135">
        <f t="shared" si="15"/>
        <v>0</v>
      </c>
      <c r="I41" s="63">
        <f t="shared" si="15"/>
        <v>72022</v>
      </c>
      <c r="J41" s="108">
        <f t="shared" si="15"/>
        <v>0</v>
      </c>
      <c r="K41" s="63">
        <f t="shared" si="15"/>
        <v>0</v>
      </c>
      <c r="L41" s="85">
        <f t="shared" si="15"/>
        <v>0</v>
      </c>
      <c r="M41" s="94">
        <f t="shared" si="15"/>
        <v>0</v>
      </c>
      <c r="N41" s="63">
        <f t="shared" si="15"/>
        <v>72022</v>
      </c>
      <c r="O41" s="63">
        <f t="shared" si="15"/>
        <v>0</v>
      </c>
      <c r="P41" s="85">
        <f t="shared" si="15"/>
        <v>72022</v>
      </c>
      <c r="Q41" s="70"/>
    </row>
  </sheetData>
  <mergeCells count="5">
    <mergeCell ref="A10:B10"/>
    <mergeCell ref="A7:A8"/>
    <mergeCell ref="C3:G3"/>
    <mergeCell ref="C4:G4"/>
    <mergeCell ref="C5:G5"/>
  </mergeCells>
  <printOptions horizontalCentered="1"/>
  <pageMargins left="0" right="0" top="0.74803149606299213" bottom="0" header="0.31496062992125984" footer="0.31496062992125984"/>
  <pageSetup paperSize="9" scale="60" orientation="portrait" r:id="rId1"/>
  <headerFooter>
    <oddHeader>&amp;R7/a. számú melléklet &amp;P. oldal az előterjesztéshez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2</vt:i4>
      </vt:variant>
    </vt:vector>
  </HeadingPairs>
  <TitlesOfParts>
    <vt:vector size="3" baseType="lpstr">
      <vt:lpstr>PH_2014_áthúzódó</vt:lpstr>
      <vt:lpstr>PH_2014_áthúzódó!Nyomtatási_cím</vt:lpstr>
      <vt:lpstr>PH_2014_áthúzódó!Nyomtatási_terület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2015-04-17T12:20:07Z</dcterms:modified>
</cp:coreProperties>
</file>