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705" windowWidth="14805" windowHeight="7410"/>
  </bookViews>
  <sheets>
    <sheet name="ÖNK_2014_áthúzódó" sheetId="6" r:id="rId1"/>
  </sheets>
  <definedNames>
    <definedName name="_xlnm.Print_Titles" localSheetId="0">ÖNK_2014_áthúzódó!$A:$B</definedName>
    <definedName name="_xlnm.Print_Area" localSheetId="0">ÖNK_2014_áthúzódó!$A$2:$AA$80</definedName>
  </definedNames>
  <calcPr calcId="145621"/>
</workbook>
</file>

<file path=xl/calcChain.xml><?xml version="1.0" encoding="utf-8"?>
<calcChain xmlns="http://schemas.openxmlformats.org/spreadsheetml/2006/main">
  <c r="D80" i="6" l="1"/>
  <c r="E80" i="6"/>
  <c r="F80" i="6"/>
  <c r="G80" i="6"/>
  <c r="H80" i="6"/>
  <c r="I80" i="6"/>
  <c r="L80" i="6"/>
  <c r="M80" i="6"/>
  <c r="N80" i="6"/>
  <c r="O80" i="6"/>
  <c r="P80" i="6"/>
  <c r="Q80" i="6"/>
  <c r="R80" i="6"/>
  <c r="S80" i="6"/>
  <c r="U80" i="6"/>
  <c r="V80" i="6"/>
  <c r="W80" i="6"/>
  <c r="X80" i="6"/>
  <c r="Y80" i="6"/>
  <c r="Z80" i="6"/>
  <c r="C80" i="6"/>
  <c r="Z77" i="6"/>
  <c r="R77" i="6"/>
  <c r="S77" i="6" s="1"/>
  <c r="J77" i="6"/>
  <c r="K77" i="6" s="1"/>
  <c r="Z76" i="6"/>
  <c r="R76" i="6"/>
  <c r="S76" i="6" s="1"/>
  <c r="K76" i="6"/>
  <c r="J76" i="6"/>
  <c r="T76" i="6" l="1"/>
  <c r="AA76" i="6" s="1"/>
  <c r="T77" i="6"/>
  <c r="AA77" i="6" s="1"/>
  <c r="Z79" i="6" l="1"/>
  <c r="R79" i="6"/>
  <c r="S79" i="6" s="1"/>
  <c r="J79" i="6"/>
  <c r="J80" i="6" s="1"/>
  <c r="Z78" i="6"/>
  <c r="R78" i="6"/>
  <c r="S78" i="6" s="1"/>
  <c r="J78" i="6"/>
  <c r="K78" i="6" s="1"/>
  <c r="K79" i="6" l="1"/>
  <c r="T78" i="6"/>
  <c r="E46" i="6"/>
  <c r="Z29" i="6"/>
  <c r="R29" i="6"/>
  <c r="S29" i="6" s="1"/>
  <c r="J29" i="6"/>
  <c r="K29" i="6" s="1"/>
  <c r="D30" i="6"/>
  <c r="F30" i="6"/>
  <c r="G30" i="6"/>
  <c r="H30" i="6"/>
  <c r="I30" i="6"/>
  <c r="L30" i="6"/>
  <c r="M30" i="6"/>
  <c r="N30" i="6"/>
  <c r="O30" i="6"/>
  <c r="P30" i="6"/>
  <c r="Q30" i="6"/>
  <c r="U30" i="6"/>
  <c r="V30" i="6"/>
  <c r="W30" i="6"/>
  <c r="X30" i="6"/>
  <c r="Y30" i="6"/>
  <c r="C30" i="6"/>
  <c r="T79" i="6" l="1"/>
  <c r="T80" i="6" s="1"/>
  <c r="K80" i="6"/>
  <c r="AA79" i="6"/>
  <c r="AA80" i="6" s="1"/>
  <c r="AA78" i="6"/>
  <c r="T29" i="6"/>
  <c r="D71" i="6"/>
  <c r="E71" i="6"/>
  <c r="F71" i="6"/>
  <c r="G71" i="6"/>
  <c r="I71" i="6"/>
  <c r="L71" i="6"/>
  <c r="M71" i="6"/>
  <c r="N71" i="6"/>
  <c r="O71" i="6"/>
  <c r="P71" i="6"/>
  <c r="Q71" i="6"/>
  <c r="U71" i="6"/>
  <c r="V71" i="6"/>
  <c r="W71" i="6"/>
  <c r="X71" i="6"/>
  <c r="Y71" i="6"/>
  <c r="D67" i="6"/>
  <c r="E67" i="6"/>
  <c r="F67" i="6"/>
  <c r="G67" i="6"/>
  <c r="H67" i="6"/>
  <c r="I67" i="6"/>
  <c r="L67" i="6"/>
  <c r="M67" i="6"/>
  <c r="N67" i="6"/>
  <c r="O67" i="6"/>
  <c r="P67" i="6"/>
  <c r="Q67" i="6"/>
  <c r="U67" i="6"/>
  <c r="V67" i="6"/>
  <c r="W67" i="6"/>
  <c r="X67" i="6"/>
  <c r="Y67" i="6"/>
  <c r="D64" i="6"/>
  <c r="E64" i="6"/>
  <c r="F64" i="6"/>
  <c r="G64" i="6"/>
  <c r="H64" i="6"/>
  <c r="I64" i="6"/>
  <c r="L64" i="6"/>
  <c r="M64" i="6"/>
  <c r="N64" i="6"/>
  <c r="O64" i="6"/>
  <c r="P64" i="6"/>
  <c r="Q64" i="6"/>
  <c r="U64" i="6"/>
  <c r="V64" i="6"/>
  <c r="W64" i="6"/>
  <c r="X64" i="6"/>
  <c r="Y64" i="6"/>
  <c r="D61" i="6"/>
  <c r="E61" i="6"/>
  <c r="F61" i="6"/>
  <c r="G61" i="6"/>
  <c r="H61" i="6"/>
  <c r="I61" i="6"/>
  <c r="L61" i="6"/>
  <c r="M61" i="6"/>
  <c r="N61" i="6"/>
  <c r="O61" i="6"/>
  <c r="P61" i="6"/>
  <c r="Q61" i="6"/>
  <c r="U61" i="6"/>
  <c r="V61" i="6"/>
  <c r="W61" i="6"/>
  <c r="X61" i="6"/>
  <c r="Y61" i="6"/>
  <c r="D56" i="6"/>
  <c r="E56" i="6"/>
  <c r="F56" i="6"/>
  <c r="G56" i="6"/>
  <c r="H56" i="6"/>
  <c r="I56" i="6"/>
  <c r="L56" i="6"/>
  <c r="M56" i="6"/>
  <c r="N56" i="6"/>
  <c r="O56" i="6"/>
  <c r="P56" i="6"/>
  <c r="Q56" i="6"/>
  <c r="U56" i="6"/>
  <c r="V56" i="6"/>
  <c r="W56" i="6"/>
  <c r="X56" i="6"/>
  <c r="Y56" i="6"/>
  <c r="D53" i="6"/>
  <c r="E53" i="6"/>
  <c r="F53" i="6"/>
  <c r="G53" i="6"/>
  <c r="H53" i="6"/>
  <c r="I53" i="6"/>
  <c r="L53" i="6"/>
  <c r="M53" i="6"/>
  <c r="N53" i="6"/>
  <c r="O53" i="6"/>
  <c r="P53" i="6"/>
  <c r="Q53" i="6"/>
  <c r="U53" i="6"/>
  <c r="V53" i="6"/>
  <c r="W53" i="6"/>
  <c r="X53" i="6"/>
  <c r="Y53" i="6"/>
  <c r="D50" i="6"/>
  <c r="E50" i="6"/>
  <c r="G50" i="6"/>
  <c r="H50" i="6"/>
  <c r="I50" i="6"/>
  <c r="L50" i="6"/>
  <c r="M50" i="6"/>
  <c r="N50" i="6"/>
  <c r="O50" i="6"/>
  <c r="P50" i="6"/>
  <c r="Q50" i="6"/>
  <c r="U50" i="6"/>
  <c r="V50" i="6"/>
  <c r="W50" i="6"/>
  <c r="X50" i="6"/>
  <c r="Y50" i="6"/>
  <c r="D42" i="6"/>
  <c r="E42" i="6"/>
  <c r="F42" i="6"/>
  <c r="G42" i="6"/>
  <c r="H42" i="6"/>
  <c r="I42" i="6"/>
  <c r="L42" i="6"/>
  <c r="M42" i="6"/>
  <c r="N42" i="6"/>
  <c r="O42" i="6"/>
  <c r="P42" i="6"/>
  <c r="Q42" i="6"/>
  <c r="U42" i="6"/>
  <c r="V42" i="6"/>
  <c r="W42" i="6"/>
  <c r="X42" i="6"/>
  <c r="Y42" i="6"/>
  <c r="C42" i="6"/>
  <c r="D24" i="6"/>
  <c r="E24" i="6"/>
  <c r="F24" i="6"/>
  <c r="G24" i="6"/>
  <c r="H24" i="6"/>
  <c r="I24" i="6"/>
  <c r="L24" i="6"/>
  <c r="M24" i="6"/>
  <c r="N24" i="6"/>
  <c r="O24" i="6"/>
  <c r="P24" i="6"/>
  <c r="Q24" i="6"/>
  <c r="U24" i="6"/>
  <c r="V24" i="6"/>
  <c r="W24" i="6"/>
  <c r="X24" i="6"/>
  <c r="Y24" i="6"/>
  <c r="D20" i="6"/>
  <c r="D75" i="6" s="1"/>
  <c r="F20" i="6"/>
  <c r="G20" i="6"/>
  <c r="G75" i="6" s="1"/>
  <c r="H20" i="6"/>
  <c r="I20" i="6"/>
  <c r="I75" i="6" s="1"/>
  <c r="L20" i="6"/>
  <c r="L75" i="6" s="1"/>
  <c r="M20" i="6"/>
  <c r="M75" i="6" s="1"/>
  <c r="N20" i="6"/>
  <c r="N75" i="6" s="1"/>
  <c r="O20" i="6"/>
  <c r="O75" i="6" s="1"/>
  <c r="P20" i="6"/>
  <c r="P75" i="6" s="1"/>
  <c r="Q20" i="6"/>
  <c r="Q75" i="6" s="1"/>
  <c r="U20" i="6"/>
  <c r="U75" i="6" s="1"/>
  <c r="V20" i="6"/>
  <c r="V75" i="6" s="1"/>
  <c r="W20" i="6"/>
  <c r="W75" i="6" s="1"/>
  <c r="X20" i="6"/>
  <c r="X75" i="6" s="1"/>
  <c r="Y20" i="6"/>
  <c r="Y75" i="6" s="1"/>
  <c r="Z16" i="6"/>
  <c r="Z17" i="6"/>
  <c r="Z18" i="6"/>
  <c r="Z19" i="6"/>
  <c r="Z21" i="6"/>
  <c r="Z22" i="6"/>
  <c r="Z23" i="6"/>
  <c r="Z25" i="6"/>
  <c r="Z26" i="6"/>
  <c r="Z27" i="6"/>
  <c r="Z30" i="6" s="1"/>
  <c r="Z28" i="6"/>
  <c r="Z31" i="6"/>
  <c r="Z32" i="6"/>
  <c r="Z33" i="6"/>
  <c r="Z34" i="6"/>
  <c r="Z35" i="6"/>
  <c r="Z36" i="6"/>
  <c r="Z37" i="6"/>
  <c r="Z38" i="6"/>
  <c r="Z39" i="6"/>
  <c r="Z40" i="6"/>
  <c r="Z41" i="6"/>
  <c r="Z43" i="6"/>
  <c r="Z44" i="6"/>
  <c r="Z45" i="6"/>
  <c r="Z46" i="6"/>
  <c r="Z47" i="6"/>
  <c r="Z48" i="6"/>
  <c r="Z49" i="6"/>
  <c r="Z51" i="6"/>
  <c r="Z52" i="6"/>
  <c r="Z54" i="6"/>
  <c r="Z55" i="6"/>
  <c r="Z57" i="6"/>
  <c r="Z58" i="6"/>
  <c r="Z59" i="6"/>
  <c r="Z60" i="6"/>
  <c r="Z62" i="6"/>
  <c r="Z63" i="6"/>
  <c r="Z65" i="6"/>
  <c r="Z66" i="6"/>
  <c r="Z68" i="6"/>
  <c r="Z69" i="6"/>
  <c r="Z70" i="6"/>
  <c r="Z72" i="6"/>
  <c r="Z73" i="6"/>
  <c r="Z74" i="6"/>
  <c r="R16" i="6"/>
  <c r="S16" i="6" s="1"/>
  <c r="R17" i="6"/>
  <c r="S17" i="6" s="1"/>
  <c r="R18" i="6"/>
  <c r="S18" i="6" s="1"/>
  <c r="R19" i="6"/>
  <c r="S19" i="6" s="1"/>
  <c r="R21" i="6"/>
  <c r="S21" i="6" s="1"/>
  <c r="R22" i="6"/>
  <c r="R23" i="6"/>
  <c r="S23" i="6" s="1"/>
  <c r="R25" i="6"/>
  <c r="S25" i="6" s="1"/>
  <c r="R26" i="6"/>
  <c r="S26" i="6" s="1"/>
  <c r="R27" i="6"/>
  <c r="R28" i="6"/>
  <c r="S28" i="6" s="1"/>
  <c r="R31" i="6"/>
  <c r="S31" i="6" s="1"/>
  <c r="R32" i="6"/>
  <c r="S32" i="6" s="1"/>
  <c r="R33" i="6"/>
  <c r="S33" i="6" s="1"/>
  <c r="R34" i="6"/>
  <c r="S34" i="6" s="1"/>
  <c r="R35" i="6"/>
  <c r="S35" i="6" s="1"/>
  <c r="R36" i="6"/>
  <c r="S36" i="6" s="1"/>
  <c r="R37" i="6"/>
  <c r="S37" i="6" s="1"/>
  <c r="R38" i="6"/>
  <c r="S38" i="6" s="1"/>
  <c r="R39" i="6"/>
  <c r="S39" i="6" s="1"/>
  <c r="R40" i="6"/>
  <c r="S40" i="6" s="1"/>
  <c r="R41" i="6"/>
  <c r="S41" i="6" s="1"/>
  <c r="R43" i="6"/>
  <c r="S43" i="6" s="1"/>
  <c r="R44" i="6"/>
  <c r="S44" i="6" s="1"/>
  <c r="R45" i="6"/>
  <c r="S45" i="6" s="1"/>
  <c r="R46" i="6"/>
  <c r="S46" i="6" s="1"/>
  <c r="R47" i="6"/>
  <c r="S47" i="6" s="1"/>
  <c r="R48" i="6"/>
  <c r="S48" i="6" s="1"/>
  <c r="R49" i="6"/>
  <c r="S49" i="6" s="1"/>
  <c r="R51" i="6"/>
  <c r="S51" i="6" s="1"/>
  <c r="R52" i="6"/>
  <c r="S52" i="6" s="1"/>
  <c r="R54" i="6"/>
  <c r="S54" i="6" s="1"/>
  <c r="R55" i="6"/>
  <c r="S55" i="6" s="1"/>
  <c r="R57" i="6"/>
  <c r="S57" i="6" s="1"/>
  <c r="R58" i="6"/>
  <c r="S58" i="6" s="1"/>
  <c r="R59" i="6"/>
  <c r="S59" i="6" s="1"/>
  <c r="R60" i="6"/>
  <c r="S60" i="6" s="1"/>
  <c r="R62" i="6"/>
  <c r="S62" i="6" s="1"/>
  <c r="R63" i="6"/>
  <c r="S63" i="6" s="1"/>
  <c r="R65" i="6"/>
  <c r="S65" i="6" s="1"/>
  <c r="R66" i="6"/>
  <c r="S66" i="6" s="1"/>
  <c r="R68" i="6"/>
  <c r="S68" i="6" s="1"/>
  <c r="R69" i="6"/>
  <c r="S69" i="6" s="1"/>
  <c r="R70" i="6"/>
  <c r="S70" i="6" s="1"/>
  <c r="R72" i="6"/>
  <c r="S72" i="6" s="1"/>
  <c r="R73" i="6"/>
  <c r="S73" i="6" s="1"/>
  <c r="R74" i="6"/>
  <c r="S74" i="6" s="1"/>
  <c r="J16" i="6"/>
  <c r="J17" i="6"/>
  <c r="J18" i="6"/>
  <c r="K18" i="6" s="1"/>
  <c r="T18" i="6" s="1"/>
  <c r="AA18" i="6" s="1"/>
  <c r="J19" i="6"/>
  <c r="K19" i="6" s="1"/>
  <c r="T19" i="6" s="1"/>
  <c r="AA19" i="6" s="1"/>
  <c r="J21" i="6"/>
  <c r="K21" i="6" s="1"/>
  <c r="T21" i="6" s="1"/>
  <c r="AA21" i="6" s="1"/>
  <c r="J22" i="6"/>
  <c r="J23" i="6"/>
  <c r="K23" i="6" s="1"/>
  <c r="T23" i="6" s="1"/>
  <c r="AA23" i="6" s="1"/>
  <c r="J25" i="6"/>
  <c r="K25" i="6" s="1"/>
  <c r="T25" i="6" s="1"/>
  <c r="AA25" i="6" s="1"/>
  <c r="J26" i="6"/>
  <c r="K26" i="6" s="1"/>
  <c r="J27" i="6"/>
  <c r="K27" i="6" s="1"/>
  <c r="J28" i="6"/>
  <c r="J31" i="6"/>
  <c r="K31" i="6" s="1"/>
  <c r="J32" i="6"/>
  <c r="K32" i="6" s="1"/>
  <c r="T32" i="6" s="1"/>
  <c r="AA32" i="6" s="1"/>
  <c r="J33" i="6"/>
  <c r="K33" i="6" s="1"/>
  <c r="T33" i="6" s="1"/>
  <c r="AA33" i="6" s="1"/>
  <c r="J34" i="6"/>
  <c r="K34" i="6" s="1"/>
  <c r="T34" i="6" s="1"/>
  <c r="AA34" i="6" s="1"/>
  <c r="J35" i="6"/>
  <c r="K35" i="6" s="1"/>
  <c r="T35" i="6" s="1"/>
  <c r="AA35" i="6" s="1"/>
  <c r="J36" i="6"/>
  <c r="K36" i="6" s="1"/>
  <c r="J37" i="6"/>
  <c r="K37" i="6" s="1"/>
  <c r="T37" i="6" s="1"/>
  <c r="AA37" i="6" s="1"/>
  <c r="J38" i="6"/>
  <c r="K38" i="6" s="1"/>
  <c r="J39" i="6"/>
  <c r="K39" i="6" s="1"/>
  <c r="T39" i="6" s="1"/>
  <c r="AA39" i="6" s="1"/>
  <c r="J40" i="6"/>
  <c r="K40" i="6" s="1"/>
  <c r="T40" i="6" s="1"/>
  <c r="AA40" i="6" s="1"/>
  <c r="J41" i="6"/>
  <c r="K41" i="6" s="1"/>
  <c r="T41" i="6" s="1"/>
  <c r="AA41" i="6" s="1"/>
  <c r="J43" i="6"/>
  <c r="K43" i="6" s="1"/>
  <c r="T43" i="6" s="1"/>
  <c r="AA43" i="6" s="1"/>
  <c r="J44" i="6"/>
  <c r="K44" i="6" s="1"/>
  <c r="T44" i="6" s="1"/>
  <c r="AA44" i="6" s="1"/>
  <c r="J45" i="6"/>
  <c r="K45" i="6" s="1"/>
  <c r="T45" i="6" s="1"/>
  <c r="AA45" i="6" s="1"/>
  <c r="J46" i="6"/>
  <c r="K46" i="6" s="1"/>
  <c r="J47" i="6"/>
  <c r="K47" i="6" s="1"/>
  <c r="T47" i="6" s="1"/>
  <c r="AA47" i="6" s="1"/>
  <c r="J48" i="6"/>
  <c r="K48" i="6" s="1"/>
  <c r="J49" i="6"/>
  <c r="J51" i="6"/>
  <c r="K51" i="6" s="1"/>
  <c r="T51" i="6" s="1"/>
  <c r="AA51" i="6" s="1"/>
  <c r="J52" i="6"/>
  <c r="K52" i="6" s="1"/>
  <c r="J54" i="6"/>
  <c r="K54" i="6" s="1"/>
  <c r="T54" i="6" s="1"/>
  <c r="AA54" i="6" s="1"/>
  <c r="J55" i="6"/>
  <c r="K55" i="6" s="1"/>
  <c r="J57" i="6"/>
  <c r="K57" i="6" s="1"/>
  <c r="J58" i="6"/>
  <c r="K58" i="6" s="1"/>
  <c r="T58" i="6" s="1"/>
  <c r="AA58" i="6" s="1"/>
  <c r="J59" i="6"/>
  <c r="K59" i="6" s="1"/>
  <c r="J60" i="6"/>
  <c r="K60" i="6" s="1"/>
  <c r="T60" i="6" s="1"/>
  <c r="AA60" i="6" s="1"/>
  <c r="J62" i="6"/>
  <c r="K62" i="6" s="1"/>
  <c r="T62" i="6" s="1"/>
  <c r="AA62" i="6" s="1"/>
  <c r="J63" i="6"/>
  <c r="K63" i="6" s="1"/>
  <c r="J65" i="6"/>
  <c r="K65" i="6" s="1"/>
  <c r="T65" i="6" s="1"/>
  <c r="AA65" i="6" s="1"/>
  <c r="J66" i="6"/>
  <c r="K66" i="6" s="1"/>
  <c r="J68" i="6"/>
  <c r="K68" i="6" s="1"/>
  <c r="T68" i="6" s="1"/>
  <c r="AA68" i="6" s="1"/>
  <c r="J70" i="6"/>
  <c r="K70" i="6" s="1"/>
  <c r="J72" i="6"/>
  <c r="K72" i="6" s="1"/>
  <c r="J73" i="6"/>
  <c r="K73" i="6" s="1"/>
  <c r="T73" i="6" s="1"/>
  <c r="AA73" i="6" s="1"/>
  <c r="J74" i="6"/>
  <c r="K74" i="6" s="1"/>
  <c r="C20" i="6"/>
  <c r="H69" i="6"/>
  <c r="J69" i="6" s="1"/>
  <c r="K69" i="6" s="1"/>
  <c r="T69" i="6" s="1"/>
  <c r="AA69" i="6" s="1"/>
  <c r="F49" i="6"/>
  <c r="K49" i="6" s="1"/>
  <c r="T49" i="6" s="1"/>
  <c r="AA49" i="6" s="1"/>
  <c r="E28" i="6"/>
  <c r="E17" i="6"/>
  <c r="K17" i="6" s="1"/>
  <c r="E16" i="6"/>
  <c r="K28" i="6" l="1"/>
  <c r="T28" i="6" s="1"/>
  <c r="AA28" i="6" s="1"/>
  <c r="E30" i="6"/>
  <c r="K30" i="6"/>
  <c r="J30" i="6"/>
  <c r="S27" i="6"/>
  <c r="S30" i="6" s="1"/>
  <c r="R30" i="6"/>
  <c r="AA29" i="6"/>
  <c r="Z71" i="6"/>
  <c r="S71" i="6"/>
  <c r="S67" i="6"/>
  <c r="Z67" i="6"/>
  <c r="Z64" i="6"/>
  <c r="Z56" i="6"/>
  <c r="Z53" i="6"/>
  <c r="Z50" i="6"/>
  <c r="K71" i="6"/>
  <c r="R71" i="6"/>
  <c r="J71" i="6"/>
  <c r="H71" i="6"/>
  <c r="H75" i="6" s="1"/>
  <c r="S64" i="6"/>
  <c r="S61" i="6"/>
  <c r="S56" i="6"/>
  <c r="S53" i="6"/>
  <c r="K67" i="6"/>
  <c r="K61" i="6"/>
  <c r="Z61" i="6"/>
  <c r="R67" i="6"/>
  <c r="J67" i="6"/>
  <c r="K53" i="6"/>
  <c r="K56" i="6"/>
  <c r="K64" i="6"/>
  <c r="S50" i="6"/>
  <c r="R53" i="6"/>
  <c r="J53" i="6"/>
  <c r="R56" i="6"/>
  <c r="J56" i="6"/>
  <c r="R61" i="6"/>
  <c r="J61" i="6"/>
  <c r="R64" i="6"/>
  <c r="J64" i="6"/>
  <c r="K50" i="6"/>
  <c r="R50" i="6"/>
  <c r="J50" i="6"/>
  <c r="F50" i="6"/>
  <c r="F75" i="6" s="1"/>
  <c r="K42" i="6"/>
  <c r="S42" i="6"/>
  <c r="Z42" i="6"/>
  <c r="J24" i="6"/>
  <c r="R42" i="6"/>
  <c r="J42" i="6"/>
  <c r="R24" i="6"/>
  <c r="Z24" i="6"/>
  <c r="T66" i="6"/>
  <c r="AA66" i="6" s="1"/>
  <c r="AA67" i="6" s="1"/>
  <c r="K22" i="6"/>
  <c r="K24" i="6" s="1"/>
  <c r="S22" i="6"/>
  <c r="S24" i="6" s="1"/>
  <c r="T17" i="6"/>
  <c r="AA17" i="6" s="1"/>
  <c r="T57" i="6"/>
  <c r="T72" i="6"/>
  <c r="AA72" i="6" s="1"/>
  <c r="T70" i="6"/>
  <c r="AA70" i="6" s="1"/>
  <c r="AA71" i="6" s="1"/>
  <c r="T74" i="6"/>
  <c r="AA74" i="6" s="1"/>
  <c r="T63" i="6"/>
  <c r="AA63" i="6" s="1"/>
  <c r="AA64" i="6" s="1"/>
  <c r="T59" i="6"/>
  <c r="AA59" i="6" s="1"/>
  <c r="T55" i="6"/>
  <c r="AA55" i="6" s="1"/>
  <c r="AA56" i="6" s="1"/>
  <c r="T52" i="6"/>
  <c r="AA52" i="6" s="1"/>
  <c r="AA53" i="6" s="1"/>
  <c r="T48" i="6"/>
  <c r="AA48" i="6" s="1"/>
  <c r="AA50" i="6" s="1"/>
  <c r="T46" i="6"/>
  <c r="T38" i="6"/>
  <c r="T36" i="6"/>
  <c r="AA36" i="6" s="1"/>
  <c r="T31" i="6"/>
  <c r="AA31" i="6" s="1"/>
  <c r="T26" i="6"/>
  <c r="AA26" i="6" s="1"/>
  <c r="E20" i="6"/>
  <c r="E75" i="6" s="1"/>
  <c r="K16" i="6"/>
  <c r="T16" i="6" s="1"/>
  <c r="AA16" i="6" s="1"/>
  <c r="T27" i="6" l="1"/>
  <c r="AA46" i="6"/>
  <c r="T71" i="6"/>
  <c r="T56" i="6"/>
  <c r="T67" i="6"/>
  <c r="AA57" i="6"/>
  <c r="AA61" i="6" s="1"/>
  <c r="T61" i="6"/>
  <c r="T64" i="6"/>
  <c r="T53" i="6"/>
  <c r="T50" i="6"/>
  <c r="AA38" i="6"/>
  <c r="AA42" i="6" s="1"/>
  <c r="T42" i="6"/>
  <c r="T22" i="6"/>
  <c r="AA27" i="6" l="1"/>
  <c r="AA30" i="6" s="1"/>
  <c r="T30" i="6"/>
  <c r="AA22" i="6"/>
  <c r="AA24" i="6" s="1"/>
  <c r="T24" i="6"/>
  <c r="C71" i="6" l="1"/>
  <c r="C67" i="6" l="1"/>
  <c r="C64" i="6"/>
  <c r="C61" i="6"/>
  <c r="C56" i="6"/>
  <c r="C53" i="6"/>
  <c r="C50" i="6"/>
  <c r="C24" i="6"/>
  <c r="C75" i="6" s="1"/>
  <c r="Z15" i="6"/>
  <c r="Z20" i="6" s="1"/>
  <c r="Z75" i="6" s="1"/>
  <c r="R15" i="6"/>
  <c r="J15" i="6"/>
  <c r="S15" i="6" l="1"/>
  <c r="S20" i="6" s="1"/>
  <c r="S75" i="6" s="1"/>
  <c r="R20" i="6"/>
  <c r="R75" i="6" s="1"/>
  <c r="J20" i="6"/>
  <c r="J75" i="6" s="1"/>
  <c r="K15" i="6"/>
  <c r="K20" i="6" s="1"/>
  <c r="K75" i="6" s="1"/>
  <c r="T15" i="6" l="1"/>
  <c r="AA15" i="6" s="1"/>
  <c r="AA20" i="6" s="1"/>
  <c r="AA75" i="6" s="1"/>
  <c r="T20" i="6" l="1"/>
  <c r="T75" i="6" s="1"/>
</calcChain>
</file>

<file path=xl/sharedStrings.xml><?xml version="1.0" encoding="utf-8"?>
<sst xmlns="http://schemas.openxmlformats.org/spreadsheetml/2006/main" count="132" uniqueCount="125">
  <si>
    <t>Rovatrend száma</t>
  </si>
  <si>
    <t>K1</t>
  </si>
  <si>
    <t>K2</t>
  </si>
  <si>
    <t>K3</t>
  </si>
  <si>
    <t>K4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</si>
  <si>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</si>
  <si>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</si>
  <si>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</si>
  <si>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</si>
  <si>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</si>
  <si>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</si>
  <si>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</si>
  <si>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</si>
  <si>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</si>
  <si>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</si>
  <si>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</si>
  <si>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K9111</t>
  </si>
  <si>
    <t>K915</t>
  </si>
  <si>
    <t>K916</t>
  </si>
  <si>
    <t>K9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</si>
  <si>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</si>
  <si>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</si>
  <si>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</si>
  <si>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</si>
  <si>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működési célú támogatások államháztartáson belülre</t>
  </si>
  <si>
    <t>Egyéb működési célú támogatások államháztartáson kívülre</t>
  </si>
  <si>
    <t>Tartalékok</t>
  </si>
  <si>
    <t>Egyéb működési célú kiadások</t>
  </si>
  <si>
    <t>Működési kiadások összesen</t>
  </si>
  <si>
    <t>Beruházások</t>
  </si>
  <si>
    <t>Felújítások</t>
  </si>
  <si>
    <t>Egyéb felhalmozási célú támogatások államháztartáson belülre</t>
  </si>
  <si>
    <t>Felhalmozási célú visszatérítendő támogatások, kölcsönök nyújtása államháztartáson kívülre</t>
  </si>
  <si>
    <t>Egyéb felhalmozási célú támogatások államháztartáson kívülre</t>
  </si>
  <si>
    <t>Egyéb felhalmozási célú kiadások</t>
  </si>
  <si>
    <t>Felhalmozási kiadások összesen</t>
  </si>
  <si>
    <t>Hosszú lejáratú hitelek, kölcsönök törlesztése</t>
  </si>
  <si>
    <t>Befektetési célú belföldi értékpapírok beváltása</t>
  </si>
  <si>
    <t>Központi, irányító szervi támogatás folyósítása (működési célra)</t>
  </si>
  <si>
    <t>Központi, irányító szervi támogatás folyósítása (felhalmozási célra)</t>
  </si>
  <si>
    <t>Pénzeszközök betétként elhelyezése</t>
  </si>
  <si>
    <t>K1-K8</t>
  </si>
  <si>
    <t>Költségvetési kiadások mindösszesen</t>
  </si>
  <si>
    <t>Kiadások mindösszesen</t>
  </si>
  <si>
    <t>Rovatrend és címszám  megnevezése</t>
  </si>
  <si>
    <t>Címszám</t>
  </si>
  <si>
    <t>ezer Ft</t>
  </si>
  <si>
    <t>10=7+…9</t>
  </si>
  <si>
    <t>11=3+…+6+10</t>
  </si>
  <si>
    <t>18=14+…+17</t>
  </si>
  <si>
    <t>19=12+13+18</t>
  </si>
  <si>
    <t>20=11+19</t>
  </si>
  <si>
    <t>Lakás-támogatás</t>
  </si>
  <si>
    <t>27=20+26</t>
  </si>
  <si>
    <t>Ügyvédi díj továbbszámlázása</t>
  </si>
  <si>
    <t>Szállítói tartozások</t>
  </si>
  <si>
    <t>Önkormányzat által saját hatáskörben (nem szociális és gyermekvédelmi előírások alapján) adott természetbeni ellátás, gyógyszer támogatás</t>
  </si>
  <si>
    <t>Közfoglalkoztatás önkormányzati támogatása</t>
  </si>
  <si>
    <t>Egyéb rendezvények</t>
  </si>
  <si>
    <t>Helyi Téma című lapban hirdetések megjelenítése</t>
  </si>
  <si>
    <t>Nyugdíjas torna</t>
  </si>
  <si>
    <t>JAVASLAT</t>
  </si>
  <si>
    <t>26=21+…25</t>
  </si>
  <si>
    <t>ÁTHÚZÓDÓ KÖTELEZETTSÉGVÁLLALÁSOK MINDÖSSZESEN</t>
  </si>
  <si>
    <t>Környezet-egészségügyi feladatok</t>
  </si>
  <si>
    <t>Környezet-egészségügyi feladatok összesen</t>
  </si>
  <si>
    <t>Egyéb városüzemeltetési feladatok</t>
  </si>
  <si>
    <t>Egyéb városüzemeltetési feladatok összesen</t>
  </si>
  <si>
    <t>Vagyonértékesítéssel kapcsolatos közvetlen kiadások</t>
  </si>
  <si>
    <t>Vagyonértékesítéssel kapcsolatos közvetlen kiadások összesen</t>
  </si>
  <si>
    <t>Eseti pénzbeli szociális ellátások</t>
  </si>
  <si>
    <t>Eseti pénzbeli szociális ellátások összesen</t>
  </si>
  <si>
    <t>Egyéb szociális és gyermekjóléti szolgáltatás</t>
  </si>
  <si>
    <t>Egyéb szociális és gyermekjóléti szolgáltatás összesen</t>
  </si>
  <si>
    <t>Közfoglalkoztatás</t>
  </si>
  <si>
    <t>Közfoglalkoztatás összesen</t>
  </si>
  <si>
    <t>Oktatási, közművelődési és egyéb feladatok</t>
  </si>
  <si>
    <t>Oktatási, közművelődési és egyéb feladatok összesen</t>
  </si>
  <si>
    <t>Sport feladatok</t>
  </si>
  <si>
    <t>Sport feladatok összesen</t>
  </si>
  <si>
    <t>Erzsébetvárosi turizmussal kapcsolatos feladatok</t>
  </si>
  <si>
    <t>Erzsébetvárosi turizmussal kapcsolatos feladatok összesen</t>
  </si>
  <si>
    <t xml:space="preserve">Ellátási szerződések alapján nyújtott támogatások és egyéb működési célú támogatások államháztartáson kívülre </t>
  </si>
  <si>
    <t>Budapest Főváros VII. Kerület Erzsébetváros Önkormányzata</t>
  </si>
  <si>
    <t>2014. évi költégvetési maradványának 2015. évi kiemelt előirányzatonkénti rendezésére</t>
  </si>
  <si>
    <t>K513</t>
  </si>
  <si>
    <t>K89</t>
  </si>
  <si>
    <t>K9122</t>
  </si>
  <si>
    <t>Finanszírozási kiadások</t>
  </si>
  <si>
    <t>Kisállat tetemek elszállítása</t>
  </si>
  <si>
    <t>Utcabútorok, köztéri szemetes edények karbantartása</t>
  </si>
  <si>
    <t>Graffitit és vadplakátmentesítés</t>
  </si>
  <si>
    <t>Köztéri órák üzemeltetése</t>
  </si>
  <si>
    <t>Közbeszerzési eljárások teljes körű lebonyolítása</t>
  </si>
  <si>
    <t>Ügyvédi díj</t>
  </si>
  <si>
    <t>Vagyongazdálkodási feladatellátás</t>
  </si>
  <si>
    <t>Köztemetés</t>
  </si>
  <si>
    <t>Szakértői és ügyvédi díjak</t>
  </si>
  <si>
    <t>Gépjárművezetői oktatás</t>
  </si>
  <si>
    <t>Minden gyermek jusson el színházba</t>
  </si>
  <si>
    <t>Magyar Vörökereszt Családok átmeneti otthona</t>
  </si>
  <si>
    <t>Garanciális visszatartás</t>
  </si>
  <si>
    <t>Talajvízfigyelő kutak üzemeltetése, karbantartása</t>
  </si>
  <si>
    <t>Környezet- és természetvédelmi feladatok</t>
  </si>
  <si>
    <t>Beruházások előkészítése és lebonyolítása</t>
  </si>
  <si>
    <t>Önkormányzati épületek, lakások, helyiségek kezelése, üzemeltetése</t>
  </si>
  <si>
    <t>Önkormányzati tulajdonú oktatási célt szolgáló épületek üzemeltetése</t>
  </si>
  <si>
    <t>Vagyongazdálkodással kapcsolatos közvetlen kiadások</t>
  </si>
  <si>
    <t>Lakáselidegenítéássel kapcsolatos feladatok</t>
  </si>
  <si>
    <t>Garay téri Piac üzemeltetése</t>
  </si>
  <si>
    <t>Pályázatok fenntartási kötelezettségeivel kapcsolatos feladatok</t>
  </si>
  <si>
    <t>Intézményi beruházások</t>
  </si>
  <si>
    <t>Mobil illemhelyek üzemeltetése</t>
  </si>
  <si>
    <t>Száz százalékban önkormányzati tulajdonú lakóházakban lévő lakások üzemeltetése, fenntartása</t>
  </si>
  <si>
    <t>Intézmény üzemeltetési és karbantartási költségek, takarítás, karbantartás, épületgondnokság</t>
  </si>
  <si>
    <t>Értékbecslés továbbszámlázása</t>
  </si>
  <si>
    <t>Kultúra utcája pályázat projektkövetés</t>
  </si>
  <si>
    <t>Társasházakban az önkormányzati tulajdonú lakások karbantartási költsége</t>
  </si>
  <si>
    <t>Önkormányzati épületek, lakások, helyiségek kezelése, üzemeltetése összesen</t>
  </si>
  <si>
    <t>ÁTHÚZÓDÓ KÖTELEZETTSÉGVÁLLALÁSOK (MARADVÁNY TERHÉRE)</t>
  </si>
  <si>
    <t>Pályázati önerő, pályázatok előkészítése</t>
  </si>
  <si>
    <t>ÖNKORMÁNYZAT KÖLTSÉGVETÉSI MARADVÁNYA MINDÖSSZESEN</t>
  </si>
  <si>
    <t>Önkormányzat működése</t>
  </si>
  <si>
    <t>Központilag kezelt ágazati feladatok</t>
  </si>
  <si>
    <t>Magyar Államkincstár korrekciós tétele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</si>
</sst>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 applyBorder="1"/>
    <xf numFmtId="0" fontId="1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3" fontId="1" fillId="0" borderId="8" xfId="0" applyNumberFormat="1" applyFont="1" applyFill="1" applyBorder="1"/>
    <xf numFmtId="3" fontId="2" fillId="0" borderId="8" xfId="0" applyNumberFormat="1" applyFont="1" applyFill="1" applyBorder="1"/>
    <xf numFmtId="0" fontId="1" fillId="0" borderId="8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/>
    <xf numFmtId="1" fontId="1" fillId="0" borderId="14" xfId="0" applyNumberFormat="1" applyFont="1" applyFill="1" applyBorder="1" applyAlignment="1">
      <alignment horizontal="centerContinuous" vertical="center"/>
    </xf>
    <xf numFmtId="0" fontId="1" fillId="0" borderId="15" xfId="0" applyFont="1" applyFill="1" applyBorder="1" applyAlignment="1">
      <alignment vertical="center" wrapText="1"/>
    </xf>
    <xf numFmtId="3" fontId="1" fillId="0" borderId="15" xfId="0" applyNumberFormat="1" applyFont="1" applyFill="1" applyBorder="1"/>
    <xf numFmtId="3" fontId="2" fillId="0" borderId="15" xfId="0" applyNumberFormat="1" applyFont="1" applyFill="1" applyBorder="1"/>
    <xf numFmtId="1" fontId="2" fillId="0" borderId="11" xfId="0" applyNumberFormat="1" applyFont="1" applyFill="1" applyBorder="1" applyAlignment="1">
      <alignment horizontal="centerContinuous" vertical="center"/>
    </xf>
    <xf numFmtId="0" fontId="2" fillId="0" borderId="12" xfId="0" applyFont="1" applyFill="1" applyBorder="1" applyAlignment="1">
      <alignment vertical="center" wrapText="1"/>
    </xf>
    <xf numFmtId="3" fontId="2" fillId="0" borderId="12" xfId="0" applyNumberFormat="1" applyFont="1" applyFill="1" applyBorder="1"/>
    <xf numFmtId="1" fontId="1" fillId="0" borderId="7" xfId="0" quotePrefix="1" applyNumberFormat="1" applyFont="1" applyFill="1" applyBorder="1" applyAlignment="1">
      <alignment horizontal="centerContinuous" vertical="center"/>
    </xf>
    <xf numFmtId="1" fontId="2" fillId="0" borderId="7" xfId="0" quotePrefix="1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/>
    <xf numFmtId="0" fontId="2" fillId="0" borderId="8" xfId="0" applyFont="1" applyFill="1" applyBorder="1"/>
    <xf numFmtId="0" fontId="1" fillId="0" borderId="9" xfId="0" applyFont="1" applyFill="1" applyBorder="1"/>
    <xf numFmtId="0" fontId="1" fillId="0" borderId="8" xfId="0" applyFont="1" applyFill="1" applyBorder="1"/>
    <xf numFmtId="0" fontId="2" fillId="0" borderId="13" xfId="0" applyFont="1" applyFill="1" applyBorder="1"/>
    <xf numFmtId="0" fontId="2" fillId="0" borderId="12" xfId="0" applyFont="1" applyFill="1" applyBorder="1"/>
    <xf numFmtId="0" fontId="1" fillId="0" borderId="16" xfId="0" applyFont="1" applyFill="1" applyBorder="1"/>
    <xf numFmtId="0" fontId="1" fillId="0" borderId="15" xfId="0" applyFont="1" applyFill="1" applyBorder="1"/>
    <xf numFmtId="1" fontId="2" fillId="0" borderId="14" xfId="0" quotePrefix="1" applyNumberFormat="1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/>
    <xf numFmtId="0" fontId="2" fillId="0" borderId="15" xfId="0" applyFont="1" applyFill="1" applyBorder="1"/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3" fontId="2" fillId="0" borderId="21" xfId="0" applyNumberFormat="1" applyFont="1" applyFill="1" applyBorder="1"/>
    <xf numFmtId="3" fontId="2" fillId="0" borderId="22" xfId="0" applyNumberFormat="1" applyFont="1" applyFill="1" applyBorder="1"/>
    <xf numFmtId="3" fontId="2" fillId="0" borderId="23" xfId="0" applyNumberFormat="1" applyFont="1" applyFill="1" applyBorder="1"/>
    <xf numFmtId="0" fontId="1" fillId="0" borderId="2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3" fontId="2" fillId="0" borderId="7" xfId="0" applyNumberFormat="1" applyFont="1" applyFill="1" applyBorder="1"/>
    <xf numFmtId="3" fontId="1" fillId="0" borderId="7" xfId="0" applyNumberFormat="1" applyFont="1" applyFill="1" applyBorder="1"/>
    <xf numFmtId="3" fontId="2" fillId="0" borderId="14" xfId="0" applyNumberFormat="1" applyFont="1" applyFill="1" applyBorder="1"/>
    <xf numFmtId="3" fontId="1" fillId="0" borderId="14" xfId="0" applyNumberFormat="1" applyFont="1" applyFill="1" applyBorder="1"/>
    <xf numFmtId="3" fontId="2" fillId="0" borderId="11" xfId="0" applyNumberFormat="1" applyFont="1" applyFill="1" applyBorder="1"/>
    <xf numFmtId="3" fontId="1" fillId="0" borderId="21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vertical="center"/>
    </xf>
    <xf numFmtId="1" fontId="2" fillId="0" borderId="20" xfId="0" quotePrefix="1" applyNumberFormat="1" applyFont="1" applyFill="1" applyBorder="1" applyAlignment="1">
      <alignment vertical="center"/>
    </xf>
    <xf numFmtId="1" fontId="2" fillId="0" borderId="19" xfId="0" quotePrefix="1" applyNumberFormat="1" applyFont="1" applyFill="1" applyBorder="1" applyAlignment="1">
      <alignment vertical="center"/>
    </xf>
    <xf numFmtId="1" fontId="2" fillId="0" borderId="3" xfId="0" quotePrefix="1" applyNumberFormat="1" applyFont="1" applyFill="1" applyBorder="1" applyAlignment="1">
      <alignment horizontal="centerContinuous" vertical="center"/>
    </xf>
    <xf numFmtId="0" fontId="2" fillId="0" borderId="25" xfId="0" applyFont="1" applyFill="1" applyBorder="1" applyAlignment="1">
      <alignment vertical="center" wrapText="1"/>
    </xf>
    <xf numFmtId="3" fontId="2" fillId="0" borderId="25" xfId="0" applyNumberFormat="1" applyFont="1" applyFill="1" applyBorder="1"/>
    <xf numFmtId="3" fontId="2" fillId="0" borderId="26" xfId="0" applyNumberFormat="1" applyFont="1" applyFill="1" applyBorder="1"/>
    <xf numFmtId="3" fontId="2" fillId="0" borderId="3" xfId="0" applyNumberFormat="1" applyFont="1" applyFill="1" applyBorder="1"/>
    <xf numFmtId="0" fontId="2" fillId="0" borderId="27" xfId="0" applyFont="1" applyFill="1" applyBorder="1"/>
    <xf numFmtId="0" fontId="2" fillId="0" borderId="25" xfId="0" applyFont="1" applyFill="1" applyBorder="1"/>
    <xf numFmtId="3" fontId="1" fillId="0" borderId="25" xfId="0" applyNumberFormat="1" applyFont="1" applyFill="1" applyBorder="1"/>
    <xf numFmtId="1" fontId="2" fillId="0" borderId="0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9" xfId="0" quotePrefix="1" applyNumberFormat="1" applyFont="1" applyFill="1" applyBorder="1" applyAlignment="1">
      <alignment horizontal="center" vertical="center"/>
    </xf>
    <xf numFmtId="1" fontId="2" fillId="0" borderId="10" xfId="0" quotePrefix="1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2:AB80"/>
  <sheetViews>
    <sheetView tabSelected="1" view="pageBreakPreview" topLeftCell="P1" zoomScale="85" zoomScaleNormal="70" zoomScaleSheetLayoutView="85" workbookViewId="0">
      <selection activeCell="Z11" sqref="Z11"/>
    </sheetView>
  </sheetViews>
  <sheetFormatPr defaultRowHeight="15.75" x14ac:dyDescent="0.25"/>
  <cols>
    <col min="1" max="1" width="14.5703125" style="2" bestFit="1" customWidth="1"/>
    <col min="2" max="2" width="74" style="2" customWidth="1"/>
    <col min="3" max="3" width="11.85546875" style="2" bestFit="1" customWidth="1"/>
    <col min="4" max="4" width="15.7109375" style="2" bestFit="1" customWidth="1"/>
    <col min="5" max="5" width="10.85546875" style="2" bestFit="1" customWidth="1"/>
    <col min="6" max="6" width="11.85546875" style="2" bestFit="1" customWidth="1"/>
    <col min="7" max="7" width="16.7109375" style="2" customWidth="1"/>
    <col min="8" max="8" width="17.42578125" style="2" customWidth="1"/>
    <col min="9" max="9" width="12.28515625" style="2" bestFit="1" customWidth="1"/>
    <col min="10" max="10" width="16.28515625" style="1" bestFit="1" customWidth="1"/>
    <col min="11" max="11" width="17" style="1" customWidth="1"/>
    <col min="12" max="12" width="14.7109375" style="2" bestFit="1" customWidth="1"/>
    <col min="13" max="13" width="13.140625" style="2" bestFit="1" customWidth="1"/>
    <col min="14" max="14" width="17.140625" style="2" customWidth="1"/>
    <col min="15" max="15" width="16.7109375" style="2" customWidth="1"/>
    <col min="16" max="16" width="11.5703125" style="2" customWidth="1"/>
    <col min="17" max="17" width="17.42578125" style="2" customWidth="1"/>
    <col min="18" max="18" width="15.7109375" style="2" bestFit="1" customWidth="1"/>
    <col min="19" max="19" width="16.5703125" style="1" customWidth="1"/>
    <col min="20" max="20" width="16" style="1" bestFit="1" customWidth="1"/>
    <col min="21" max="21" width="12.28515625" style="2" bestFit="1" customWidth="1"/>
    <col min="22" max="22" width="14.7109375" style="2" bestFit="1" customWidth="1"/>
    <col min="23" max="24" width="16.5703125" style="2" bestFit="1" customWidth="1"/>
    <col min="25" max="25" width="16.28515625" style="2" bestFit="1" customWidth="1"/>
    <col min="26" max="26" width="16.5703125" style="2" bestFit="1" customWidth="1"/>
    <col min="27" max="27" width="15.7109375" style="1" bestFit="1" customWidth="1"/>
    <col min="28" max="16384" width="9.140625" style="2"/>
  </cols>
  <sheetData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48"/>
      <c r="L2" s="10"/>
      <c r="M2" s="10"/>
      <c r="N2" s="10"/>
      <c r="O2" s="10"/>
      <c r="P2" s="10"/>
      <c r="Q2" s="10"/>
      <c r="R2" s="10"/>
      <c r="S2" s="10"/>
      <c r="T2" s="48"/>
      <c r="U2" s="10"/>
      <c r="V2" s="10"/>
      <c r="W2" s="10"/>
      <c r="X2" s="10"/>
      <c r="Y2" s="10"/>
      <c r="Z2" s="10"/>
      <c r="AA2" s="48"/>
    </row>
    <row r="3" spans="1:2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48"/>
      <c r="L3" s="10"/>
      <c r="M3" s="10"/>
      <c r="N3" s="10"/>
      <c r="O3" s="10"/>
      <c r="P3" s="10"/>
      <c r="Q3" s="10"/>
      <c r="R3" s="10"/>
      <c r="S3" s="10"/>
      <c r="T3" s="48"/>
      <c r="U3" s="10"/>
      <c r="V3" s="10"/>
      <c r="W3" s="10"/>
      <c r="X3" s="10"/>
      <c r="Y3" s="10"/>
      <c r="Z3" s="10"/>
      <c r="AA3" s="48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48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8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48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8" x14ac:dyDescent="0.25">
      <c r="B6" s="10"/>
      <c r="C6" s="71" t="s">
        <v>61</v>
      </c>
      <c r="D6" s="71"/>
      <c r="E6" s="71"/>
      <c r="F6" s="71"/>
      <c r="G6" s="71"/>
      <c r="H6" s="71"/>
      <c r="I6" s="71"/>
      <c r="J6" s="71"/>
      <c r="K6" s="7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x14ac:dyDescent="0.25">
      <c r="B7" s="10"/>
      <c r="C7" s="71" t="s">
        <v>83</v>
      </c>
      <c r="D7" s="71"/>
      <c r="E7" s="71"/>
      <c r="F7" s="71"/>
      <c r="G7" s="71"/>
      <c r="H7" s="71"/>
      <c r="I7" s="71"/>
      <c r="J7" s="71"/>
      <c r="K7" s="71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8" x14ac:dyDescent="0.25">
      <c r="B8" s="10"/>
      <c r="C8" s="71" t="s">
        <v>84</v>
      </c>
      <c r="D8" s="71"/>
      <c r="E8" s="71"/>
      <c r="F8" s="71"/>
      <c r="G8" s="71"/>
      <c r="H8" s="71"/>
      <c r="I8" s="71"/>
      <c r="J8" s="71"/>
      <c r="K8" s="71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8" ht="16.5" thickBot="1" x14ac:dyDescent="0.3">
      <c r="A9" s="49"/>
      <c r="B9" s="50"/>
      <c r="H9" s="1"/>
      <c r="K9" s="6" t="s">
        <v>46</v>
      </c>
      <c r="M9" s="6"/>
      <c r="T9" s="6" t="s">
        <v>46</v>
      </c>
      <c r="W9" s="6"/>
      <c r="AA9" s="6" t="s">
        <v>46</v>
      </c>
    </row>
    <row r="10" spans="1:28" s="53" customFormat="1" x14ac:dyDescent="0.25">
      <c r="A10" s="72" t="s">
        <v>45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4</v>
      </c>
      <c r="G10" s="3" t="s">
        <v>5</v>
      </c>
      <c r="H10" s="3" t="s">
        <v>6</v>
      </c>
      <c r="I10" s="3" t="s">
        <v>85</v>
      </c>
      <c r="J10" s="51" t="s">
        <v>7</v>
      </c>
      <c r="K10" s="33" t="s">
        <v>8</v>
      </c>
      <c r="L10" s="39" t="s">
        <v>9</v>
      </c>
      <c r="M10" s="3" t="s">
        <v>10</v>
      </c>
      <c r="N10" s="3" t="s">
        <v>11</v>
      </c>
      <c r="O10" s="3" t="s">
        <v>12</v>
      </c>
      <c r="P10" s="3" t="s">
        <v>13</v>
      </c>
      <c r="Q10" s="3" t="s">
        <v>86</v>
      </c>
      <c r="R10" s="3" t="s">
        <v>14</v>
      </c>
      <c r="S10" s="51" t="s">
        <v>15</v>
      </c>
      <c r="T10" s="33" t="s">
        <v>41</v>
      </c>
      <c r="U10" s="39" t="s">
        <v>16</v>
      </c>
      <c r="V10" s="3" t="s">
        <v>87</v>
      </c>
      <c r="W10" s="3" t="s">
        <v>17</v>
      </c>
      <c r="X10" s="3" t="s">
        <v>17</v>
      </c>
      <c r="Y10" s="3" t="s">
        <v>18</v>
      </c>
      <c r="Z10" s="3" t="s">
        <v>19</v>
      </c>
      <c r="AA10" s="33"/>
      <c r="AB10" s="52"/>
    </row>
    <row r="11" spans="1:28" s="4" customFormat="1" ht="110.25" x14ac:dyDescent="0.25">
      <c r="A11" s="73"/>
      <c r="B11" s="4" t="s">
        <v>44</v>
      </c>
      <c r="C11" s="4" t="s">
        <v>20</v>
      </c>
      <c r="D11" s="4" t="s">
        <v>21</v>
      </c>
      <c r="E11" s="4" t="s">
        <v>22</v>
      </c>
      <c r="F11" s="4" t="s">
        <v>23</v>
      </c>
      <c r="G11" s="4" t="s">
        <v>24</v>
      </c>
      <c r="H11" s="4" t="s">
        <v>25</v>
      </c>
      <c r="I11" s="4" t="s">
        <v>26</v>
      </c>
      <c r="J11" s="54" t="s">
        <v>27</v>
      </c>
      <c r="K11" s="34" t="s">
        <v>28</v>
      </c>
      <c r="L11" s="40" t="s">
        <v>29</v>
      </c>
      <c r="M11" s="4" t="s">
        <v>30</v>
      </c>
      <c r="N11" s="4" t="s">
        <v>31</v>
      </c>
      <c r="O11" s="4" t="s">
        <v>32</v>
      </c>
      <c r="P11" s="4" t="s">
        <v>52</v>
      </c>
      <c r="Q11" s="4" t="s">
        <v>33</v>
      </c>
      <c r="R11" s="4" t="s">
        <v>34</v>
      </c>
      <c r="S11" s="54" t="s">
        <v>35</v>
      </c>
      <c r="T11" s="34" t="s">
        <v>42</v>
      </c>
      <c r="U11" s="40" t="s">
        <v>36</v>
      </c>
      <c r="V11" s="4" t="s">
        <v>37</v>
      </c>
      <c r="W11" s="4" t="s">
        <v>38</v>
      </c>
      <c r="X11" s="4" t="s">
        <v>39</v>
      </c>
      <c r="Y11" s="4" t="s">
        <v>40</v>
      </c>
      <c r="Z11" s="4" t="s">
        <v>88</v>
      </c>
      <c r="AA11" s="34" t="s">
        <v>43</v>
      </c>
      <c r="AB11" s="55"/>
    </row>
    <row r="12" spans="1:28" s="59" customFormat="1" x14ac:dyDescent="0.25">
      <c r="A12" s="56">
        <v>1</v>
      </c>
      <c r="B12" s="4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7" t="s">
        <v>47</v>
      </c>
      <c r="K12" s="35" t="s">
        <v>48</v>
      </c>
      <c r="L12" s="41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 t="s">
        <v>49</v>
      </c>
      <c r="S12" s="57" t="s">
        <v>50</v>
      </c>
      <c r="T12" s="35" t="s">
        <v>51</v>
      </c>
      <c r="U12" s="41">
        <v>21</v>
      </c>
      <c r="V12" s="5">
        <v>22</v>
      </c>
      <c r="W12" s="5">
        <v>23</v>
      </c>
      <c r="X12" s="5">
        <v>24</v>
      </c>
      <c r="Y12" s="5">
        <v>25</v>
      </c>
      <c r="Z12" s="5" t="s">
        <v>62</v>
      </c>
      <c r="AA12" s="35" t="s">
        <v>53</v>
      </c>
      <c r="AB12" s="58"/>
    </row>
    <row r="13" spans="1:28" s="22" customFormat="1" x14ac:dyDescent="0.25">
      <c r="A13" s="74" t="s">
        <v>119</v>
      </c>
      <c r="B13" s="75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0"/>
      <c r="N13" s="60"/>
      <c r="O13" s="60"/>
      <c r="P13" s="60"/>
      <c r="Q13" s="60"/>
      <c r="R13" s="60"/>
      <c r="S13" s="60"/>
      <c r="T13" s="61"/>
      <c r="U13" s="62"/>
      <c r="V13" s="60"/>
      <c r="W13" s="60"/>
      <c r="X13" s="60"/>
      <c r="Y13" s="60"/>
      <c r="Z13" s="60"/>
      <c r="AA13" s="61"/>
      <c r="AB13" s="21"/>
    </row>
    <row r="14" spans="1:28" s="22" customFormat="1" x14ac:dyDescent="0.25">
      <c r="A14" s="19">
        <v>5203</v>
      </c>
      <c r="B14" s="20" t="s">
        <v>64</v>
      </c>
      <c r="C14" s="8"/>
      <c r="D14" s="8"/>
      <c r="E14" s="8"/>
      <c r="F14" s="8"/>
      <c r="G14" s="8"/>
      <c r="H14" s="8"/>
      <c r="I14" s="8"/>
      <c r="J14" s="8"/>
      <c r="K14" s="36"/>
      <c r="L14" s="42"/>
      <c r="M14" s="8"/>
      <c r="N14" s="8"/>
      <c r="O14" s="8"/>
      <c r="P14" s="8"/>
      <c r="Q14" s="8"/>
      <c r="R14" s="8"/>
      <c r="S14" s="8"/>
      <c r="T14" s="36"/>
      <c r="U14" s="42"/>
      <c r="V14" s="8"/>
      <c r="W14" s="8"/>
      <c r="X14" s="8"/>
      <c r="Y14" s="8"/>
      <c r="Z14" s="8"/>
      <c r="AA14" s="36"/>
      <c r="AB14" s="21"/>
    </row>
    <row r="15" spans="1:28" s="24" customFormat="1" x14ac:dyDescent="0.25">
      <c r="A15" s="19"/>
      <c r="B15" s="9" t="s">
        <v>89</v>
      </c>
      <c r="C15" s="7"/>
      <c r="D15" s="7"/>
      <c r="E15" s="7">
        <v>28</v>
      </c>
      <c r="F15" s="7"/>
      <c r="G15" s="7"/>
      <c r="H15" s="7"/>
      <c r="I15" s="7"/>
      <c r="J15" s="8">
        <f>SUM(G15:I15)</f>
        <v>0</v>
      </c>
      <c r="K15" s="36">
        <f>SUM(C15:F15,J15)</f>
        <v>28</v>
      </c>
      <c r="L15" s="43"/>
      <c r="M15" s="7"/>
      <c r="N15" s="7"/>
      <c r="O15" s="7"/>
      <c r="P15" s="7"/>
      <c r="Q15" s="7"/>
      <c r="R15" s="7">
        <f>SUM(N15:Q15)</f>
        <v>0</v>
      </c>
      <c r="S15" s="8">
        <f>SUM(L15:M15,R15)</f>
        <v>0</v>
      </c>
      <c r="T15" s="36">
        <f>SUM(K15,S15)</f>
        <v>28</v>
      </c>
      <c r="U15" s="43"/>
      <c r="V15" s="7"/>
      <c r="W15" s="7"/>
      <c r="X15" s="7"/>
      <c r="Y15" s="7"/>
      <c r="Z15" s="7">
        <f>SUM(U15:Y15)</f>
        <v>0</v>
      </c>
      <c r="AA15" s="36">
        <f>SUM(T15,Z15)</f>
        <v>28</v>
      </c>
      <c r="AB15" s="23"/>
    </row>
    <row r="16" spans="1:28" s="24" customFormat="1" x14ac:dyDescent="0.25">
      <c r="A16" s="19"/>
      <c r="B16" s="9" t="s">
        <v>90</v>
      </c>
      <c r="C16" s="7"/>
      <c r="D16" s="7"/>
      <c r="E16" s="7">
        <f>3565+1000</f>
        <v>4565</v>
      </c>
      <c r="F16" s="7"/>
      <c r="G16" s="7"/>
      <c r="H16" s="7"/>
      <c r="I16" s="7"/>
      <c r="J16" s="8">
        <f t="shared" ref="J16:J66" si="0">SUM(G16:I16)</f>
        <v>0</v>
      </c>
      <c r="K16" s="36">
        <f t="shared" ref="K16:K66" si="1">SUM(C16:F16,J16)</f>
        <v>4565</v>
      </c>
      <c r="L16" s="43"/>
      <c r="M16" s="7"/>
      <c r="N16" s="7"/>
      <c r="O16" s="7"/>
      <c r="P16" s="7"/>
      <c r="Q16" s="7"/>
      <c r="R16" s="7">
        <f t="shared" ref="R16:R66" si="2">SUM(N16:Q16)</f>
        <v>0</v>
      </c>
      <c r="S16" s="8">
        <f t="shared" ref="S16:S66" si="3">SUM(L16:M16,R16)</f>
        <v>0</v>
      </c>
      <c r="T16" s="36">
        <f t="shared" ref="T16:T66" si="4">SUM(K16,S16)</f>
        <v>4565</v>
      </c>
      <c r="U16" s="43"/>
      <c r="V16" s="7"/>
      <c r="W16" s="7"/>
      <c r="X16" s="7"/>
      <c r="Y16" s="7"/>
      <c r="Z16" s="7">
        <f t="shared" ref="Z16:Z66" si="5">SUM(U16:Y16)</f>
        <v>0</v>
      </c>
      <c r="AA16" s="36">
        <f t="shared" ref="AA16:AA66" si="6">SUM(T16,Z16)</f>
        <v>4565</v>
      </c>
      <c r="AB16" s="23"/>
    </row>
    <row r="17" spans="1:28" s="24" customFormat="1" x14ac:dyDescent="0.25">
      <c r="A17" s="19"/>
      <c r="B17" s="9" t="s">
        <v>91</v>
      </c>
      <c r="C17" s="7"/>
      <c r="D17" s="7"/>
      <c r="E17" s="7">
        <f>105+62+41</f>
        <v>208</v>
      </c>
      <c r="F17" s="7"/>
      <c r="G17" s="7"/>
      <c r="H17" s="7"/>
      <c r="I17" s="7"/>
      <c r="J17" s="8">
        <f t="shared" si="0"/>
        <v>0</v>
      </c>
      <c r="K17" s="36">
        <f t="shared" si="1"/>
        <v>208</v>
      </c>
      <c r="L17" s="43"/>
      <c r="M17" s="7"/>
      <c r="N17" s="7"/>
      <c r="O17" s="7"/>
      <c r="P17" s="7"/>
      <c r="Q17" s="7"/>
      <c r="R17" s="7">
        <f t="shared" si="2"/>
        <v>0</v>
      </c>
      <c r="S17" s="8">
        <f t="shared" si="3"/>
        <v>0</v>
      </c>
      <c r="T17" s="36">
        <f t="shared" si="4"/>
        <v>208</v>
      </c>
      <c r="U17" s="43"/>
      <c r="V17" s="7"/>
      <c r="W17" s="7"/>
      <c r="X17" s="7"/>
      <c r="Y17" s="7"/>
      <c r="Z17" s="7">
        <f t="shared" si="5"/>
        <v>0</v>
      </c>
      <c r="AA17" s="36">
        <f t="shared" si="6"/>
        <v>208</v>
      </c>
      <c r="AB17" s="23"/>
    </row>
    <row r="18" spans="1:28" s="24" customFormat="1" x14ac:dyDescent="0.25">
      <c r="A18" s="19"/>
      <c r="B18" s="9" t="s">
        <v>102</v>
      </c>
      <c r="C18" s="7"/>
      <c r="D18" s="7"/>
      <c r="E18" s="7">
        <v>279</v>
      </c>
      <c r="F18" s="7"/>
      <c r="G18" s="7"/>
      <c r="H18" s="7"/>
      <c r="I18" s="7"/>
      <c r="J18" s="8">
        <f t="shared" si="0"/>
        <v>0</v>
      </c>
      <c r="K18" s="36">
        <f t="shared" si="1"/>
        <v>279</v>
      </c>
      <c r="L18" s="43"/>
      <c r="M18" s="7"/>
      <c r="N18" s="7"/>
      <c r="O18" s="7"/>
      <c r="P18" s="7"/>
      <c r="Q18" s="7"/>
      <c r="R18" s="7">
        <f t="shared" si="2"/>
        <v>0</v>
      </c>
      <c r="S18" s="8">
        <f t="shared" si="3"/>
        <v>0</v>
      </c>
      <c r="T18" s="36">
        <f t="shared" si="4"/>
        <v>279</v>
      </c>
      <c r="U18" s="43"/>
      <c r="V18" s="7"/>
      <c r="W18" s="7"/>
      <c r="X18" s="7"/>
      <c r="Y18" s="7"/>
      <c r="Z18" s="7">
        <f t="shared" si="5"/>
        <v>0</v>
      </c>
      <c r="AA18" s="36">
        <f t="shared" si="6"/>
        <v>279</v>
      </c>
      <c r="AB18" s="23"/>
    </row>
    <row r="19" spans="1:28" s="24" customFormat="1" ht="16.5" thickBot="1" x14ac:dyDescent="0.3">
      <c r="A19" s="19"/>
      <c r="B19" s="9" t="s">
        <v>112</v>
      </c>
      <c r="C19" s="7"/>
      <c r="D19" s="7"/>
      <c r="E19" s="7">
        <v>23</v>
      </c>
      <c r="F19" s="7"/>
      <c r="G19" s="7"/>
      <c r="H19" s="7"/>
      <c r="I19" s="7"/>
      <c r="J19" s="8">
        <f t="shared" si="0"/>
        <v>0</v>
      </c>
      <c r="K19" s="36">
        <f t="shared" si="1"/>
        <v>23</v>
      </c>
      <c r="L19" s="43"/>
      <c r="M19" s="7"/>
      <c r="N19" s="7"/>
      <c r="O19" s="7"/>
      <c r="P19" s="7"/>
      <c r="Q19" s="7"/>
      <c r="R19" s="7">
        <f t="shared" si="2"/>
        <v>0</v>
      </c>
      <c r="S19" s="8">
        <f t="shared" si="3"/>
        <v>0</v>
      </c>
      <c r="T19" s="36">
        <f t="shared" si="4"/>
        <v>23</v>
      </c>
      <c r="U19" s="43"/>
      <c r="V19" s="7"/>
      <c r="W19" s="7"/>
      <c r="X19" s="7"/>
      <c r="Y19" s="7"/>
      <c r="Z19" s="7">
        <f t="shared" si="5"/>
        <v>0</v>
      </c>
      <c r="AA19" s="36">
        <f t="shared" si="6"/>
        <v>23</v>
      </c>
      <c r="AB19" s="23"/>
    </row>
    <row r="20" spans="1:28" s="32" customFormat="1" ht="16.5" thickBot="1" x14ac:dyDescent="0.3">
      <c r="A20" s="29">
        <v>5203</v>
      </c>
      <c r="B20" s="30" t="s">
        <v>65</v>
      </c>
      <c r="C20" s="14">
        <f>SUM(C15:C19)</f>
        <v>0</v>
      </c>
      <c r="D20" s="14">
        <f t="shared" ref="D20:AA20" si="7">SUM(D15:D19)</f>
        <v>0</v>
      </c>
      <c r="E20" s="14">
        <f t="shared" si="7"/>
        <v>5103</v>
      </c>
      <c r="F20" s="14">
        <f t="shared" si="7"/>
        <v>0</v>
      </c>
      <c r="G20" s="14">
        <f t="shared" si="7"/>
        <v>0</v>
      </c>
      <c r="H20" s="14">
        <f t="shared" si="7"/>
        <v>0</v>
      </c>
      <c r="I20" s="14">
        <f t="shared" si="7"/>
        <v>0</v>
      </c>
      <c r="J20" s="14">
        <f t="shared" si="7"/>
        <v>0</v>
      </c>
      <c r="K20" s="37">
        <f t="shared" si="7"/>
        <v>5103</v>
      </c>
      <c r="L20" s="44">
        <f t="shared" si="7"/>
        <v>0</v>
      </c>
      <c r="M20" s="14">
        <f t="shared" si="7"/>
        <v>0</v>
      </c>
      <c r="N20" s="14">
        <f t="shared" si="7"/>
        <v>0</v>
      </c>
      <c r="O20" s="14">
        <f t="shared" si="7"/>
        <v>0</v>
      </c>
      <c r="P20" s="14">
        <f t="shared" si="7"/>
        <v>0</v>
      </c>
      <c r="Q20" s="14">
        <f t="shared" si="7"/>
        <v>0</v>
      </c>
      <c r="R20" s="14">
        <f t="shared" si="7"/>
        <v>0</v>
      </c>
      <c r="S20" s="14">
        <f t="shared" si="7"/>
        <v>0</v>
      </c>
      <c r="T20" s="37">
        <f t="shared" si="7"/>
        <v>5103</v>
      </c>
      <c r="U20" s="44">
        <f t="shared" si="7"/>
        <v>0</v>
      </c>
      <c r="V20" s="14">
        <f t="shared" si="7"/>
        <v>0</v>
      </c>
      <c r="W20" s="14">
        <f t="shared" si="7"/>
        <v>0</v>
      </c>
      <c r="X20" s="14">
        <f t="shared" si="7"/>
        <v>0</v>
      </c>
      <c r="Y20" s="14">
        <f t="shared" si="7"/>
        <v>0</v>
      </c>
      <c r="Z20" s="14">
        <f t="shared" si="7"/>
        <v>0</v>
      </c>
      <c r="AA20" s="37">
        <f t="shared" si="7"/>
        <v>5103</v>
      </c>
      <c r="AB20" s="31"/>
    </row>
    <row r="21" spans="1:28" s="32" customFormat="1" ht="16.5" thickBot="1" x14ac:dyDescent="0.3">
      <c r="A21" s="29">
        <v>5204</v>
      </c>
      <c r="B21" s="30" t="s">
        <v>103</v>
      </c>
      <c r="C21" s="14"/>
      <c r="D21" s="14"/>
      <c r="E21" s="13">
        <v>76</v>
      </c>
      <c r="F21" s="14"/>
      <c r="G21" s="14"/>
      <c r="H21" s="14"/>
      <c r="I21" s="14"/>
      <c r="J21" s="14">
        <f t="shared" si="0"/>
        <v>0</v>
      </c>
      <c r="K21" s="37">
        <f t="shared" si="1"/>
        <v>76</v>
      </c>
      <c r="L21" s="44"/>
      <c r="M21" s="14"/>
      <c r="N21" s="14"/>
      <c r="O21" s="14"/>
      <c r="P21" s="14"/>
      <c r="Q21" s="14"/>
      <c r="R21" s="14">
        <f t="shared" si="2"/>
        <v>0</v>
      </c>
      <c r="S21" s="14">
        <f t="shared" si="3"/>
        <v>0</v>
      </c>
      <c r="T21" s="37">
        <f t="shared" si="4"/>
        <v>76</v>
      </c>
      <c r="U21" s="44"/>
      <c r="V21" s="14"/>
      <c r="W21" s="14"/>
      <c r="X21" s="14"/>
      <c r="Y21" s="14"/>
      <c r="Z21" s="14">
        <f t="shared" si="5"/>
        <v>0</v>
      </c>
      <c r="AA21" s="37">
        <f t="shared" si="6"/>
        <v>76</v>
      </c>
      <c r="AB21" s="31"/>
    </row>
    <row r="22" spans="1:28" s="22" customFormat="1" x14ac:dyDescent="0.25">
      <c r="A22" s="19">
        <v>5207</v>
      </c>
      <c r="B22" s="20" t="s">
        <v>66</v>
      </c>
      <c r="C22" s="8"/>
      <c r="D22" s="8"/>
      <c r="E22" s="8"/>
      <c r="F22" s="8"/>
      <c r="G22" s="8"/>
      <c r="H22" s="8"/>
      <c r="I22" s="8"/>
      <c r="J22" s="8">
        <f t="shared" si="0"/>
        <v>0</v>
      </c>
      <c r="K22" s="36">
        <f t="shared" si="1"/>
        <v>0</v>
      </c>
      <c r="L22" s="42"/>
      <c r="M22" s="8"/>
      <c r="N22" s="8"/>
      <c r="O22" s="8"/>
      <c r="P22" s="8"/>
      <c r="Q22" s="8"/>
      <c r="R22" s="8">
        <f t="shared" si="2"/>
        <v>0</v>
      </c>
      <c r="S22" s="8">
        <f t="shared" si="3"/>
        <v>0</v>
      </c>
      <c r="T22" s="36">
        <f t="shared" si="4"/>
        <v>0</v>
      </c>
      <c r="U22" s="42"/>
      <c r="V22" s="8"/>
      <c r="W22" s="8"/>
      <c r="X22" s="8"/>
      <c r="Y22" s="8"/>
      <c r="Z22" s="8">
        <f t="shared" si="5"/>
        <v>0</v>
      </c>
      <c r="AA22" s="36">
        <f t="shared" si="6"/>
        <v>0</v>
      </c>
      <c r="AB22" s="21"/>
    </row>
    <row r="23" spans="1:28" s="24" customFormat="1" ht="16.5" thickBot="1" x14ac:dyDescent="0.3">
      <c r="A23" s="18"/>
      <c r="B23" s="9" t="s">
        <v>92</v>
      </c>
      <c r="C23" s="7"/>
      <c r="D23" s="7"/>
      <c r="E23" s="7">
        <v>255</v>
      </c>
      <c r="F23" s="7"/>
      <c r="G23" s="7"/>
      <c r="H23" s="7"/>
      <c r="I23" s="7"/>
      <c r="J23" s="8">
        <f t="shared" si="0"/>
        <v>0</v>
      </c>
      <c r="K23" s="36">
        <f t="shared" si="1"/>
        <v>255</v>
      </c>
      <c r="L23" s="43"/>
      <c r="M23" s="7"/>
      <c r="N23" s="7"/>
      <c r="O23" s="7"/>
      <c r="P23" s="7"/>
      <c r="Q23" s="7"/>
      <c r="R23" s="7">
        <f t="shared" si="2"/>
        <v>0</v>
      </c>
      <c r="S23" s="8">
        <f t="shared" si="3"/>
        <v>0</v>
      </c>
      <c r="T23" s="36">
        <f t="shared" si="4"/>
        <v>255</v>
      </c>
      <c r="U23" s="43"/>
      <c r="V23" s="7"/>
      <c r="W23" s="7"/>
      <c r="X23" s="7"/>
      <c r="Y23" s="7"/>
      <c r="Z23" s="7">
        <f t="shared" si="5"/>
        <v>0</v>
      </c>
      <c r="AA23" s="36">
        <f t="shared" si="6"/>
        <v>255</v>
      </c>
      <c r="AB23" s="23"/>
    </row>
    <row r="24" spans="1:28" s="32" customFormat="1" ht="16.5" thickBot="1" x14ac:dyDescent="0.3">
      <c r="A24" s="29">
        <v>5207</v>
      </c>
      <c r="B24" s="30" t="s">
        <v>67</v>
      </c>
      <c r="C24" s="14">
        <f t="shared" ref="C24:AA24" si="8">SUM(C22:C23)</f>
        <v>0</v>
      </c>
      <c r="D24" s="14">
        <f t="shared" si="8"/>
        <v>0</v>
      </c>
      <c r="E24" s="14">
        <f t="shared" si="8"/>
        <v>255</v>
      </c>
      <c r="F24" s="14">
        <f t="shared" si="8"/>
        <v>0</v>
      </c>
      <c r="G24" s="14">
        <f t="shared" si="8"/>
        <v>0</v>
      </c>
      <c r="H24" s="14">
        <f t="shared" si="8"/>
        <v>0</v>
      </c>
      <c r="I24" s="14">
        <f t="shared" si="8"/>
        <v>0</v>
      </c>
      <c r="J24" s="14">
        <f t="shared" si="8"/>
        <v>0</v>
      </c>
      <c r="K24" s="37">
        <f t="shared" si="8"/>
        <v>255</v>
      </c>
      <c r="L24" s="44">
        <f t="shared" si="8"/>
        <v>0</v>
      </c>
      <c r="M24" s="14">
        <f t="shared" si="8"/>
        <v>0</v>
      </c>
      <c r="N24" s="14">
        <f t="shared" si="8"/>
        <v>0</v>
      </c>
      <c r="O24" s="14">
        <f t="shared" si="8"/>
        <v>0</v>
      </c>
      <c r="P24" s="14">
        <f t="shared" si="8"/>
        <v>0</v>
      </c>
      <c r="Q24" s="14">
        <f t="shared" si="8"/>
        <v>0</v>
      </c>
      <c r="R24" s="14">
        <f t="shared" si="8"/>
        <v>0</v>
      </c>
      <c r="S24" s="14">
        <f t="shared" si="8"/>
        <v>0</v>
      </c>
      <c r="T24" s="37">
        <f t="shared" si="8"/>
        <v>255</v>
      </c>
      <c r="U24" s="44">
        <f t="shared" si="8"/>
        <v>0</v>
      </c>
      <c r="V24" s="14">
        <f t="shared" si="8"/>
        <v>0</v>
      </c>
      <c r="W24" s="14">
        <f t="shared" si="8"/>
        <v>0</v>
      </c>
      <c r="X24" s="14">
        <f t="shared" si="8"/>
        <v>0</v>
      </c>
      <c r="Y24" s="14">
        <f t="shared" si="8"/>
        <v>0</v>
      </c>
      <c r="Z24" s="14">
        <f t="shared" si="8"/>
        <v>0</v>
      </c>
      <c r="AA24" s="37">
        <f t="shared" si="8"/>
        <v>255</v>
      </c>
      <c r="AB24" s="31"/>
    </row>
    <row r="25" spans="1:28" s="22" customFormat="1" x14ac:dyDescent="0.25">
      <c r="A25" s="19">
        <v>5208</v>
      </c>
      <c r="B25" s="20" t="s">
        <v>104</v>
      </c>
      <c r="C25" s="8"/>
      <c r="D25" s="8"/>
      <c r="E25" s="7"/>
      <c r="F25" s="8"/>
      <c r="G25" s="8"/>
      <c r="H25" s="8"/>
      <c r="I25" s="8"/>
      <c r="J25" s="8">
        <f t="shared" si="0"/>
        <v>0</v>
      </c>
      <c r="K25" s="36">
        <f t="shared" si="1"/>
        <v>0</v>
      </c>
      <c r="L25" s="42"/>
      <c r="M25" s="8"/>
      <c r="N25" s="8"/>
      <c r="O25" s="8"/>
      <c r="P25" s="8"/>
      <c r="Q25" s="8"/>
      <c r="R25" s="8">
        <f t="shared" si="2"/>
        <v>0</v>
      </c>
      <c r="S25" s="8">
        <f t="shared" si="3"/>
        <v>0</v>
      </c>
      <c r="T25" s="36">
        <f t="shared" si="4"/>
        <v>0</v>
      </c>
      <c r="U25" s="42"/>
      <c r="V25" s="8"/>
      <c r="W25" s="8"/>
      <c r="X25" s="8"/>
      <c r="Y25" s="8"/>
      <c r="Z25" s="8">
        <f t="shared" si="5"/>
        <v>0</v>
      </c>
      <c r="AA25" s="36">
        <f t="shared" si="6"/>
        <v>0</v>
      </c>
      <c r="AB25" s="21"/>
    </row>
    <row r="26" spans="1:28" s="22" customFormat="1" ht="16.5" thickBot="1" x14ac:dyDescent="0.3">
      <c r="A26" s="19"/>
      <c r="B26" s="9" t="s">
        <v>93</v>
      </c>
      <c r="C26" s="8"/>
      <c r="D26" s="8"/>
      <c r="E26" s="7">
        <v>7410</v>
      </c>
      <c r="F26" s="8"/>
      <c r="G26" s="8"/>
      <c r="H26" s="8"/>
      <c r="I26" s="8"/>
      <c r="J26" s="8">
        <f t="shared" si="0"/>
        <v>0</v>
      </c>
      <c r="K26" s="36">
        <f t="shared" si="1"/>
        <v>7410</v>
      </c>
      <c r="L26" s="42"/>
      <c r="M26" s="8"/>
      <c r="N26" s="8"/>
      <c r="O26" s="8"/>
      <c r="P26" s="8"/>
      <c r="Q26" s="8"/>
      <c r="R26" s="8">
        <f t="shared" si="2"/>
        <v>0</v>
      </c>
      <c r="S26" s="8">
        <f t="shared" si="3"/>
        <v>0</v>
      </c>
      <c r="T26" s="36">
        <f t="shared" si="4"/>
        <v>7410</v>
      </c>
      <c r="U26" s="42"/>
      <c r="V26" s="8"/>
      <c r="W26" s="8"/>
      <c r="X26" s="8"/>
      <c r="Y26" s="8"/>
      <c r="Z26" s="8">
        <f t="shared" si="5"/>
        <v>0</v>
      </c>
      <c r="AA26" s="36">
        <f t="shared" si="6"/>
        <v>7410</v>
      </c>
      <c r="AB26" s="21"/>
    </row>
    <row r="27" spans="1:28" s="69" customFormat="1" x14ac:dyDescent="0.25">
      <c r="A27" s="63">
        <v>5301</v>
      </c>
      <c r="B27" s="64" t="s">
        <v>105</v>
      </c>
      <c r="C27" s="65"/>
      <c r="D27" s="65"/>
      <c r="E27" s="70"/>
      <c r="F27" s="65"/>
      <c r="G27" s="65"/>
      <c r="H27" s="65"/>
      <c r="I27" s="65"/>
      <c r="J27" s="65">
        <f t="shared" si="0"/>
        <v>0</v>
      </c>
      <c r="K27" s="66">
        <f t="shared" si="1"/>
        <v>0</v>
      </c>
      <c r="L27" s="67"/>
      <c r="M27" s="65"/>
      <c r="N27" s="65"/>
      <c r="O27" s="65"/>
      <c r="P27" s="65"/>
      <c r="Q27" s="65"/>
      <c r="R27" s="65">
        <f t="shared" si="2"/>
        <v>0</v>
      </c>
      <c r="S27" s="65">
        <f t="shared" si="3"/>
        <v>0</v>
      </c>
      <c r="T27" s="66">
        <f t="shared" si="4"/>
        <v>0</v>
      </c>
      <c r="U27" s="67"/>
      <c r="V27" s="65"/>
      <c r="W27" s="65"/>
      <c r="X27" s="65"/>
      <c r="Y27" s="65"/>
      <c r="Z27" s="65">
        <f t="shared" si="5"/>
        <v>0</v>
      </c>
      <c r="AA27" s="66">
        <f t="shared" si="6"/>
        <v>0</v>
      </c>
      <c r="AB27" s="68"/>
    </row>
    <row r="28" spans="1:28" s="22" customFormat="1" ht="31.5" x14ac:dyDescent="0.25">
      <c r="A28" s="19"/>
      <c r="B28" s="9" t="s">
        <v>113</v>
      </c>
      <c r="C28" s="8"/>
      <c r="D28" s="8"/>
      <c r="E28" s="7">
        <f>11+14+3</f>
        <v>28</v>
      </c>
      <c r="F28" s="8"/>
      <c r="G28" s="8"/>
      <c r="H28" s="8"/>
      <c r="I28" s="8"/>
      <c r="J28" s="8">
        <f t="shared" si="0"/>
        <v>0</v>
      </c>
      <c r="K28" s="36">
        <f t="shared" si="1"/>
        <v>28</v>
      </c>
      <c r="L28" s="42"/>
      <c r="M28" s="8"/>
      <c r="N28" s="8"/>
      <c r="O28" s="8"/>
      <c r="P28" s="8"/>
      <c r="Q28" s="8"/>
      <c r="R28" s="8">
        <f t="shared" si="2"/>
        <v>0</v>
      </c>
      <c r="S28" s="8">
        <f t="shared" si="3"/>
        <v>0</v>
      </c>
      <c r="T28" s="36">
        <f t="shared" si="4"/>
        <v>28</v>
      </c>
      <c r="U28" s="42"/>
      <c r="V28" s="8"/>
      <c r="W28" s="8"/>
      <c r="X28" s="8"/>
      <c r="Y28" s="8"/>
      <c r="Z28" s="8">
        <f t="shared" si="5"/>
        <v>0</v>
      </c>
      <c r="AA28" s="36">
        <f t="shared" si="6"/>
        <v>28</v>
      </c>
      <c r="AB28" s="21"/>
    </row>
    <row r="29" spans="1:28" s="22" customFormat="1" ht="16.5" thickBot="1" x14ac:dyDescent="0.3">
      <c r="A29" s="19"/>
      <c r="B29" s="9" t="s">
        <v>117</v>
      </c>
      <c r="C29" s="8"/>
      <c r="D29" s="8"/>
      <c r="E29" s="7">
        <v>11311</v>
      </c>
      <c r="F29" s="8"/>
      <c r="G29" s="8"/>
      <c r="H29" s="8"/>
      <c r="I29" s="8"/>
      <c r="J29" s="8">
        <f t="shared" si="0"/>
        <v>0</v>
      </c>
      <c r="K29" s="36">
        <f t="shared" si="1"/>
        <v>11311</v>
      </c>
      <c r="L29" s="42"/>
      <c r="M29" s="8"/>
      <c r="N29" s="8"/>
      <c r="O29" s="8"/>
      <c r="P29" s="8"/>
      <c r="Q29" s="8"/>
      <c r="R29" s="8">
        <f t="shared" ref="R29" si="9">SUM(N29:Q29)</f>
        <v>0</v>
      </c>
      <c r="S29" s="8">
        <f t="shared" ref="S29" si="10">SUM(L29:M29,R29)</f>
        <v>0</v>
      </c>
      <c r="T29" s="36">
        <f t="shared" ref="T29" si="11">SUM(K29,S29)</f>
        <v>11311</v>
      </c>
      <c r="U29" s="42"/>
      <c r="V29" s="8"/>
      <c r="W29" s="8"/>
      <c r="X29" s="8"/>
      <c r="Y29" s="8"/>
      <c r="Z29" s="8">
        <f t="shared" ref="Z29" si="12">SUM(U29:Y29)</f>
        <v>0</v>
      </c>
      <c r="AA29" s="36">
        <f t="shared" ref="AA29" si="13">SUM(T29,Z29)</f>
        <v>11311</v>
      </c>
      <c r="AB29" s="21"/>
    </row>
    <row r="30" spans="1:28" s="32" customFormat="1" ht="32.25" thickBot="1" x14ac:dyDescent="0.3">
      <c r="A30" s="29">
        <v>5301</v>
      </c>
      <c r="B30" s="30" t="s">
        <v>118</v>
      </c>
      <c r="C30" s="14">
        <f>SUM(C27:C29)</f>
        <v>0</v>
      </c>
      <c r="D30" s="14">
        <f t="shared" ref="D30:AA30" si="14">SUM(D27:D29)</f>
        <v>0</v>
      </c>
      <c r="E30" s="14">
        <f t="shared" si="14"/>
        <v>11339</v>
      </c>
      <c r="F30" s="14">
        <f t="shared" si="14"/>
        <v>0</v>
      </c>
      <c r="G30" s="14">
        <f t="shared" si="14"/>
        <v>0</v>
      </c>
      <c r="H30" s="14">
        <f t="shared" si="14"/>
        <v>0</v>
      </c>
      <c r="I30" s="14">
        <f t="shared" si="14"/>
        <v>0</v>
      </c>
      <c r="J30" s="14">
        <f t="shared" si="14"/>
        <v>0</v>
      </c>
      <c r="K30" s="37">
        <f t="shared" si="14"/>
        <v>11339</v>
      </c>
      <c r="L30" s="44">
        <f t="shared" si="14"/>
        <v>0</v>
      </c>
      <c r="M30" s="14">
        <f t="shared" si="14"/>
        <v>0</v>
      </c>
      <c r="N30" s="14">
        <f t="shared" si="14"/>
        <v>0</v>
      </c>
      <c r="O30" s="14">
        <f t="shared" si="14"/>
        <v>0</v>
      </c>
      <c r="P30" s="14">
        <f t="shared" si="14"/>
        <v>0</v>
      </c>
      <c r="Q30" s="14">
        <f t="shared" si="14"/>
        <v>0</v>
      </c>
      <c r="R30" s="14">
        <f t="shared" si="14"/>
        <v>0</v>
      </c>
      <c r="S30" s="14">
        <f t="shared" si="14"/>
        <v>0</v>
      </c>
      <c r="T30" s="37">
        <f t="shared" si="14"/>
        <v>11339</v>
      </c>
      <c r="U30" s="44">
        <f t="shared" si="14"/>
        <v>0</v>
      </c>
      <c r="V30" s="14">
        <f t="shared" si="14"/>
        <v>0</v>
      </c>
      <c r="W30" s="14">
        <f t="shared" si="14"/>
        <v>0</v>
      </c>
      <c r="X30" s="14">
        <f t="shared" si="14"/>
        <v>0</v>
      </c>
      <c r="Y30" s="14">
        <f t="shared" si="14"/>
        <v>0</v>
      </c>
      <c r="Z30" s="14">
        <f t="shared" si="14"/>
        <v>0</v>
      </c>
      <c r="AA30" s="37">
        <f t="shared" si="14"/>
        <v>11339</v>
      </c>
      <c r="AB30" s="31"/>
    </row>
    <row r="31" spans="1:28" s="22" customFormat="1" x14ac:dyDescent="0.25">
      <c r="A31" s="19">
        <v>5304</v>
      </c>
      <c r="B31" s="20" t="s">
        <v>106</v>
      </c>
      <c r="C31" s="8"/>
      <c r="D31" s="8"/>
      <c r="E31" s="7"/>
      <c r="F31" s="8"/>
      <c r="G31" s="8"/>
      <c r="H31" s="8"/>
      <c r="I31" s="8"/>
      <c r="J31" s="8">
        <f t="shared" si="0"/>
        <v>0</v>
      </c>
      <c r="K31" s="36">
        <f t="shared" si="1"/>
        <v>0</v>
      </c>
      <c r="L31" s="42"/>
      <c r="M31" s="8"/>
      <c r="N31" s="8"/>
      <c r="O31" s="8"/>
      <c r="P31" s="8"/>
      <c r="Q31" s="8"/>
      <c r="R31" s="8">
        <f t="shared" si="2"/>
        <v>0</v>
      </c>
      <c r="S31" s="8">
        <f t="shared" si="3"/>
        <v>0</v>
      </c>
      <c r="T31" s="36">
        <f t="shared" si="4"/>
        <v>0</v>
      </c>
      <c r="U31" s="42"/>
      <c r="V31" s="8"/>
      <c r="W31" s="8"/>
      <c r="X31" s="8"/>
      <c r="Y31" s="8"/>
      <c r="Z31" s="8">
        <f t="shared" si="5"/>
        <v>0</v>
      </c>
      <c r="AA31" s="36">
        <f t="shared" si="6"/>
        <v>0</v>
      </c>
      <c r="AB31" s="21"/>
    </row>
    <row r="32" spans="1:28" s="22" customFormat="1" ht="32.25" thickBot="1" x14ac:dyDescent="0.3">
      <c r="A32" s="19"/>
      <c r="B32" s="9" t="s">
        <v>114</v>
      </c>
      <c r="C32" s="8"/>
      <c r="D32" s="8"/>
      <c r="E32" s="7">
        <v>19949</v>
      </c>
      <c r="F32" s="8"/>
      <c r="G32" s="8"/>
      <c r="H32" s="8"/>
      <c r="I32" s="8"/>
      <c r="J32" s="8">
        <f t="shared" si="0"/>
        <v>0</v>
      </c>
      <c r="K32" s="36">
        <f t="shared" si="1"/>
        <v>19949</v>
      </c>
      <c r="L32" s="42"/>
      <c r="M32" s="8"/>
      <c r="N32" s="8"/>
      <c r="O32" s="8"/>
      <c r="P32" s="8"/>
      <c r="Q32" s="8"/>
      <c r="R32" s="8">
        <f t="shared" si="2"/>
        <v>0</v>
      </c>
      <c r="S32" s="8">
        <f t="shared" si="3"/>
        <v>0</v>
      </c>
      <c r="T32" s="36">
        <f t="shared" si="4"/>
        <v>19949</v>
      </c>
      <c r="U32" s="42"/>
      <c r="V32" s="8"/>
      <c r="W32" s="8"/>
      <c r="X32" s="8"/>
      <c r="Y32" s="8"/>
      <c r="Z32" s="8">
        <f t="shared" si="5"/>
        <v>0</v>
      </c>
      <c r="AA32" s="36">
        <f t="shared" si="6"/>
        <v>19949</v>
      </c>
      <c r="AB32" s="21"/>
    </row>
    <row r="33" spans="1:28" s="69" customFormat="1" x14ac:dyDescent="0.25">
      <c r="A33" s="63">
        <v>5401</v>
      </c>
      <c r="B33" s="64" t="s">
        <v>107</v>
      </c>
      <c r="C33" s="65"/>
      <c r="D33" s="65"/>
      <c r="E33" s="65"/>
      <c r="F33" s="65"/>
      <c r="G33" s="65"/>
      <c r="H33" s="65"/>
      <c r="I33" s="65"/>
      <c r="J33" s="65">
        <f t="shared" si="0"/>
        <v>0</v>
      </c>
      <c r="K33" s="66">
        <f t="shared" si="1"/>
        <v>0</v>
      </c>
      <c r="L33" s="67"/>
      <c r="M33" s="65"/>
      <c r="N33" s="65"/>
      <c r="O33" s="65"/>
      <c r="P33" s="65"/>
      <c r="Q33" s="65"/>
      <c r="R33" s="65">
        <f t="shared" si="2"/>
        <v>0</v>
      </c>
      <c r="S33" s="65">
        <f t="shared" si="3"/>
        <v>0</v>
      </c>
      <c r="T33" s="66">
        <f t="shared" si="4"/>
        <v>0</v>
      </c>
      <c r="U33" s="67"/>
      <c r="V33" s="65"/>
      <c r="W33" s="65"/>
      <c r="X33" s="65"/>
      <c r="Y33" s="65"/>
      <c r="Z33" s="65">
        <f t="shared" si="5"/>
        <v>0</v>
      </c>
      <c r="AA33" s="66">
        <f t="shared" si="6"/>
        <v>0</v>
      </c>
      <c r="AB33" s="68"/>
    </row>
    <row r="34" spans="1:28" s="22" customFormat="1" ht="16.5" thickBot="1" x14ac:dyDescent="0.3">
      <c r="A34" s="19"/>
      <c r="B34" s="9" t="s">
        <v>94</v>
      </c>
      <c r="C34" s="8"/>
      <c r="D34" s="8"/>
      <c r="E34" s="7">
        <v>7839</v>
      </c>
      <c r="F34" s="8"/>
      <c r="G34" s="8"/>
      <c r="H34" s="8"/>
      <c r="I34" s="8"/>
      <c r="J34" s="8">
        <f t="shared" si="0"/>
        <v>0</v>
      </c>
      <c r="K34" s="36">
        <f t="shared" si="1"/>
        <v>7839</v>
      </c>
      <c r="L34" s="42"/>
      <c r="M34" s="8"/>
      <c r="N34" s="8"/>
      <c r="O34" s="8"/>
      <c r="P34" s="8"/>
      <c r="Q34" s="8"/>
      <c r="R34" s="8">
        <f t="shared" si="2"/>
        <v>0</v>
      </c>
      <c r="S34" s="8">
        <f t="shared" si="3"/>
        <v>0</v>
      </c>
      <c r="T34" s="36">
        <f t="shared" si="4"/>
        <v>7839</v>
      </c>
      <c r="U34" s="42"/>
      <c r="V34" s="8"/>
      <c r="W34" s="8"/>
      <c r="X34" s="8"/>
      <c r="Y34" s="8"/>
      <c r="Z34" s="8">
        <f t="shared" si="5"/>
        <v>0</v>
      </c>
      <c r="AA34" s="36">
        <f t="shared" si="6"/>
        <v>7839</v>
      </c>
      <c r="AB34" s="21"/>
    </row>
    <row r="35" spans="1:28" s="69" customFormat="1" x14ac:dyDescent="0.25">
      <c r="A35" s="63">
        <v>5402</v>
      </c>
      <c r="B35" s="64" t="s">
        <v>108</v>
      </c>
      <c r="C35" s="65"/>
      <c r="D35" s="65"/>
      <c r="E35" s="70"/>
      <c r="F35" s="65"/>
      <c r="G35" s="65"/>
      <c r="H35" s="65"/>
      <c r="I35" s="65"/>
      <c r="J35" s="65">
        <f t="shared" si="0"/>
        <v>0</v>
      </c>
      <c r="K35" s="66">
        <f t="shared" si="1"/>
        <v>0</v>
      </c>
      <c r="L35" s="67"/>
      <c r="M35" s="65"/>
      <c r="N35" s="65"/>
      <c r="O35" s="65"/>
      <c r="P35" s="65"/>
      <c r="Q35" s="65"/>
      <c r="R35" s="65">
        <f t="shared" si="2"/>
        <v>0</v>
      </c>
      <c r="S35" s="65">
        <f t="shared" si="3"/>
        <v>0</v>
      </c>
      <c r="T35" s="66">
        <f t="shared" si="4"/>
        <v>0</v>
      </c>
      <c r="U35" s="67"/>
      <c r="V35" s="65"/>
      <c r="W35" s="65"/>
      <c r="X35" s="65"/>
      <c r="Y35" s="65"/>
      <c r="Z35" s="65">
        <f t="shared" si="5"/>
        <v>0</v>
      </c>
      <c r="AA35" s="66">
        <f t="shared" si="6"/>
        <v>0</v>
      </c>
      <c r="AB35" s="68"/>
    </row>
    <row r="36" spans="1:28" s="22" customFormat="1" ht="16.5" thickBot="1" x14ac:dyDescent="0.3">
      <c r="A36" s="19"/>
      <c r="B36" s="9" t="s">
        <v>94</v>
      </c>
      <c r="C36" s="8"/>
      <c r="D36" s="8"/>
      <c r="E36" s="7">
        <v>152</v>
      </c>
      <c r="F36" s="8"/>
      <c r="G36" s="8"/>
      <c r="H36" s="8"/>
      <c r="I36" s="8"/>
      <c r="J36" s="8">
        <f t="shared" si="0"/>
        <v>0</v>
      </c>
      <c r="K36" s="36">
        <f t="shared" si="1"/>
        <v>152</v>
      </c>
      <c r="L36" s="42"/>
      <c r="M36" s="8"/>
      <c r="N36" s="8"/>
      <c r="O36" s="8"/>
      <c r="P36" s="8"/>
      <c r="Q36" s="8"/>
      <c r="R36" s="8">
        <f t="shared" si="2"/>
        <v>0</v>
      </c>
      <c r="S36" s="8">
        <f t="shared" si="3"/>
        <v>0</v>
      </c>
      <c r="T36" s="36">
        <f t="shared" si="4"/>
        <v>152</v>
      </c>
      <c r="U36" s="42"/>
      <c r="V36" s="8"/>
      <c r="W36" s="8"/>
      <c r="X36" s="8"/>
      <c r="Y36" s="8"/>
      <c r="Z36" s="8">
        <f t="shared" si="5"/>
        <v>0</v>
      </c>
      <c r="AA36" s="36">
        <f t="shared" si="6"/>
        <v>152</v>
      </c>
      <c r="AB36" s="21"/>
    </row>
    <row r="37" spans="1:28" s="32" customFormat="1" ht="16.5" thickBot="1" x14ac:dyDescent="0.3">
      <c r="A37" s="29">
        <v>5403</v>
      </c>
      <c r="B37" s="30" t="s">
        <v>109</v>
      </c>
      <c r="C37" s="14"/>
      <c r="D37" s="14"/>
      <c r="E37" s="13">
        <v>2887</v>
      </c>
      <c r="F37" s="14"/>
      <c r="G37" s="14"/>
      <c r="H37" s="14"/>
      <c r="I37" s="14"/>
      <c r="J37" s="14">
        <f t="shared" si="0"/>
        <v>0</v>
      </c>
      <c r="K37" s="37">
        <f t="shared" si="1"/>
        <v>2887</v>
      </c>
      <c r="L37" s="44"/>
      <c r="M37" s="14"/>
      <c r="N37" s="14"/>
      <c r="O37" s="14"/>
      <c r="P37" s="14"/>
      <c r="Q37" s="14"/>
      <c r="R37" s="14">
        <f t="shared" si="2"/>
        <v>0</v>
      </c>
      <c r="S37" s="14">
        <f t="shared" si="3"/>
        <v>0</v>
      </c>
      <c r="T37" s="37">
        <f t="shared" si="4"/>
        <v>2887</v>
      </c>
      <c r="U37" s="44"/>
      <c r="V37" s="14"/>
      <c r="W37" s="14"/>
      <c r="X37" s="14"/>
      <c r="Y37" s="14"/>
      <c r="Z37" s="14">
        <f t="shared" si="5"/>
        <v>0</v>
      </c>
      <c r="AA37" s="37">
        <f t="shared" si="6"/>
        <v>2887</v>
      </c>
      <c r="AB37" s="31"/>
    </row>
    <row r="38" spans="1:28" s="69" customFormat="1" x14ac:dyDescent="0.25">
      <c r="A38" s="63">
        <v>5404</v>
      </c>
      <c r="B38" s="64" t="s">
        <v>68</v>
      </c>
      <c r="C38" s="65"/>
      <c r="D38" s="65"/>
      <c r="E38" s="65"/>
      <c r="F38" s="65"/>
      <c r="G38" s="65"/>
      <c r="H38" s="65"/>
      <c r="I38" s="65"/>
      <c r="J38" s="65">
        <f t="shared" si="0"/>
        <v>0</v>
      </c>
      <c r="K38" s="66">
        <f t="shared" si="1"/>
        <v>0</v>
      </c>
      <c r="L38" s="67"/>
      <c r="M38" s="65"/>
      <c r="N38" s="65"/>
      <c r="O38" s="65"/>
      <c r="P38" s="65"/>
      <c r="Q38" s="65"/>
      <c r="R38" s="65">
        <f t="shared" si="2"/>
        <v>0</v>
      </c>
      <c r="S38" s="65">
        <f t="shared" si="3"/>
        <v>0</v>
      </c>
      <c r="T38" s="66">
        <f t="shared" si="4"/>
        <v>0</v>
      </c>
      <c r="U38" s="67"/>
      <c r="V38" s="65"/>
      <c r="W38" s="65"/>
      <c r="X38" s="65"/>
      <c r="Y38" s="65"/>
      <c r="Z38" s="65">
        <f t="shared" si="5"/>
        <v>0</v>
      </c>
      <c r="AA38" s="66">
        <f t="shared" si="6"/>
        <v>0</v>
      </c>
      <c r="AB38" s="68"/>
    </row>
    <row r="39" spans="1:28" s="24" customFormat="1" x14ac:dyDescent="0.25">
      <c r="A39" s="18"/>
      <c r="B39" s="9" t="s">
        <v>54</v>
      </c>
      <c r="C39" s="7"/>
      <c r="D39" s="7"/>
      <c r="E39" s="7">
        <v>127</v>
      </c>
      <c r="F39" s="7"/>
      <c r="G39" s="7"/>
      <c r="H39" s="7"/>
      <c r="I39" s="7"/>
      <c r="J39" s="8">
        <f t="shared" si="0"/>
        <v>0</v>
      </c>
      <c r="K39" s="36">
        <f t="shared" si="1"/>
        <v>127</v>
      </c>
      <c r="L39" s="43"/>
      <c r="M39" s="7"/>
      <c r="N39" s="7"/>
      <c r="O39" s="7"/>
      <c r="P39" s="7"/>
      <c r="Q39" s="7"/>
      <c r="R39" s="7">
        <f t="shared" si="2"/>
        <v>0</v>
      </c>
      <c r="S39" s="8">
        <f t="shared" si="3"/>
        <v>0</v>
      </c>
      <c r="T39" s="36">
        <f t="shared" si="4"/>
        <v>127</v>
      </c>
      <c r="U39" s="43"/>
      <c r="V39" s="7"/>
      <c r="W39" s="7"/>
      <c r="X39" s="7"/>
      <c r="Y39" s="7"/>
      <c r="Z39" s="7">
        <f t="shared" si="5"/>
        <v>0</v>
      </c>
      <c r="AA39" s="36">
        <f t="shared" si="6"/>
        <v>127</v>
      </c>
      <c r="AB39" s="23"/>
    </row>
    <row r="40" spans="1:28" s="24" customFormat="1" x14ac:dyDescent="0.25">
      <c r="A40" s="18"/>
      <c r="B40" s="9" t="s">
        <v>95</v>
      </c>
      <c r="C40" s="7"/>
      <c r="D40" s="7"/>
      <c r="E40" s="7">
        <v>3683</v>
      </c>
      <c r="F40" s="7"/>
      <c r="G40" s="7"/>
      <c r="H40" s="7"/>
      <c r="I40" s="7"/>
      <c r="J40" s="8">
        <f t="shared" si="0"/>
        <v>0</v>
      </c>
      <c r="K40" s="36">
        <f t="shared" si="1"/>
        <v>3683</v>
      </c>
      <c r="L40" s="43"/>
      <c r="M40" s="7"/>
      <c r="N40" s="7"/>
      <c r="O40" s="7"/>
      <c r="P40" s="7"/>
      <c r="Q40" s="7"/>
      <c r="R40" s="7">
        <f t="shared" si="2"/>
        <v>0</v>
      </c>
      <c r="S40" s="8">
        <f t="shared" si="3"/>
        <v>0</v>
      </c>
      <c r="T40" s="36">
        <f t="shared" si="4"/>
        <v>3683</v>
      </c>
      <c r="U40" s="43"/>
      <c r="V40" s="7"/>
      <c r="W40" s="7"/>
      <c r="X40" s="7"/>
      <c r="Y40" s="7"/>
      <c r="Z40" s="7">
        <f t="shared" si="5"/>
        <v>0</v>
      </c>
      <c r="AA40" s="36">
        <f t="shared" si="6"/>
        <v>3683</v>
      </c>
      <c r="AB40" s="23"/>
    </row>
    <row r="41" spans="1:28" s="24" customFormat="1" ht="16.5" thickBot="1" x14ac:dyDescent="0.3">
      <c r="A41" s="18"/>
      <c r="B41" s="9" t="s">
        <v>115</v>
      </c>
      <c r="C41" s="7"/>
      <c r="D41" s="7"/>
      <c r="E41" s="7">
        <v>992</v>
      </c>
      <c r="F41" s="7"/>
      <c r="G41" s="7"/>
      <c r="H41" s="7"/>
      <c r="I41" s="7"/>
      <c r="J41" s="8">
        <f t="shared" si="0"/>
        <v>0</v>
      </c>
      <c r="K41" s="36">
        <f t="shared" si="1"/>
        <v>992</v>
      </c>
      <c r="L41" s="43"/>
      <c r="M41" s="7"/>
      <c r="N41" s="7"/>
      <c r="O41" s="7"/>
      <c r="P41" s="7"/>
      <c r="Q41" s="7"/>
      <c r="R41" s="7">
        <f t="shared" si="2"/>
        <v>0</v>
      </c>
      <c r="S41" s="8">
        <f t="shared" si="3"/>
        <v>0</v>
      </c>
      <c r="T41" s="36">
        <f t="shared" si="4"/>
        <v>992</v>
      </c>
      <c r="U41" s="43"/>
      <c r="V41" s="7"/>
      <c r="W41" s="7"/>
      <c r="X41" s="7"/>
      <c r="Y41" s="7"/>
      <c r="Z41" s="7">
        <f t="shared" si="5"/>
        <v>0</v>
      </c>
      <c r="AA41" s="36">
        <f t="shared" si="6"/>
        <v>992</v>
      </c>
      <c r="AB41" s="23"/>
    </row>
    <row r="42" spans="1:28" s="32" customFormat="1" ht="16.5" thickBot="1" x14ac:dyDescent="0.3">
      <c r="A42" s="29">
        <v>5404</v>
      </c>
      <c r="B42" s="30" t="s">
        <v>69</v>
      </c>
      <c r="C42" s="14">
        <f>SUM(C38:C41)</f>
        <v>0</v>
      </c>
      <c r="D42" s="14">
        <f t="shared" ref="D42:AA42" si="15">SUM(D38:D41)</f>
        <v>0</v>
      </c>
      <c r="E42" s="14">
        <f t="shared" si="15"/>
        <v>4802</v>
      </c>
      <c r="F42" s="14">
        <f t="shared" si="15"/>
        <v>0</v>
      </c>
      <c r="G42" s="14">
        <f t="shared" si="15"/>
        <v>0</v>
      </c>
      <c r="H42" s="14">
        <f t="shared" si="15"/>
        <v>0</v>
      </c>
      <c r="I42" s="14">
        <f t="shared" si="15"/>
        <v>0</v>
      </c>
      <c r="J42" s="14">
        <f t="shared" si="15"/>
        <v>0</v>
      </c>
      <c r="K42" s="37">
        <f t="shared" si="15"/>
        <v>4802</v>
      </c>
      <c r="L42" s="44">
        <f t="shared" si="15"/>
        <v>0</v>
      </c>
      <c r="M42" s="14">
        <f t="shared" si="15"/>
        <v>0</v>
      </c>
      <c r="N42" s="14">
        <f t="shared" si="15"/>
        <v>0</v>
      </c>
      <c r="O42" s="14">
        <f t="shared" si="15"/>
        <v>0</v>
      </c>
      <c r="P42" s="14">
        <f t="shared" si="15"/>
        <v>0</v>
      </c>
      <c r="Q42" s="14">
        <f t="shared" si="15"/>
        <v>0</v>
      </c>
      <c r="R42" s="14">
        <f t="shared" si="15"/>
        <v>0</v>
      </c>
      <c r="S42" s="14">
        <f t="shared" si="15"/>
        <v>0</v>
      </c>
      <c r="T42" s="37">
        <f t="shared" si="15"/>
        <v>4802</v>
      </c>
      <c r="U42" s="44">
        <f t="shared" si="15"/>
        <v>0</v>
      </c>
      <c r="V42" s="14">
        <f t="shared" si="15"/>
        <v>0</v>
      </c>
      <c r="W42" s="14">
        <f t="shared" si="15"/>
        <v>0</v>
      </c>
      <c r="X42" s="14">
        <f t="shared" si="15"/>
        <v>0</v>
      </c>
      <c r="Y42" s="14">
        <f t="shared" si="15"/>
        <v>0</v>
      </c>
      <c r="Z42" s="14">
        <f t="shared" si="15"/>
        <v>0</v>
      </c>
      <c r="AA42" s="37">
        <f t="shared" si="15"/>
        <v>4802</v>
      </c>
      <c r="AB42" s="31"/>
    </row>
    <row r="43" spans="1:28" s="22" customFormat="1" x14ac:dyDescent="0.25">
      <c r="A43" s="19">
        <v>5502</v>
      </c>
      <c r="B43" s="20" t="s">
        <v>110</v>
      </c>
      <c r="C43" s="8"/>
      <c r="D43" s="8"/>
      <c r="E43" s="8"/>
      <c r="F43" s="8"/>
      <c r="G43" s="8"/>
      <c r="H43" s="8"/>
      <c r="I43" s="8"/>
      <c r="J43" s="8">
        <f t="shared" si="0"/>
        <v>0</v>
      </c>
      <c r="K43" s="36">
        <f t="shared" si="1"/>
        <v>0</v>
      </c>
      <c r="L43" s="42"/>
      <c r="M43" s="8"/>
      <c r="N43" s="8"/>
      <c r="O43" s="8"/>
      <c r="P43" s="8"/>
      <c r="Q43" s="8"/>
      <c r="R43" s="8">
        <f t="shared" si="2"/>
        <v>0</v>
      </c>
      <c r="S43" s="8">
        <f t="shared" si="3"/>
        <v>0</v>
      </c>
      <c r="T43" s="36">
        <f t="shared" si="4"/>
        <v>0</v>
      </c>
      <c r="U43" s="42"/>
      <c r="V43" s="8"/>
      <c r="W43" s="8"/>
      <c r="X43" s="8"/>
      <c r="Y43" s="8"/>
      <c r="Z43" s="8">
        <f t="shared" si="5"/>
        <v>0</v>
      </c>
      <c r="AA43" s="36">
        <f t="shared" si="6"/>
        <v>0</v>
      </c>
      <c r="AB43" s="21"/>
    </row>
    <row r="44" spans="1:28" s="24" customFormat="1" ht="16.5" thickBot="1" x14ac:dyDescent="0.3">
      <c r="A44" s="18"/>
      <c r="B44" s="9" t="s">
        <v>116</v>
      </c>
      <c r="C44" s="7"/>
      <c r="D44" s="7"/>
      <c r="E44" s="7">
        <v>1174</v>
      </c>
      <c r="F44" s="7"/>
      <c r="G44" s="7"/>
      <c r="H44" s="7"/>
      <c r="I44" s="7"/>
      <c r="J44" s="7">
        <f t="shared" si="0"/>
        <v>0</v>
      </c>
      <c r="K44" s="47">
        <f t="shared" si="1"/>
        <v>1174</v>
      </c>
      <c r="L44" s="43"/>
      <c r="M44" s="7"/>
      <c r="N44" s="7"/>
      <c r="O44" s="7"/>
      <c r="P44" s="7"/>
      <c r="Q44" s="7"/>
      <c r="R44" s="7">
        <f t="shared" si="2"/>
        <v>0</v>
      </c>
      <c r="S44" s="7">
        <f t="shared" si="3"/>
        <v>0</v>
      </c>
      <c r="T44" s="47">
        <f t="shared" si="4"/>
        <v>1174</v>
      </c>
      <c r="U44" s="43"/>
      <c r="V44" s="7"/>
      <c r="W44" s="7"/>
      <c r="X44" s="7"/>
      <c r="Y44" s="7"/>
      <c r="Z44" s="7">
        <f t="shared" si="5"/>
        <v>0</v>
      </c>
      <c r="AA44" s="36">
        <f t="shared" si="6"/>
        <v>1174</v>
      </c>
      <c r="AB44" s="23"/>
    </row>
    <row r="45" spans="1:28" s="69" customFormat="1" x14ac:dyDescent="0.25">
      <c r="A45" s="63">
        <v>5503</v>
      </c>
      <c r="B45" s="64" t="s">
        <v>122</v>
      </c>
      <c r="C45" s="65"/>
      <c r="D45" s="65"/>
      <c r="E45" s="65"/>
      <c r="F45" s="65"/>
      <c r="G45" s="65"/>
      <c r="H45" s="65"/>
      <c r="I45" s="65"/>
      <c r="J45" s="65">
        <f t="shared" si="0"/>
        <v>0</v>
      </c>
      <c r="K45" s="66">
        <f t="shared" si="1"/>
        <v>0</v>
      </c>
      <c r="L45" s="67"/>
      <c r="M45" s="65"/>
      <c r="N45" s="65"/>
      <c r="O45" s="65"/>
      <c r="P45" s="65"/>
      <c r="Q45" s="65"/>
      <c r="R45" s="65">
        <f t="shared" si="2"/>
        <v>0</v>
      </c>
      <c r="S45" s="65">
        <f t="shared" si="3"/>
        <v>0</v>
      </c>
      <c r="T45" s="66">
        <f t="shared" si="4"/>
        <v>0</v>
      </c>
      <c r="U45" s="67"/>
      <c r="V45" s="65"/>
      <c r="W45" s="65"/>
      <c r="X45" s="65"/>
      <c r="Y45" s="65"/>
      <c r="Z45" s="65">
        <f t="shared" si="5"/>
        <v>0</v>
      </c>
      <c r="AA45" s="66">
        <f t="shared" si="6"/>
        <v>0</v>
      </c>
      <c r="AB45" s="68"/>
    </row>
    <row r="46" spans="1:28" s="24" customFormat="1" ht="16.5" thickBot="1" x14ac:dyDescent="0.3">
      <c r="A46" s="18"/>
      <c r="B46" s="9" t="s">
        <v>55</v>
      </c>
      <c r="C46" s="7"/>
      <c r="D46" s="7"/>
      <c r="E46" s="7">
        <f>4386+527</f>
        <v>4913</v>
      </c>
      <c r="F46" s="7"/>
      <c r="G46" s="7"/>
      <c r="H46" s="7"/>
      <c r="I46" s="7"/>
      <c r="J46" s="8">
        <f t="shared" si="0"/>
        <v>0</v>
      </c>
      <c r="K46" s="36">
        <f t="shared" si="1"/>
        <v>4913</v>
      </c>
      <c r="L46" s="43"/>
      <c r="M46" s="7"/>
      <c r="N46" s="7"/>
      <c r="O46" s="7"/>
      <c r="P46" s="7"/>
      <c r="Q46" s="7"/>
      <c r="R46" s="7">
        <f t="shared" si="2"/>
        <v>0</v>
      </c>
      <c r="S46" s="8">
        <f t="shared" si="3"/>
        <v>0</v>
      </c>
      <c r="T46" s="36">
        <f t="shared" si="4"/>
        <v>4913</v>
      </c>
      <c r="U46" s="43"/>
      <c r="V46" s="7"/>
      <c r="W46" s="7"/>
      <c r="X46" s="7"/>
      <c r="Y46" s="7"/>
      <c r="Z46" s="7">
        <f t="shared" si="5"/>
        <v>0</v>
      </c>
      <c r="AA46" s="36">
        <f t="shared" si="6"/>
        <v>4913</v>
      </c>
      <c r="AB46" s="23"/>
    </row>
    <row r="47" spans="1:28" s="69" customFormat="1" x14ac:dyDescent="0.25">
      <c r="A47" s="63">
        <v>5604</v>
      </c>
      <c r="B47" s="64" t="s">
        <v>70</v>
      </c>
      <c r="C47" s="65"/>
      <c r="D47" s="65"/>
      <c r="E47" s="65"/>
      <c r="F47" s="65"/>
      <c r="G47" s="65"/>
      <c r="H47" s="65"/>
      <c r="I47" s="65"/>
      <c r="J47" s="65">
        <f t="shared" si="0"/>
        <v>0</v>
      </c>
      <c r="K47" s="66">
        <f t="shared" si="1"/>
        <v>0</v>
      </c>
      <c r="L47" s="67"/>
      <c r="M47" s="65"/>
      <c r="N47" s="65"/>
      <c r="O47" s="65"/>
      <c r="P47" s="65"/>
      <c r="Q47" s="65"/>
      <c r="R47" s="65">
        <f t="shared" si="2"/>
        <v>0</v>
      </c>
      <c r="S47" s="65">
        <f t="shared" si="3"/>
        <v>0</v>
      </c>
      <c r="T47" s="66">
        <f t="shared" si="4"/>
        <v>0</v>
      </c>
      <c r="U47" s="67"/>
      <c r="V47" s="65"/>
      <c r="W47" s="65"/>
      <c r="X47" s="65"/>
      <c r="Y47" s="65"/>
      <c r="Z47" s="65">
        <f t="shared" si="5"/>
        <v>0</v>
      </c>
      <c r="AA47" s="66">
        <f t="shared" si="6"/>
        <v>0</v>
      </c>
      <c r="AB47" s="68"/>
    </row>
    <row r="48" spans="1:28" s="22" customFormat="1" x14ac:dyDescent="0.25">
      <c r="A48" s="19"/>
      <c r="B48" s="9" t="s">
        <v>96</v>
      </c>
      <c r="C48" s="8"/>
      <c r="D48" s="8"/>
      <c r="E48" s="8"/>
      <c r="F48" s="7">
        <v>608</v>
      </c>
      <c r="G48" s="8"/>
      <c r="H48" s="8"/>
      <c r="I48" s="8"/>
      <c r="J48" s="8">
        <f t="shared" si="0"/>
        <v>0</v>
      </c>
      <c r="K48" s="36">
        <f t="shared" si="1"/>
        <v>608</v>
      </c>
      <c r="L48" s="42"/>
      <c r="M48" s="8"/>
      <c r="N48" s="8"/>
      <c r="O48" s="8"/>
      <c r="P48" s="8"/>
      <c r="Q48" s="8"/>
      <c r="R48" s="8">
        <f t="shared" si="2"/>
        <v>0</v>
      </c>
      <c r="S48" s="8">
        <f t="shared" si="3"/>
        <v>0</v>
      </c>
      <c r="T48" s="36">
        <f t="shared" si="4"/>
        <v>608</v>
      </c>
      <c r="U48" s="42"/>
      <c r="V48" s="8"/>
      <c r="W48" s="8"/>
      <c r="X48" s="8"/>
      <c r="Y48" s="8"/>
      <c r="Z48" s="8">
        <f t="shared" si="5"/>
        <v>0</v>
      </c>
      <c r="AA48" s="36">
        <f t="shared" si="6"/>
        <v>608</v>
      </c>
      <c r="AB48" s="21"/>
    </row>
    <row r="49" spans="1:28" s="24" customFormat="1" ht="32.25" thickBot="1" x14ac:dyDescent="0.3">
      <c r="A49" s="18"/>
      <c r="B49" s="9" t="s">
        <v>56</v>
      </c>
      <c r="C49" s="7"/>
      <c r="D49" s="7"/>
      <c r="E49" s="7"/>
      <c r="F49" s="7">
        <f>75+116</f>
        <v>191</v>
      </c>
      <c r="G49" s="7"/>
      <c r="H49" s="7"/>
      <c r="I49" s="7"/>
      <c r="J49" s="8">
        <f t="shared" si="0"/>
        <v>0</v>
      </c>
      <c r="K49" s="36">
        <f t="shared" si="1"/>
        <v>191</v>
      </c>
      <c r="L49" s="43"/>
      <c r="M49" s="7"/>
      <c r="N49" s="7"/>
      <c r="O49" s="7"/>
      <c r="P49" s="7"/>
      <c r="Q49" s="7"/>
      <c r="R49" s="7">
        <f t="shared" si="2"/>
        <v>0</v>
      </c>
      <c r="S49" s="8">
        <f t="shared" si="3"/>
        <v>0</v>
      </c>
      <c r="T49" s="36">
        <f t="shared" si="4"/>
        <v>191</v>
      </c>
      <c r="U49" s="43"/>
      <c r="V49" s="7"/>
      <c r="W49" s="7"/>
      <c r="X49" s="7"/>
      <c r="Y49" s="7"/>
      <c r="Z49" s="7">
        <f t="shared" si="5"/>
        <v>0</v>
      </c>
      <c r="AA49" s="36">
        <f t="shared" si="6"/>
        <v>191</v>
      </c>
      <c r="AB49" s="23"/>
    </row>
    <row r="50" spans="1:28" s="32" customFormat="1" ht="16.5" thickBot="1" x14ac:dyDescent="0.3">
      <c r="A50" s="29">
        <v>5604</v>
      </c>
      <c r="B50" s="30" t="s">
        <v>71</v>
      </c>
      <c r="C50" s="14">
        <f>SUM(C47:C49)</f>
        <v>0</v>
      </c>
      <c r="D50" s="14">
        <f t="shared" ref="D50:AA50" si="16">SUM(D47:D49)</f>
        <v>0</v>
      </c>
      <c r="E50" s="14">
        <f t="shared" si="16"/>
        <v>0</v>
      </c>
      <c r="F50" s="14">
        <f t="shared" si="16"/>
        <v>799</v>
      </c>
      <c r="G50" s="14">
        <f t="shared" si="16"/>
        <v>0</v>
      </c>
      <c r="H50" s="14">
        <f t="shared" si="16"/>
        <v>0</v>
      </c>
      <c r="I50" s="14">
        <f t="shared" si="16"/>
        <v>0</v>
      </c>
      <c r="J50" s="14">
        <f t="shared" si="16"/>
        <v>0</v>
      </c>
      <c r="K50" s="37">
        <f t="shared" si="16"/>
        <v>799</v>
      </c>
      <c r="L50" s="44">
        <f t="shared" si="16"/>
        <v>0</v>
      </c>
      <c r="M50" s="14">
        <f t="shared" si="16"/>
        <v>0</v>
      </c>
      <c r="N50" s="14">
        <f t="shared" si="16"/>
        <v>0</v>
      </c>
      <c r="O50" s="14">
        <f t="shared" si="16"/>
        <v>0</v>
      </c>
      <c r="P50" s="14">
        <f t="shared" si="16"/>
        <v>0</v>
      </c>
      <c r="Q50" s="14">
        <f t="shared" si="16"/>
        <v>0</v>
      </c>
      <c r="R50" s="14">
        <f t="shared" si="16"/>
        <v>0</v>
      </c>
      <c r="S50" s="14">
        <f t="shared" si="16"/>
        <v>0</v>
      </c>
      <c r="T50" s="37">
        <f t="shared" si="16"/>
        <v>799</v>
      </c>
      <c r="U50" s="44">
        <f t="shared" si="16"/>
        <v>0</v>
      </c>
      <c r="V50" s="14">
        <f t="shared" si="16"/>
        <v>0</v>
      </c>
      <c r="W50" s="14">
        <f t="shared" si="16"/>
        <v>0</v>
      </c>
      <c r="X50" s="14">
        <f t="shared" si="16"/>
        <v>0</v>
      </c>
      <c r="Y50" s="14">
        <f t="shared" si="16"/>
        <v>0</v>
      </c>
      <c r="Z50" s="14">
        <f t="shared" si="16"/>
        <v>0</v>
      </c>
      <c r="AA50" s="37">
        <f t="shared" si="16"/>
        <v>799</v>
      </c>
      <c r="AB50" s="31"/>
    </row>
    <row r="51" spans="1:28" s="22" customFormat="1" x14ac:dyDescent="0.25">
      <c r="A51" s="19">
        <v>5606</v>
      </c>
      <c r="B51" s="20" t="s">
        <v>72</v>
      </c>
      <c r="C51" s="8"/>
      <c r="D51" s="8"/>
      <c r="E51" s="8"/>
      <c r="F51" s="8"/>
      <c r="G51" s="8"/>
      <c r="H51" s="8"/>
      <c r="I51" s="8"/>
      <c r="J51" s="8">
        <f t="shared" si="0"/>
        <v>0</v>
      </c>
      <c r="K51" s="36">
        <f t="shared" si="1"/>
        <v>0</v>
      </c>
      <c r="L51" s="42"/>
      <c r="M51" s="8"/>
      <c r="N51" s="8"/>
      <c r="O51" s="8"/>
      <c r="P51" s="8"/>
      <c r="Q51" s="8"/>
      <c r="R51" s="8">
        <f t="shared" si="2"/>
        <v>0</v>
      </c>
      <c r="S51" s="8">
        <f t="shared" si="3"/>
        <v>0</v>
      </c>
      <c r="T51" s="36">
        <f t="shared" si="4"/>
        <v>0</v>
      </c>
      <c r="U51" s="42"/>
      <c r="V51" s="8"/>
      <c r="W51" s="8"/>
      <c r="X51" s="8"/>
      <c r="Y51" s="8"/>
      <c r="Z51" s="8">
        <f t="shared" si="5"/>
        <v>0</v>
      </c>
      <c r="AA51" s="36">
        <f t="shared" si="6"/>
        <v>0</v>
      </c>
      <c r="AB51" s="21"/>
    </row>
    <row r="52" spans="1:28" s="24" customFormat="1" ht="16.5" thickBot="1" x14ac:dyDescent="0.3">
      <c r="A52" s="18"/>
      <c r="B52" s="9" t="s">
        <v>97</v>
      </c>
      <c r="C52" s="7"/>
      <c r="D52" s="7"/>
      <c r="E52" s="7">
        <v>635</v>
      </c>
      <c r="F52" s="7"/>
      <c r="G52" s="7"/>
      <c r="H52" s="7"/>
      <c r="I52" s="7"/>
      <c r="J52" s="7">
        <f t="shared" si="0"/>
        <v>0</v>
      </c>
      <c r="K52" s="47">
        <f t="shared" si="1"/>
        <v>635</v>
      </c>
      <c r="L52" s="43"/>
      <c r="M52" s="7"/>
      <c r="N52" s="7"/>
      <c r="O52" s="7"/>
      <c r="P52" s="7"/>
      <c r="Q52" s="7"/>
      <c r="R52" s="7">
        <f t="shared" si="2"/>
        <v>0</v>
      </c>
      <c r="S52" s="7">
        <f t="shared" si="3"/>
        <v>0</v>
      </c>
      <c r="T52" s="47">
        <f t="shared" si="4"/>
        <v>635</v>
      </c>
      <c r="U52" s="43"/>
      <c r="V52" s="7"/>
      <c r="W52" s="7"/>
      <c r="X52" s="7"/>
      <c r="Y52" s="7"/>
      <c r="Z52" s="7">
        <f t="shared" si="5"/>
        <v>0</v>
      </c>
      <c r="AA52" s="36">
        <f t="shared" si="6"/>
        <v>635</v>
      </c>
      <c r="AB52" s="23"/>
    </row>
    <row r="53" spans="1:28" s="32" customFormat="1" ht="16.5" thickBot="1" x14ac:dyDescent="0.3">
      <c r="A53" s="29">
        <v>5606</v>
      </c>
      <c r="B53" s="30" t="s">
        <v>73</v>
      </c>
      <c r="C53" s="14">
        <f>SUM(C51:C52)</f>
        <v>0</v>
      </c>
      <c r="D53" s="14">
        <f t="shared" ref="D53:AA53" si="17">SUM(D51:D52)</f>
        <v>0</v>
      </c>
      <c r="E53" s="14">
        <f t="shared" si="17"/>
        <v>635</v>
      </c>
      <c r="F53" s="14">
        <f t="shared" si="17"/>
        <v>0</v>
      </c>
      <c r="G53" s="14">
        <f t="shared" si="17"/>
        <v>0</v>
      </c>
      <c r="H53" s="14">
        <f t="shared" si="17"/>
        <v>0</v>
      </c>
      <c r="I53" s="14">
        <f t="shared" si="17"/>
        <v>0</v>
      </c>
      <c r="J53" s="14">
        <f t="shared" si="17"/>
        <v>0</v>
      </c>
      <c r="K53" s="37">
        <f t="shared" si="17"/>
        <v>635</v>
      </c>
      <c r="L53" s="44">
        <f t="shared" si="17"/>
        <v>0</v>
      </c>
      <c r="M53" s="14">
        <f t="shared" si="17"/>
        <v>0</v>
      </c>
      <c r="N53" s="14">
        <f t="shared" si="17"/>
        <v>0</v>
      </c>
      <c r="O53" s="14">
        <f t="shared" si="17"/>
        <v>0</v>
      </c>
      <c r="P53" s="14">
        <f t="shared" si="17"/>
        <v>0</v>
      </c>
      <c r="Q53" s="14">
        <f t="shared" si="17"/>
        <v>0</v>
      </c>
      <c r="R53" s="14">
        <f t="shared" si="17"/>
        <v>0</v>
      </c>
      <c r="S53" s="14">
        <f t="shared" si="17"/>
        <v>0</v>
      </c>
      <c r="T53" s="37">
        <f t="shared" si="17"/>
        <v>635</v>
      </c>
      <c r="U53" s="44">
        <f t="shared" si="17"/>
        <v>0</v>
      </c>
      <c r="V53" s="14">
        <f t="shared" si="17"/>
        <v>0</v>
      </c>
      <c r="W53" s="14">
        <f t="shared" si="17"/>
        <v>0</v>
      </c>
      <c r="X53" s="14">
        <f t="shared" si="17"/>
        <v>0</v>
      </c>
      <c r="Y53" s="14">
        <f t="shared" si="17"/>
        <v>0</v>
      </c>
      <c r="Z53" s="14">
        <f t="shared" si="17"/>
        <v>0</v>
      </c>
      <c r="AA53" s="37">
        <f t="shared" si="17"/>
        <v>635</v>
      </c>
      <c r="AB53" s="31"/>
    </row>
    <row r="54" spans="1:28" s="22" customFormat="1" x14ac:dyDescent="0.25">
      <c r="A54" s="19">
        <v>5607</v>
      </c>
      <c r="B54" s="20" t="s">
        <v>74</v>
      </c>
      <c r="C54" s="8"/>
      <c r="D54" s="8"/>
      <c r="E54" s="8"/>
      <c r="F54" s="8"/>
      <c r="G54" s="8"/>
      <c r="H54" s="8"/>
      <c r="I54" s="8"/>
      <c r="J54" s="8">
        <f t="shared" si="0"/>
        <v>0</v>
      </c>
      <c r="K54" s="36">
        <f t="shared" si="1"/>
        <v>0</v>
      </c>
      <c r="L54" s="42"/>
      <c r="M54" s="8"/>
      <c r="N54" s="8"/>
      <c r="O54" s="8"/>
      <c r="P54" s="8"/>
      <c r="Q54" s="8"/>
      <c r="R54" s="8">
        <f t="shared" si="2"/>
        <v>0</v>
      </c>
      <c r="S54" s="8">
        <f t="shared" si="3"/>
        <v>0</v>
      </c>
      <c r="T54" s="36">
        <f t="shared" si="4"/>
        <v>0</v>
      </c>
      <c r="U54" s="42"/>
      <c r="V54" s="8"/>
      <c r="W54" s="8"/>
      <c r="X54" s="8"/>
      <c r="Y54" s="8"/>
      <c r="Z54" s="8">
        <f t="shared" si="5"/>
        <v>0</v>
      </c>
      <c r="AA54" s="36">
        <f t="shared" si="6"/>
        <v>0</v>
      </c>
      <c r="AB54" s="21"/>
    </row>
    <row r="55" spans="1:28" s="24" customFormat="1" ht="16.5" thickBot="1" x14ac:dyDescent="0.3">
      <c r="A55" s="18"/>
      <c r="B55" s="9" t="s">
        <v>57</v>
      </c>
      <c r="C55" s="7"/>
      <c r="D55" s="7"/>
      <c r="E55" s="7">
        <v>1559</v>
      </c>
      <c r="F55" s="7"/>
      <c r="G55" s="7"/>
      <c r="H55" s="7"/>
      <c r="I55" s="7"/>
      <c r="J55" s="8">
        <f t="shared" si="0"/>
        <v>0</v>
      </c>
      <c r="K55" s="36">
        <f t="shared" si="1"/>
        <v>1559</v>
      </c>
      <c r="L55" s="43"/>
      <c r="M55" s="7"/>
      <c r="N55" s="7"/>
      <c r="O55" s="7"/>
      <c r="P55" s="7"/>
      <c r="Q55" s="7"/>
      <c r="R55" s="7">
        <f t="shared" si="2"/>
        <v>0</v>
      </c>
      <c r="S55" s="8">
        <f t="shared" si="3"/>
        <v>0</v>
      </c>
      <c r="T55" s="36">
        <f t="shared" si="4"/>
        <v>1559</v>
      </c>
      <c r="U55" s="43"/>
      <c r="V55" s="7"/>
      <c r="W55" s="7"/>
      <c r="X55" s="7"/>
      <c r="Y55" s="7"/>
      <c r="Z55" s="7">
        <f t="shared" si="5"/>
        <v>0</v>
      </c>
      <c r="AA55" s="36">
        <f t="shared" si="6"/>
        <v>1559</v>
      </c>
      <c r="AB55" s="23"/>
    </row>
    <row r="56" spans="1:28" s="32" customFormat="1" ht="16.5" thickBot="1" x14ac:dyDescent="0.3">
      <c r="A56" s="29">
        <v>5607</v>
      </c>
      <c r="B56" s="30" t="s">
        <v>75</v>
      </c>
      <c r="C56" s="14">
        <f t="shared" ref="C56:AA56" si="18">SUM(C54:C55)</f>
        <v>0</v>
      </c>
      <c r="D56" s="14">
        <f t="shared" si="18"/>
        <v>0</v>
      </c>
      <c r="E56" s="14">
        <f t="shared" si="18"/>
        <v>1559</v>
      </c>
      <c r="F56" s="14">
        <f t="shared" si="18"/>
        <v>0</v>
      </c>
      <c r="G56" s="14">
        <f t="shared" si="18"/>
        <v>0</v>
      </c>
      <c r="H56" s="14">
        <f t="shared" si="18"/>
        <v>0</v>
      </c>
      <c r="I56" s="14">
        <f t="shared" si="18"/>
        <v>0</v>
      </c>
      <c r="J56" s="14">
        <f t="shared" si="18"/>
        <v>0</v>
      </c>
      <c r="K56" s="37">
        <f t="shared" si="18"/>
        <v>1559</v>
      </c>
      <c r="L56" s="44">
        <f t="shared" si="18"/>
        <v>0</v>
      </c>
      <c r="M56" s="14">
        <f t="shared" si="18"/>
        <v>0</v>
      </c>
      <c r="N56" s="14">
        <f t="shared" si="18"/>
        <v>0</v>
      </c>
      <c r="O56" s="14">
        <f t="shared" si="18"/>
        <v>0</v>
      </c>
      <c r="P56" s="14">
        <f t="shared" si="18"/>
        <v>0</v>
      </c>
      <c r="Q56" s="14">
        <f t="shared" si="18"/>
        <v>0</v>
      </c>
      <c r="R56" s="14">
        <f t="shared" si="18"/>
        <v>0</v>
      </c>
      <c r="S56" s="14">
        <f t="shared" si="18"/>
        <v>0</v>
      </c>
      <c r="T56" s="37">
        <f t="shared" si="18"/>
        <v>1559</v>
      </c>
      <c r="U56" s="44">
        <f t="shared" si="18"/>
        <v>0</v>
      </c>
      <c r="V56" s="14">
        <f t="shared" si="18"/>
        <v>0</v>
      </c>
      <c r="W56" s="14">
        <f t="shared" si="18"/>
        <v>0</v>
      </c>
      <c r="X56" s="14">
        <f t="shared" si="18"/>
        <v>0</v>
      </c>
      <c r="Y56" s="14">
        <f t="shared" si="18"/>
        <v>0</v>
      </c>
      <c r="Z56" s="14">
        <f t="shared" si="18"/>
        <v>0</v>
      </c>
      <c r="AA56" s="37">
        <f t="shared" si="18"/>
        <v>1559</v>
      </c>
      <c r="AB56" s="31"/>
    </row>
    <row r="57" spans="1:28" s="22" customFormat="1" x14ac:dyDescent="0.25">
      <c r="A57" s="19">
        <v>5701</v>
      </c>
      <c r="B57" s="20" t="s">
        <v>76</v>
      </c>
      <c r="C57" s="8"/>
      <c r="D57" s="8"/>
      <c r="E57" s="8"/>
      <c r="F57" s="8"/>
      <c r="G57" s="8"/>
      <c r="H57" s="8"/>
      <c r="I57" s="8"/>
      <c r="J57" s="8">
        <f t="shared" si="0"/>
        <v>0</v>
      </c>
      <c r="K57" s="36">
        <f t="shared" si="1"/>
        <v>0</v>
      </c>
      <c r="L57" s="42"/>
      <c r="M57" s="8"/>
      <c r="N57" s="8"/>
      <c r="O57" s="8"/>
      <c r="P57" s="8"/>
      <c r="Q57" s="8"/>
      <c r="R57" s="8">
        <f t="shared" si="2"/>
        <v>0</v>
      </c>
      <c r="S57" s="8">
        <f t="shared" si="3"/>
        <v>0</v>
      </c>
      <c r="T57" s="36">
        <f t="shared" si="4"/>
        <v>0</v>
      </c>
      <c r="U57" s="42"/>
      <c r="V57" s="8"/>
      <c r="W57" s="8"/>
      <c r="X57" s="8"/>
      <c r="Y57" s="8"/>
      <c r="Z57" s="8">
        <f t="shared" si="5"/>
        <v>0</v>
      </c>
      <c r="AA57" s="36">
        <f t="shared" si="6"/>
        <v>0</v>
      </c>
      <c r="AB57" s="21"/>
    </row>
    <row r="58" spans="1:28" s="24" customFormat="1" x14ac:dyDescent="0.25">
      <c r="A58" s="18"/>
      <c r="B58" s="9" t="s">
        <v>98</v>
      </c>
      <c r="C58" s="7"/>
      <c r="D58" s="7"/>
      <c r="E58" s="7">
        <v>953</v>
      </c>
      <c r="F58" s="7"/>
      <c r="G58" s="7"/>
      <c r="H58" s="7"/>
      <c r="I58" s="7"/>
      <c r="J58" s="7">
        <f t="shared" si="0"/>
        <v>0</v>
      </c>
      <c r="K58" s="47">
        <f t="shared" si="1"/>
        <v>953</v>
      </c>
      <c r="L58" s="43"/>
      <c r="M58" s="7"/>
      <c r="N58" s="7"/>
      <c r="O58" s="7"/>
      <c r="P58" s="7"/>
      <c r="Q58" s="7"/>
      <c r="R58" s="7">
        <f t="shared" si="2"/>
        <v>0</v>
      </c>
      <c r="S58" s="7">
        <f t="shared" si="3"/>
        <v>0</v>
      </c>
      <c r="T58" s="47">
        <f t="shared" si="4"/>
        <v>953</v>
      </c>
      <c r="U58" s="43"/>
      <c r="V58" s="7"/>
      <c r="W58" s="7"/>
      <c r="X58" s="7"/>
      <c r="Y58" s="7"/>
      <c r="Z58" s="7">
        <f t="shared" si="5"/>
        <v>0</v>
      </c>
      <c r="AA58" s="36">
        <f t="shared" si="6"/>
        <v>953</v>
      </c>
      <c r="AB58" s="23"/>
    </row>
    <row r="59" spans="1:28" s="24" customFormat="1" x14ac:dyDescent="0.25">
      <c r="A59" s="18"/>
      <c r="B59" s="9" t="s">
        <v>58</v>
      </c>
      <c r="C59" s="7"/>
      <c r="D59" s="7"/>
      <c r="E59" s="7">
        <v>193</v>
      </c>
      <c r="F59" s="7"/>
      <c r="G59" s="7"/>
      <c r="H59" s="7"/>
      <c r="I59" s="7"/>
      <c r="J59" s="8">
        <f t="shared" si="0"/>
        <v>0</v>
      </c>
      <c r="K59" s="36">
        <f t="shared" si="1"/>
        <v>193</v>
      </c>
      <c r="L59" s="43"/>
      <c r="M59" s="7"/>
      <c r="N59" s="7"/>
      <c r="O59" s="7"/>
      <c r="P59" s="7"/>
      <c r="Q59" s="7"/>
      <c r="R59" s="7">
        <f t="shared" si="2"/>
        <v>0</v>
      </c>
      <c r="S59" s="8">
        <f t="shared" si="3"/>
        <v>0</v>
      </c>
      <c r="T59" s="36">
        <f t="shared" si="4"/>
        <v>193</v>
      </c>
      <c r="U59" s="43"/>
      <c r="V59" s="7"/>
      <c r="W59" s="7"/>
      <c r="X59" s="7"/>
      <c r="Y59" s="7"/>
      <c r="Z59" s="7">
        <f t="shared" si="5"/>
        <v>0</v>
      </c>
      <c r="AA59" s="36">
        <f t="shared" si="6"/>
        <v>193</v>
      </c>
      <c r="AB59" s="23"/>
    </row>
    <row r="60" spans="1:28" s="24" customFormat="1" ht="16.5" thickBot="1" x14ac:dyDescent="0.3">
      <c r="A60" s="18"/>
      <c r="B60" s="9" t="s">
        <v>59</v>
      </c>
      <c r="C60" s="7"/>
      <c r="D60" s="7"/>
      <c r="E60" s="7">
        <v>554</v>
      </c>
      <c r="F60" s="7"/>
      <c r="G60" s="7"/>
      <c r="H60" s="7"/>
      <c r="I60" s="7"/>
      <c r="J60" s="8">
        <f t="shared" si="0"/>
        <v>0</v>
      </c>
      <c r="K60" s="36">
        <f t="shared" si="1"/>
        <v>554</v>
      </c>
      <c r="L60" s="43"/>
      <c r="M60" s="7"/>
      <c r="N60" s="7"/>
      <c r="O60" s="7"/>
      <c r="P60" s="7"/>
      <c r="Q60" s="7"/>
      <c r="R60" s="7">
        <f t="shared" si="2"/>
        <v>0</v>
      </c>
      <c r="S60" s="8">
        <f t="shared" si="3"/>
        <v>0</v>
      </c>
      <c r="T60" s="36">
        <f t="shared" si="4"/>
        <v>554</v>
      </c>
      <c r="U60" s="43"/>
      <c r="V60" s="7"/>
      <c r="W60" s="7"/>
      <c r="X60" s="7"/>
      <c r="Y60" s="7"/>
      <c r="Z60" s="7">
        <f t="shared" si="5"/>
        <v>0</v>
      </c>
      <c r="AA60" s="36">
        <f t="shared" si="6"/>
        <v>554</v>
      </c>
      <c r="AB60" s="23"/>
    </row>
    <row r="61" spans="1:28" s="32" customFormat="1" ht="16.5" thickBot="1" x14ac:dyDescent="0.3">
      <c r="A61" s="29">
        <v>5701</v>
      </c>
      <c r="B61" s="30" t="s">
        <v>77</v>
      </c>
      <c r="C61" s="14">
        <f>SUM(C57:C60)</f>
        <v>0</v>
      </c>
      <c r="D61" s="14">
        <f t="shared" ref="D61:AA61" si="19">SUM(D57:D60)</f>
        <v>0</v>
      </c>
      <c r="E61" s="14">
        <f t="shared" si="19"/>
        <v>1700</v>
      </c>
      <c r="F61" s="14">
        <f t="shared" si="19"/>
        <v>0</v>
      </c>
      <c r="G61" s="14">
        <f t="shared" si="19"/>
        <v>0</v>
      </c>
      <c r="H61" s="14">
        <f t="shared" si="19"/>
        <v>0</v>
      </c>
      <c r="I61" s="14">
        <f t="shared" si="19"/>
        <v>0</v>
      </c>
      <c r="J61" s="14">
        <f t="shared" si="19"/>
        <v>0</v>
      </c>
      <c r="K61" s="37">
        <f t="shared" si="19"/>
        <v>1700</v>
      </c>
      <c r="L61" s="44">
        <f t="shared" si="19"/>
        <v>0</v>
      </c>
      <c r="M61" s="14">
        <f t="shared" si="19"/>
        <v>0</v>
      </c>
      <c r="N61" s="14">
        <f t="shared" si="19"/>
        <v>0</v>
      </c>
      <c r="O61" s="14">
        <f t="shared" si="19"/>
        <v>0</v>
      </c>
      <c r="P61" s="14">
        <f t="shared" si="19"/>
        <v>0</v>
      </c>
      <c r="Q61" s="14">
        <f t="shared" si="19"/>
        <v>0</v>
      </c>
      <c r="R61" s="14">
        <f t="shared" si="19"/>
        <v>0</v>
      </c>
      <c r="S61" s="14">
        <f t="shared" si="19"/>
        <v>0</v>
      </c>
      <c r="T61" s="37">
        <f t="shared" si="19"/>
        <v>1700</v>
      </c>
      <c r="U61" s="44">
        <f t="shared" si="19"/>
        <v>0</v>
      </c>
      <c r="V61" s="14">
        <f t="shared" si="19"/>
        <v>0</v>
      </c>
      <c r="W61" s="14">
        <f t="shared" si="19"/>
        <v>0</v>
      </c>
      <c r="X61" s="14">
        <f t="shared" si="19"/>
        <v>0</v>
      </c>
      <c r="Y61" s="14">
        <f t="shared" si="19"/>
        <v>0</v>
      </c>
      <c r="Z61" s="14">
        <f t="shared" si="19"/>
        <v>0</v>
      </c>
      <c r="AA61" s="37">
        <f t="shared" si="19"/>
        <v>1700</v>
      </c>
      <c r="AB61" s="31"/>
    </row>
    <row r="62" spans="1:28" s="22" customFormat="1" x14ac:dyDescent="0.25">
      <c r="A62" s="19">
        <v>5702</v>
      </c>
      <c r="B62" s="20" t="s">
        <v>78</v>
      </c>
      <c r="C62" s="8"/>
      <c r="D62" s="8"/>
      <c r="E62" s="8"/>
      <c r="F62" s="8"/>
      <c r="G62" s="8"/>
      <c r="H62" s="8"/>
      <c r="I62" s="8"/>
      <c r="J62" s="8">
        <f t="shared" si="0"/>
        <v>0</v>
      </c>
      <c r="K62" s="36">
        <f t="shared" si="1"/>
        <v>0</v>
      </c>
      <c r="L62" s="42"/>
      <c r="M62" s="8"/>
      <c r="N62" s="8"/>
      <c r="O62" s="8"/>
      <c r="P62" s="8"/>
      <c r="Q62" s="8"/>
      <c r="R62" s="8">
        <f t="shared" si="2"/>
        <v>0</v>
      </c>
      <c r="S62" s="8">
        <f t="shared" si="3"/>
        <v>0</v>
      </c>
      <c r="T62" s="36">
        <f t="shared" si="4"/>
        <v>0</v>
      </c>
      <c r="U62" s="42"/>
      <c r="V62" s="8"/>
      <c r="W62" s="8"/>
      <c r="X62" s="8"/>
      <c r="Y62" s="8"/>
      <c r="Z62" s="8">
        <f t="shared" si="5"/>
        <v>0</v>
      </c>
      <c r="AA62" s="36">
        <f t="shared" si="6"/>
        <v>0</v>
      </c>
      <c r="AB62" s="21"/>
    </row>
    <row r="63" spans="1:28" s="24" customFormat="1" ht="16.5" thickBot="1" x14ac:dyDescent="0.3">
      <c r="A63" s="18"/>
      <c r="B63" s="9" t="s">
        <v>60</v>
      </c>
      <c r="C63" s="7"/>
      <c r="D63" s="7"/>
      <c r="E63" s="7">
        <v>79</v>
      </c>
      <c r="F63" s="7"/>
      <c r="G63" s="7"/>
      <c r="H63" s="7"/>
      <c r="I63" s="7"/>
      <c r="J63" s="8">
        <f t="shared" si="0"/>
        <v>0</v>
      </c>
      <c r="K63" s="36">
        <f t="shared" si="1"/>
        <v>79</v>
      </c>
      <c r="L63" s="43"/>
      <c r="M63" s="7"/>
      <c r="N63" s="7"/>
      <c r="O63" s="7"/>
      <c r="P63" s="7"/>
      <c r="Q63" s="7"/>
      <c r="R63" s="7">
        <f t="shared" si="2"/>
        <v>0</v>
      </c>
      <c r="S63" s="8">
        <f t="shared" si="3"/>
        <v>0</v>
      </c>
      <c r="T63" s="36">
        <f t="shared" si="4"/>
        <v>79</v>
      </c>
      <c r="U63" s="43"/>
      <c r="V63" s="7"/>
      <c r="W63" s="7"/>
      <c r="X63" s="7"/>
      <c r="Y63" s="7"/>
      <c r="Z63" s="7">
        <f t="shared" si="5"/>
        <v>0</v>
      </c>
      <c r="AA63" s="36">
        <f t="shared" si="6"/>
        <v>79</v>
      </c>
      <c r="AB63" s="23"/>
    </row>
    <row r="64" spans="1:28" s="32" customFormat="1" ht="16.5" thickBot="1" x14ac:dyDescent="0.3">
      <c r="A64" s="29">
        <v>5702</v>
      </c>
      <c r="B64" s="30" t="s">
        <v>79</v>
      </c>
      <c r="C64" s="14">
        <f t="shared" ref="C64:AA64" si="20">SUM(C62:C63)</f>
        <v>0</v>
      </c>
      <c r="D64" s="14">
        <f t="shared" si="20"/>
        <v>0</v>
      </c>
      <c r="E64" s="14">
        <f t="shared" si="20"/>
        <v>79</v>
      </c>
      <c r="F64" s="14">
        <f t="shared" si="20"/>
        <v>0</v>
      </c>
      <c r="G64" s="14">
        <f t="shared" si="20"/>
        <v>0</v>
      </c>
      <c r="H64" s="14">
        <f t="shared" si="20"/>
        <v>0</v>
      </c>
      <c r="I64" s="14">
        <f t="shared" si="20"/>
        <v>0</v>
      </c>
      <c r="J64" s="14">
        <f t="shared" si="20"/>
        <v>0</v>
      </c>
      <c r="K64" s="37">
        <f t="shared" si="20"/>
        <v>79</v>
      </c>
      <c r="L64" s="44">
        <f t="shared" si="20"/>
        <v>0</v>
      </c>
      <c r="M64" s="14">
        <f t="shared" si="20"/>
        <v>0</v>
      </c>
      <c r="N64" s="14">
        <f t="shared" si="20"/>
        <v>0</v>
      </c>
      <c r="O64" s="14">
        <f t="shared" si="20"/>
        <v>0</v>
      </c>
      <c r="P64" s="14">
        <f t="shared" si="20"/>
        <v>0</v>
      </c>
      <c r="Q64" s="14">
        <f t="shared" si="20"/>
        <v>0</v>
      </c>
      <c r="R64" s="14">
        <f t="shared" si="20"/>
        <v>0</v>
      </c>
      <c r="S64" s="14">
        <f t="shared" si="20"/>
        <v>0</v>
      </c>
      <c r="T64" s="37">
        <f t="shared" si="20"/>
        <v>79</v>
      </c>
      <c r="U64" s="44">
        <f t="shared" si="20"/>
        <v>0</v>
      </c>
      <c r="V64" s="14">
        <f t="shared" si="20"/>
        <v>0</v>
      </c>
      <c r="W64" s="14">
        <f t="shared" si="20"/>
        <v>0</v>
      </c>
      <c r="X64" s="14">
        <f t="shared" si="20"/>
        <v>0</v>
      </c>
      <c r="Y64" s="14">
        <f t="shared" si="20"/>
        <v>0</v>
      </c>
      <c r="Z64" s="14">
        <f t="shared" si="20"/>
        <v>0</v>
      </c>
      <c r="AA64" s="37">
        <f t="shared" si="20"/>
        <v>79</v>
      </c>
      <c r="AB64" s="31"/>
    </row>
    <row r="65" spans="1:28" s="22" customFormat="1" x14ac:dyDescent="0.25">
      <c r="A65" s="19">
        <v>5707</v>
      </c>
      <c r="B65" s="20" t="s">
        <v>80</v>
      </c>
      <c r="C65" s="8"/>
      <c r="D65" s="8"/>
      <c r="E65" s="8"/>
      <c r="F65" s="8"/>
      <c r="G65" s="8"/>
      <c r="H65" s="8"/>
      <c r="I65" s="8"/>
      <c r="J65" s="8">
        <f t="shared" si="0"/>
        <v>0</v>
      </c>
      <c r="K65" s="36">
        <f t="shared" si="1"/>
        <v>0</v>
      </c>
      <c r="L65" s="42"/>
      <c r="M65" s="8"/>
      <c r="N65" s="8"/>
      <c r="O65" s="8"/>
      <c r="P65" s="8"/>
      <c r="Q65" s="8"/>
      <c r="R65" s="8">
        <f t="shared" si="2"/>
        <v>0</v>
      </c>
      <c r="S65" s="8">
        <f t="shared" si="3"/>
        <v>0</v>
      </c>
      <c r="T65" s="36">
        <f t="shared" si="4"/>
        <v>0</v>
      </c>
      <c r="U65" s="42"/>
      <c r="V65" s="8"/>
      <c r="W65" s="8"/>
      <c r="X65" s="8"/>
      <c r="Y65" s="8"/>
      <c r="Z65" s="8">
        <f t="shared" si="5"/>
        <v>0</v>
      </c>
      <c r="AA65" s="36">
        <f t="shared" si="6"/>
        <v>0</v>
      </c>
      <c r="AB65" s="21"/>
    </row>
    <row r="66" spans="1:28" s="24" customFormat="1" ht="16.5" thickBot="1" x14ac:dyDescent="0.3">
      <c r="A66" s="18"/>
      <c r="B66" s="9" t="s">
        <v>58</v>
      </c>
      <c r="C66" s="7"/>
      <c r="D66" s="7"/>
      <c r="E66" s="7">
        <v>152</v>
      </c>
      <c r="F66" s="7"/>
      <c r="G66" s="7"/>
      <c r="H66" s="7"/>
      <c r="I66" s="7"/>
      <c r="J66" s="8">
        <f t="shared" si="0"/>
        <v>0</v>
      </c>
      <c r="K66" s="36">
        <f t="shared" si="1"/>
        <v>152</v>
      </c>
      <c r="L66" s="43"/>
      <c r="M66" s="7"/>
      <c r="N66" s="7"/>
      <c r="O66" s="7"/>
      <c r="P66" s="7"/>
      <c r="Q66" s="7"/>
      <c r="R66" s="7">
        <f t="shared" si="2"/>
        <v>0</v>
      </c>
      <c r="S66" s="8">
        <f t="shared" si="3"/>
        <v>0</v>
      </c>
      <c r="T66" s="36">
        <f t="shared" si="4"/>
        <v>152</v>
      </c>
      <c r="U66" s="43"/>
      <c r="V66" s="7"/>
      <c r="W66" s="7"/>
      <c r="X66" s="7"/>
      <c r="Y66" s="7"/>
      <c r="Z66" s="7">
        <f t="shared" si="5"/>
        <v>0</v>
      </c>
      <c r="AA66" s="36">
        <f t="shared" si="6"/>
        <v>152</v>
      </c>
      <c r="AB66" s="23"/>
    </row>
    <row r="67" spans="1:28" s="32" customFormat="1" ht="16.5" thickBot="1" x14ac:dyDescent="0.3">
      <c r="A67" s="29">
        <v>5707</v>
      </c>
      <c r="B67" s="30" t="s">
        <v>81</v>
      </c>
      <c r="C67" s="14">
        <f t="shared" ref="C67:AA67" si="21">SUM(C65:C66)</f>
        <v>0</v>
      </c>
      <c r="D67" s="14">
        <f t="shared" si="21"/>
        <v>0</v>
      </c>
      <c r="E67" s="14">
        <f t="shared" si="21"/>
        <v>152</v>
      </c>
      <c r="F67" s="14">
        <f t="shared" si="21"/>
        <v>0</v>
      </c>
      <c r="G67" s="14">
        <f t="shared" si="21"/>
        <v>0</v>
      </c>
      <c r="H67" s="14">
        <f t="shared" si="21"/>
        <v>0</v>
      </c>
      <c r="I67" s="14">
        <f t="shared" si="21"/>
        <v>0</v>
      </c>
      <c r="J67" s="14">
        <f t="shared" si="21"/>
        <v>0</v>
      </c>
      <c r="K67" s="37">
        <f t="shared" si="21"/>
        <v>152</v>
      </c>
      <c r="L67" s="44">
        <f t="shared" si="21"/>
        <v>0</v>
      </c>
      <c r="M67" s="14">
        <f t="shared" si="21"/>
        <v>0</v>
      </c>
      <c r="N67" s="14">
        <f t="shared" si="21"/>
        <v>0</v>
      </c>
      <c r="O67" s="14">
        <f t="shared" si="21"/>
        <v>0</v>
      </c>
      <c r="P67" s="14">
        <f t="shared" si="21"/>
        <v>0</v>
      </c>
      <c r="Q67" s="14">
        <f t="shared" si="21"/>
        <v>0</v>
      </c>
      <c r="R67" s="14">
        <f t="shared" si="21"/>
        <v>0</v>
      </c>
      <c r="S67" s="14">
        <f t="shared" si="21"/>
        <v>0</v>
      </c>
      <c r="T67" s="37">
        <f t="shared" si="21"/>
        <v>152</v>
      </c>
      <c r="U67" s="44">
        <f t="shared" si="21"/>
        <v>0</v>
      </c>
      <c r="V67" s="14">
        <f t="shared" si="21"/>
        <v>0</v>
      </c>
      <c r="W67" s="14">
        <f t="shared" si="21"/>
        <v>0</v>
      </c>
      <c r="X67" s="14">
        <f t="shared" si="21"/>
        <v>0</v>
      </c>
      <c r="Y67" s="14">
        <f t="shared" si="21"/>
        <v>0</v>
      </c>
      <c r="Z67" s="14">
        <f t="shared" si="21"/>
        <v>0</v>
      </c>
      <c r="AA67" s="37">
        <f t="shared" si="21"/>
        <v>152</v>
      </c>
      <c r="AB67" s="31"/>
    </row>
    <row r="68" spans="1:28" s="22" customFormat="1" ht="31.5" x14ac:dyDescent="0.25">
      <c r="A68" s="19">
        <v>6105</v>
      </c>
      <c r="B68" s="20" t="s">
        <v>82</v>
      </c>
      <c r="C68" s="8"/>
      <c r="D68" s="8"/>
      <c r="E68" s="8"/>
      <c r="F68" s="8"/>
      <c r="G68" s="8"/>
      <c r="H68" s="8"/>
      <c r="I68" s="8"/>
      <c r="J68" s="8">
        <f t="shared" ref="J68:J74" si="22">SUM(G68:I68)</f>
        <v>0</v>
      </c>
      <c r="K68" s="36">
        <f t="shared" ref="K68:K74" si="23">SUM(C68:F68,J68)</f>
        <v>0</v>
      </c>
      <c r="L68" s="42"/>
      <c r="M68" s="8"/>
      <c r="N68" s="8"/>
      <c r="O68" s="8"/>
      <c r="P68" s="8"/>
      <c r="Q68" s="8"/>
      <c r="R68" s="8">
        <f t="shared" ref="R68:R74" si="24">SUM(N68:Q68)</f>
        <v>0</v>
      </c>
      <c r="S68" s="8">
        <f t="shared" ref="S68:S74" si="25">SUM(L68:M68,R68)</f>
        <v>0</v>
      </c>
      <c r="T68" s="36">
        <f t="shared" ref="T68:T74" si="26">SUM(K68,S68)</f>
        <v>0</v>
      </c>
      <c r="U68" s="42"/>
      <c r="V68" s="8"/>
      <c r="W68" s="8"/>
      <c r="X68" s="8"/>
      <c r="Y68" s="8"/>
      <c r="Z68" s="8">
        <f t="shared" ref="Z68:Z74" si="27">SUM(U68:Y68)</f>
        <v>0</v>
      </c>
      <c r="AA68" s="36">
        <f t="shared" ref="AA68:AA74" si="28">SUM(T68,Z68)</f>
        <v>0</v>
      </c>
      <c r="AB68" s="21"/>
    </row>
    <row r="69" spans="1:28" s="24" customFormat="1" x14ac:dyDescent="0.25">
      <c r="A69" s="18"/>
      <c r="B69" s="9" t="s">
        <v>99</v>
      </c>
      <c r="C69" s="7"/>
      <c r="D69" s="7"/>
      <c r="E69" s="7"/>
      <c r="F69" s="7"/>
      <c r="G69" s="7"/>
      <c r="H69" s="7">
        <f>287+75</f>
        <v>362</v>
      </c>
      <c r="I69" s="7"/>
      <c r="J69" s="8">
        <f t="shared" si="22"/>
        <v>362</v>
      </c>
      <c r="K69" s="36">
        <f t="shared" si="23"/>
        <v>362</v>
      </c>
      <c r="L69" s="43"/>
      <c r="M69" s="7"/>
      <c r="N69" s="7"/>
      <c r="O69" s="7"/>
      <c r="P69" s="7"/>
      <c r="Q69" s="7"/>
      <c r="R69" s="7">
        <f t="shared" si="24"/>
        <v>0</v>
      </c>
      <c r="S69" s="8">
        <f t="shared" si="25"/>
        <v>0</v>
      </c>
      <c r="T69" s="36">
        <f t="shared" si="26"/>
        <v>362</v>
      </c>
      <c r="U69" s="43"/>
      <c r="V69" s="7"/>
      <c r="W69" s="7"/>
      <c r="X69" s="7"/>
      <c r="Y69" s="7"/>
      <c r="Z69" s="7">
        <f t="shared" si="27"/>
        <v>0</v>
      </c>
      <c r="AA69" s="36">
        <f t="shared" si="28"/>
        <v>362</v>
      </c>
      <c r="AB69" s="23"/>
    </row>
    <row r="70" spans="1:28" s="24" customFormat="1" ht="16.5" thickBot="1" x14ac:dyDescent="0.3">
      <c r="A70" s="18"/>
      <c r="B70" s="9" t="s">
        <v>100</v>
      </c>
      <c r="C70" s="7"/>
      <c r="D70" s="7"/>
      <c r="E70" s="7"/>
      <c r="F70" s="7"/>
      <c r="G70" s="7"/>
      <c r="H70" s="7">
        <v>1069</v>
      </c>
      <c r="I70" s="7"/>
      <c r="J70" s="8">
        <f t="shared" si="22"/>
        <v>1069</v>
      </c>
      <c r="K70" s="36">
        <f t="shared" si="23"/>
        <v>1069</v>
      </c>
      <c r="L70" s="43"/>
      <c r="M70" s="7"/>
      <c r="N70" s="7"/>
      <c r="O70" s="7"/>
      <c r="P70" s="7"/>
      <c r="Q70" s="7"/>
      <c r="R70" s="7">
        <f t="shared" si="24"/>
        <v>0</v>
      </c>
      <c r="S70" s="8">
        <f t="shared" si="25"/>
        <v>0</v>
      </c>
      <c r="T70" s="36">
        <f t="shared" si="26"/>
        <v>1069</v>
      </c>
      <c r="U70" s="43"/>
      <c r="V70" s="7"/>
      <c r="W70" s="7"/>
      <c r="X70" s="7"/>
      <c r="Y70" s="7"/>
      <c r="Z70" s="7">
        <f t="shared" si="27"/>
        <v>0</v>
      </c>
      <c r="AA70" s="36">
        <f t="shared" si="28"/>
        <v>1069</v>
      </c>
      <c r="AB70" s="23"/>
    </row>
    <row r="71" spans="1:28" s="32" customFormat="1" ht="33.75" customHeight="1" thickBot="1" x14ac:dyDescent="0.3">
      <c r="A71" s="29">
        <v>6105</v>
      </c>
      <c r="B71" s="30" t="s">
        <v>82</v>
      </c>
      <c r="C71" s="14">
        <f t="shared" ref="C71:AA71" si="29">SUM(C68:C70)</f>
        <v>0</v>
      </c>
      <c r="D71" s="14">
        <f t="shared" si="29"/>
        <v>0</v>
      </c>
      <c r="E71" s="14">
        <f t="shared" si="29"/>
        <v>0</v>
      </c>
      <c r="F71" s="14">
        <f t="shared" si="29"/>
        <v>0</v>
      </c>
      <c r="G71" s="14">
        <f t="shared" si="29"/>
        <v>0</v>
      </c>
      <c r="H71" s="14">
        <f t="shared" si="29"/>
        <v>1431</v>
      </c>
      <c r="I71" s="14">
        <f t="shared" si="29"/>
        <v>0</v>
      </c>
      <c r="J71" s="14">
        <f t="shared" si="29"/>
        <v>1431</v>
      </c>
      <c r="K71" s="37">
        <f t="shared" si="29"/>
        <v>1431</v>
      </c>
      <c r="L71" s="44">
        <f t="shared" si="29"/>
        <v>0</v>
      </c>
      <c r="M71" s="14">
        <f t="shared" si="29"/>
        <v>0</v>
      </c>
      <c r="N71" s="14">
        <f t="shared" si="29"/>
        <v>0</v>
      </c>
      <c r="O71" s="14">
        <f t="shared" si="29"/>
        <v>0</v>
      </c>
      <c r="P71" s="14">
        <f t="shared" si="29"/>
        <v>0</v>
      </c>
      <c r="Q71" s="14">
        <f t="shared" si="29"/>
        <v>0</v>
      </c>
      <c r="R71" s="14">
        <f t="shared" si="29"/>
        <v>0</v>
      </c>
      <c r="S71" s="14">
        <f t="shared" si="29"/>
        <v>0</v>
      </c>
      <c r="T71" s="37">
        <f t="shared" si="29"/>
        <v>1431</v>
      </c>
      <c r="U71" s="44">
        <f t="shared" si="29"/>
        <v>0</v>
      </c>
      <c r="V71" s="14">
        <f t="shared" si="29"/>
        <v>0</v>
      </c>
      <c r="W71" s="14">
        <f t="shared" si="29"/>
        <v>0</v>
      </c>
      <c r="X71" s="14">
        <f t="shared" si="29"/>
        <v>0</v>
      </c>
      <c r="Y71" s="14">
        <f t="shared" si="29"/>
        <v>0</v>
      </c>
      <c r="Z71" s="14">
        <f t="shared" si="29"/>
        <v>0</v>
      </c>
      <c r="AA71" s="37">
        <f t="shared" si="29"/>
        <v>1431</v>
      </c>
      <c r="AB71" s="31"/>
    </row>
    <row r="72" spans="1:28" s="22" customFormat="1" x14ac:dyDescent="0.25">
      <c r="A72" s="19">
        <v>6401</v>
      </c>
      <c r="B72" s="20" t="s">
        <v>111</v>
      </c>
      <c r="C72" s="8"/>
      <c r="D72" s="8"/>
      <c r="E72" s="8"/>
      <c r="F72" s="8"/>
      <c r="G72" s="8"/>
      <c r="H72" s="8"/>
      <c r="I72" s="8"/>
      <c r="J72" s="8">
        <f t="shared" si="22"/>
        <v>0</v>
      </c>
      <c r="K72" s="36">
        <f t="shared" si="23"/>
        <v>0</v>
      </c>
      <c r="L72" s="42"/>
      <c r="M72" s="8"/>
      <c r="N72" s="8"/>
      <c r="O72" s="8"/>
      <c r="P72" s="8"/>
      <c r="Q72" s="8"/>
      <c r="R72" s="8">
        <f t="shared" si="24"/>
        <v>0</v>
      </c>
      <c r="S72" s="8">
        <f t="shared" si="25"/>
        <v>0</v>
      </c>
      <c r="T72" s="36">
        <f t="shared" si="26"/>
        <v>0</v>
      </c>
      <c r="U72" s="42"/>
      <c r="V72" s="8"/>
      <c r="W72" s="8"/>
      <c r="X72" s="8"/>
      <c r="Y72" s="8"/>
      <c r="Z72" s="8">
        <f t="shared" si="27"/>
        <v>0</v>
      </c>
      <c r="AA72" s="36">
        <f t="shared" si="28"/>
        <v>0</v>
      </c>
      <c r="AB72" s="21"/>
    </row>
    <row r="73" spans="1:28" s="22" customFormat="1" ht="16.5" thickBot="1" x14ac:dyDescent="0.3">
      <c r="A73" s="19"/>
      <c r="B73" s="9" t="s">
        <v>101</v>
      </c>
      <c r="C73" s="8"/>
      <c r="D73" s="8"/>
      <c r="E73" s="8"/>
      <c r="F73" s="8"/>
      <c r="G73" s="8"/>
      <c r="H73" s="8"/>
      <c r="I73" s="8"/>
      <c r="J73" s="8">
        <f t="shared" si="22"/>
        <v>0</v>
      </c>
      <c r="K73" s="36">
        <f t="shared" si="23"/>
        <v>0</v>
      </c>
      <c r="L73" s="43">
        <v>628</v>
      </c>
      <c r="M73" s="8"/>
      <c r="N73" s="8"/>
      <c r="O73" s="8"/>
      <c r="P73" s="8"/>
      <c r="Q73" s="8"/>
      <c r="R73" s="8">
        <f t="shared" si="24"/>
        <v>0</v>
      </c>
      <c r="S73" s="8">
        <f t="shared" si="25"/>
        <v>628</v>
      </c>
      <c r="T73" s="36">
        <f t="shared" si="26"/>
        <v>628</v>
      </c>
      <c r="U73" s="42"/>
      <c r="V73" s="8"/>
      <c r="W73" s="8"/>
      <c r="X73" s="8"/>
      <c r="Y73" s="8"/>
      <c r="Z73" s="8">
        <f t="shared" si="27"/>
        <v>0</v>
      </c>
      <c r="AA73" s="36">
        <f t="shared" si="28"/>
        <v>628</v>
      </c>
      <c r="AB73" s="21"/>
    </row>
    <row r="74" spans="1:28" s="28" customFormat="1" ht="16.5" thickBot="1" x14ac:dyDescent="0.3">
      <c r="A74" s="11"/>
      <c r="B74" s="12"/>
      <c r="C74" s="13"/>
      <c r="D74" s="13"/>
      <c r="E74" s="13"/>
      <c r="F74" s="13"/>
      <c r="G74" s="13"/>
      <c r="H74" s="13"/>
      <c r="I74" s="13"/>
      <c r="J74" s="14">
        <f t="shared" si="22"/>
        <v>0</v>
      </c>
      <c r="K74" s="37">
        <f t="shared" si="23"/>
        <v>0</v>
      </c>
      <c r="L74" s="45"/>
      <c r="M74" s="13"/>
      <c r="N74" s="13"/>
      <c r="O74" s="13"/>
      <c r="P74" s="13"/>
      <c r="Q74" s="13"/>
      <c r="R74" s="13">
        <f t="shared" si="24"/>
        <v>0</v>
      </c>
      <c r="S74" s="14">
        <f t="shared" si="25"/>
        <v>0</v>
      </c>
      <c r="T74" s="37">
        <f t="shared" si="26"/>
        <v>0</v>
      </c>
      <c r="U74" s="45"/>
      <c r="V74" s="13"/>
      <c r="W74" s="13"/>
      <c r="X74" s="13"/>
      <c r="Y74" s="13"/>
      <c r="Z74" s="13">
        <f t="shared" si="27"/>
        <v>0</v>
      </c>
      <c r="AA74" s="37">
        <f t="shared" si="28"/>
        <v>0</v>
      </c>
      <c r="AB74" s="27"/>
    </row>
    <row r="75" spans="1:28" s="26" customFormat="1" ht="16.5" thickBot="1" x14ac:dyDescent="0.3">
      <c r="A75" s="15"/>
      <c r="B75" s="16" t="s">
        <v>63</v>
      </c>
      <c r="C75" s="17">
        <f>SUM(C20,C21,C24,C26,C30,C32,C34,C36,C37,C42,C44,C46,C50,C53,C56,C61,C64,C67,C71,C73)</f>
        <v>0</v>
      </c>
      <c r="D75" s="17">
        <f t="shared" ref="D75:AA75" si="30">SUM(D20,D21,D24,D26,D30,D32,D34,D36,D37,D42,D44,D46,D50,D53,D56,D61,D64,D67,D71,D73)</f>
        <v>0</v>
      </c>
      <c r="E75" s="17">
        <f t="shared" si="30"/>
        <v>70024</v>
      </c>
      <c r="F75" s="17">
        <f t="shared" si="30"/>
        <v>799</v>
      </c>
      <c r="G75" s="17">
        <f t="shared" si="30"/>
        <v>0</v>
      </c>
      <c r="H75" s="17">
        <f t="shared" si="30"/>
        <v>1431</v>
      </c>
      <c r="I75" s="17">
        <f t="shared" si="30"/>
        <v>0</v>
      </c>
      <c r="J75" s="17">
        <f t="shared" si="30"/>
        <v>1431</v>
      </c>
      <c r="K75" s="38">
        <f t="shared" si="30"/>
        <v>72254</v>
      </c>
      <c r="L75" s="46">
        <f t="shared" si="30"/>
        <v>628</v>
      </c>
      <c r="M75" s="17">
        <f t="shared" si="30"/>
        <v>0</v>
      </c>
      <c r="N75" s="17">
        <f t="shared" si="30"/>
        <v>0</v>
      </c>
      <c r="O75" s="17">
        <f t="shared" si="30"/>
        <v>0</v>
      </c>
      <c r="P75" s="17">
        <f t="shared" si="30"/>
        <v>0</v>
      </c>
      <c r="Q75" s="17">
        <f t="shared" si="30"/>
        <v>0</v>
      </c>
      <c r="R75" s="17">
        <f t="shared" si="30"/>
        <v>0</v>
      </c>
      <c r="S75" s="17">
        <f t="shared" si="30"/>
        <v>628</v>
      </c>
      <c r="T75" s="38">
        <f t="shared" si="30"/>
        <v>72882</v>
      </c>
      <c r="U75" s="46">
        <f t="shared" si="30"/>
        <v>0</v>
      </c>
      <c r="V75" s="17">
        <f t="shared" si="30"/>
        <v>0</v>
      </c>
      <c r="W75" s="17">
        <f t="shared" si="30"/>
        <v>0</v>
      </c>
      <c r="X75" s="17">
        <f t="shared" si="30"/>
        <v>0</v>
      </c>
      <c r="Y75" s="17">
        <f t="shared" si="30"/>
        <v>0</v>
      </c>
      <c r="Z75" s="17">
        <f t="shared" si="30"/>
        <v>0</v>
      </c>
      <c r="AA75" s="38">
        <f t="shared" si="30"/>
        <v>72882</v>
      </c>
      <c r="AB75" s="25"/>
    </row>
    <row r="76" spans="1:28" s="22" customFormat="1" x14ac:dyDescent="0.25">
      <c r="A76" s="19">
        <v>7201</v>
      </c>
      <c r="B76" s="20" t="s">
        <v>123</v>
      </c>
      <c r="C76" s="8"/>
      <c r="D76" s="8"/>
      <c r="E76" s="8"/>
      <c r="F76" s="8"/>
      <c r="G76" s="8"/>
      <c r="H76" s="8"/>
      <c r="I76" s="8"/>
      <c r="J76" s="8">
        <f t="shared" ref="J76:J77" si="31">SUM(G76:I76)</f>
        <v>0</v>
      </c>
      <c r="K76" s="36">
        <f t="shared" ref="K76:K77" si="32">SUM(C76:F76,J76)</f>
        <v>0</v>
      </c>
      <c r="L76" s="42"/>
      <c r="M76" s="8"/>
      <c r="N76" s="8"/>
      <c r="O76" s="8"/>
      <c r="P76" s="8"/>
      <c r="Q76" s="8"/>
      <c r="R76" s="8">
        <f t="shared" ref="R76:R77" si="33">SUM(N76:Q76)</f>
        <v>0</v>
      </c>
      <c r="S76" s="8">
        <f t="shared" ref="S76:S77" si="34">SUM(L76:M76,R76)</f>
        <v>0</v>
      </c>
      <c r="T76" s="36">
        <f t="shared" ref="T76:T77" si="35">SUM(K76,S76)</f>
        <v>0</v>
      </c>
      <c r="U76" s="42"/>
      <c r="V76" s="8"/>
      <c r="W76" s="8"/>
      <c r="X76" s="8"/>
      <c r="Y76" s="8"/>
      <c r="Z76" s="8">
        <f t="shared" ref="Z76:Z77" si="36">SUM(U76:Y76)</f>
        <v>0</v>
      </c>
      <c r="AA76" s="36">
        <f t="shared" ref="AA76:AA77" si="37">SUM(T76,Z76)</f>
        <v>0</v>
      </c>
      <c r="AB76" s="21"/>
    </row>
    <row r="77" spans="1:28" s="24" customFormat="1" ht="16.5" thickBot="1" x14ac:dyDescent="0.3">
      <c r="A77" s="18"/>
      <c r="B77" s="9" t="s">
        <v>124</v>
      </c>
      <c r="C77" s="7"/>
      <c r="D77" s="7"/>
      <c r="E77" s="7"/>
      <c r="F77" s="7"/>
      <c r="G77" s="7"/>
      <c r="H77" s="7"/>
      <c r="I77" s="7">
        <v>1587</v>
      </c>
      <c r="J77" s="8">
        <f t="shared" si="31"/>
        <v>1587</v>
      </c>
      <c r="K77" s="36">
        <f t="shared" si="32"/>
        <v>1587</v>
      </c>
      <c r="L77" s="43"/>
      <c r="M77" s="7"/>
      <c r="N77" s="7"/>
      <c r="O77" s="7"/>
      <c r="P77" s="7"/>
      <c r="Q77" s="7"/>
      <c r="R77" s="7">
        <f t="shared" si="33"/>
        <v>0</v>
      </c>
      <c r="S77" s="8">
        <f t="shared" si="34"/>
        <v>0</v>
      </c>
      <c r="T77" s="36">
        <f t="shared" si="35"/>
        <v>1587</v>
      </c>
      <c r="U77" s="43"/>
      <c r="V77" s="7"/>
      <c r="W77" s="7"/>
      <c r="X77" s="7"/>
      <c r="Y77" s="7"/>
      <c r="Z77" s="7">
        <f t="shared" si="36"/>
        <v>0</v>
      </c>
      <c r="AA77" s="36">
        <f t="shared" si="37"/>
        <v>1587</v>
      </c>
      <c r="AB77" s="23"/>
    </row>
    <row r="78" spans="1:28" s="69" customFormat="1" x14ac:dyDescent="0.25">
      <c r="A78" s="63">
        <v>7203</v>
      </c>
      <c r="B78" s="64" t="s">
        <v>120</v>
      </c>
      <c r="C78" s="65"/>
      <c r="D78" s="65"/>
      <c r="E78" s="65"/>
      <c r="F78" s="65"/>
      <c r="G78" s="65"/>
      <c r="H78" s="65"/>
      <c r="I78" s="65"/>
      <c r="J78" s="65">
        <f t="shared" ref="J78:J79" si="38">SUM(G78:I78)</f>
        <v>0</v>
      </c>
      <c r="K78" s="66">
        <f t="shared" ref="K78:K79" si="39">SUM(C78:F78,J78)</f>
        <v>0</v>
      </c>
      <c r="L78" s="67"/>
      <c r="M78" s="65"/>
      <c r="N78" s="65"/>
      <c r="O78" s="65"/>
      <c r="P78" s="65"/>
      <c r="Q78" s="65"/>
      <c r="R78" s="65">
        <f t="shared" ref="R78:R79" si="40">SUM(N78:Q78)</f>
        <v>0</v>
      </c>
      <c r="S78" s="65">
        <f t="shared" ref="S78:S79" si="41">SUM(L78:M78,R78)</f>
        <v>0</v>
      </c>
      <c r="T78" s="66">
        <f t="shared" ref="T78:T79" si="42">SUM(K78,S78)</f>
        <v>0</v>
      </c>
      <c r="U78" s="67"/>
      <c r="V78" s="65"/>
      <c r="W78" s="65"/>
      <c r="X78" s="65"/>
      <c r="Y78" s="65"/>
      <c r="Z78" s="65">
        <f t="shared" ref="Z78:Z79" si="43">SUM(U78:Y78)</f>
        <v>0</v>
      </c>
      <c r="AA78" s="66">
        <f t="shared" ref="AA78:AA79" si="44">SUM(T78,Z78)</f>
        <v>0</v>
      </c>
      <c r="AB78" s="68"/>
    </row>
    <row r="79" spans="1:28" s="24" customFormat="1" ht="16.5" thickBot="1" x14ac:dyDescent="0.3">
      <c r="A79" s="18"/>
      <c r="B79" s="9" t="s">
        <v>120</v>
      </c>
      <c r="C79" s="7"/>
      <c r="D79" s="7"/>
      <c r="E79" s="7"/>
      <c r="F79" s="7"/>
      <c r="G79" s="7"/>
      <c r="H79" s="7"/>
      <c r="I79" s="7">
        <v>82206</v>
      </c>
      <c r="J79" s="8">
        <f t="shared" si="38"/>
        <v>82206</v>
      </c>
      <c r="K79" s="36">
        <f t="shared" si="39"/>
        <v>82206</v>
      </c>
      <c r="L79" s="43"/>
      <c r="M79" s="7"/>
      <c r="N79" s="7"/>
      <c r="O79" s="7"/>
      <c r="P79" s="7"/>
      <c r="Q79" s="7"/>
      <c r="R79" s="7">
        <f t="shared" si="40"/>
        <v>0</v>
      </c>
      <c r="S79" s="8">
        <f t="shared" si="41"/>
        <v>0</v>
      </c>
      <c r="T79" s="36">
        <f t="shared" si="42"/>
        <v>82206</v>
      </c>
      <c r="U79" s="43"/>
      <c r="V79" s="7"/>
      <c r="W79" s="7"/>
      <c r="X79" s="7"/>
      <c r="Y79" s="7"/>
      <c r="Z79" s="7">
        <f t="shared" si="43"/>
        <v>0</v>
      </c>
      <c r="AA79" s="36">
        <f t="shared" si="44"/>
        <v>82206</v>
      </c>
      <c r="AB79" s="23"/>
    </row>
    <row r="80" spans="1:28" s="32" customFormat="1" ht="32.25" thickBot="1" x14ac:dyDescent="0.3">
      <c r="A80" s="29"/>
      <c r="B80" s="30" t="s">
        <v>121</v>
      </c>
      <c r="C80" s="14">
        <f>SUM(C75,C77,C79)</f>
        <v>0</v>
      </c>
      <c r="D80" s="14">
        <f t="shared" ref="D80:AA80" si="45">SUM(D75,D77,D79)</f>
        <v>0</v>
      </c>
      <c r="E80" s="14">
        <f t="shared" si="45"/>
        <v>70024</v>
      </c>
      <c r="F80" s="14">
        <f t="shared" si="45"/>
        <v>799</v>
      </c>
      <c r="G80" s="14">
        <f t="shared" si="45"/>
        <v>0</v>
      </c>
      <c r="H80" s="14">
        <f t="shared" si="45"/>
        <v>1431</v>
      </c>
      <c r="I80" s="14">
        <f t="shared" si="45"/>
        <v>83793</v>
      </c>
      <c r="J80" s="14">
        <f t="shared" si="45"/>
        <v>85224</v>
      </c>
      <c r="K80" s="37">
        <f t="shared" si="45"/>
        <v>156047</v>
      </c>
      <c r="L80" s="44">
        <f t="shared" si="45"/>
        <v>628</v>
      </c>
      <c r="M80" s="14">
        <f t="shared" si="45"/>
        <v>0</v>
      </c>
      <c r="N80" s="14">
        <f t="shared" si="45"/>
        <v>0</v>
      </c>
      <c r="O80" s="14">
        <f t="shared" si="45"/>
        <v>0</v>
      </c>
      <c r="P80" s="14">
        <f t="shared" si="45"/>
        <v>0</v>
      </c>
      <c r="Q80" s="14">
        <f t="shared" si="45"/>
        <v>0</v>
      </c>
      <c r="R80" s="14">
        <f t="shared" si="45"/>
        <v>0</v>
      </c>
      <c r="S80" s="14">
        <f t="shared" si="45"/>
        <v>628</v>
      </c>
      <c r="T80" s="37">
        <f t="shared" si="45"/>
        <v>156675</v>
      </c>
      <c r="U80" s="44">
        <f t="shared" si="45"/>
        <v>0</v>
      </c>
      <c r="V80" s="14">
        <f t="shared" si="45"/>
        <v>0</v>
      </c>
      <c r="W80" s="14">
        <f t="shared" si="45"/>
        <v>0</v>
      </c>
      <c r="X80" s="14">
        <f t="shared" si="45"/>
        <v>0</v>
      </c>
      <c r="Y80" s="14">
        <f t="shared" si="45"/>
        <v>0</v>
      </c>
      <c r="Z80" s="14">
        <f t="shared" si="45"/>
        <v>0</v>
      </c>
      <c r="AA80" s="37">
        <f t="shared" si="45"/>
        <v>156675</v>
      </c>
      <c r="AB80" s="31"/>
    </row>
  </sheetData>
  <mergeCells count="5">
    <mergeCell ref="C6:K6"/>
    <mergeCell ref="A10:A11"/>
    <mergeCell ref="C7:K7"/>
    <mergeCell ref="C8:K8"/>
    <mergeCell ref="A13:B13"/>
  </mergeCells>
  <printOptions horizontalCentered="1"/>
  <pageMargins left="0" right="0" top="0.39370078740157483" bottom="0" header="0.31496062992125984" footer="0.31496062992125984"/>
  <pageSetup paperSize="9" scale="44" orientation="portrait" r:id="rId1"/>
  <headerFooter>
    <oddHeader>&amp;R7/b. számú melléklet &amp;P. oldal az előterjesztéshez</oddHeader>
  </headerFooter>
  <colBreaks count="2" manualBreakCount="2">
    <brk id="11" min="1" max="77" man="1"/>
    <brk id="20" min="1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ÖNK_2014_áthúzódó</vt:lpstr>
      <vt:lpstr>ÖNK_2014_áthúzódó!Nyomtatási_cím</vt:lpstr>
      <vt:lpstr>ÖNK_2014_áthúzódó!Nyomtatási_terület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2015-04-17T08:05:18Z</dcterms:modified>
</cp:coreProperties>
</file>