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0" windowWidth="19440" windowHeight="12345"/>
  </bookViews>
  <sheets>
    <sheet name="Munka1" sheetId="1" r:id="rId1"/>
    <sheet name="Munka2" sheetId="2" r:id="rId2"/>
    <sheet name="Munka3" sheetId="3" r:id="rId3"/>
  </sheets>
  <definedNames>
    <definedName name="_xlnm.Print_Titles" localSheetId="0">Munka1!$A:$A,Munka1!$2:$7</definedName>
    <definedName name="_xlnm.Print_Area" localSheetId="0">Munka1!$A$2:$T$20</definedName>
  </definedNames>
  <calcPr calcId="145621"/>
</workbook>
</file>

<file path=xl/calcChain.xml><?xml version="1.0" encoding="utf-8"?>
<calcChain xmlns="http://schemas.openxmlformats.org/spreadsheetml/2006/main">
  <c r="R13" i="1" l="1"/>
  <c r="R10" i="1"/>
  <c r="B8" i="1" l="1"/>
  <c r="B9" i="1" l="1"/>
  <c r="C8" i="1"/>
  <c r="C19" i="1" l="1"/>
  <c r="C20" i="1" s="1"/>
  <c r="E19" i="1"/>
  <c r="E20" i="1" s="1"/>
  <c r="F19" i="1"/>
  <c r="F20" i="1" s="1"/>
  <c r="I19" i="1"/>
  <c r="I20" i="1" s="1"/>
  <c r="J19" i="1"/>
  <c r="J20" i="1" s="1"/>
  <c r="L19" i="1"/>
  <c r="L20" i="1" s="1"/>
  <c r="M19" i="1"/>
  <c r="M20" i="1" s="1"/>
  <c r="Q19" i="1"/>
  <c r="Q20" i="1" s="1"/>
  <c r="B19" i="1"/>
  <c r="B20" i="1" s="1"/>
  <c r="N9" i="1" l="1"/>
  <c r="N10" i="1"/>
  <c r="N11" i="1"/>
  <c r="N12" i="1"/>
  <c r="N13" i="1"/>
  <c r="N14" i="1"/>
  <c r="N15" i="1"/>
  <c r="N16" i="1"/>
  <c r="N17" i="1"/>
  <c r="N18" i="1"/>
  <c r="N8" i="1"/>
  <c r="K9" i="1"/>
  <c r="K10" i="1"/>
  <c r="K11" i="1"/>
  <c r="K12" i="1"/>
  <c r="K13" i="1"/>
  <c r="K14" i="1"/>
  <c r="K15" i="1"/>
  <c r="K16" i="1"/>
  <c r="K17" i="1"/>
  <c r="K18" i="1"/>
  <c r="K8" i="1"/>
  <c r="G9" i="1"/>
  <c r="G10" i="1"/>
  <c r="G11" i="1"/>
  <c r="G12" i="1"/>
  <c r="G13" i="1"/>
  <c r="G14" i="1"/>
  <c r="G15" i="1"/>
  <c r="G16" i="1"/>
  <c r="G17" i="1"/>
  <c r="G18" i="1"/>
  <c r="G8" i="1"/>
  <c r="D9" i="1"/>
  <c r="D10" i="1"/>
  <c r="D11" i="1"/>
  <c r="D12" i="1"/>
  <c r="D13" i="1"/>
  <c r="D14" i="1"/>
  <c r="D15" i="1"/>
  <c r="D16" i="1"/>
  <c r="D17" i="1"/>
  <c r="D18" i="1"/>
  <c r="D8" i="1"/>
  <c r="N19" i="1" l="1"/>
  <c r="G19" i="1"/>
  <c r="G20" i="1" s="1"/>
  <c r="D19" i="1"/>
  <c r="K19" i="1"/>
  <c r="K20" i="1" s="1"/>
  <c r="N20" i="1"/>
  <c r="D20" i="1"/>
  <c r="H18" i="1"/>
  <c r="R18" i="1" s="1"/>
  <c r="H14" i="1"/>
  <c r="H10" i="1"/>
  <c r="O18" i="1"/>
  <c r="S18" i="1" s="1"/>
  <c r="O16" i="1"/>
  <c r="S16" i="1" s="1"/>
  <c r="O14" i="1"/>
  <c r="S14" i="1" s="1"/>
  <c r="O12" i="1"/>
  <c r="S12" i="1" s="1"/>
  <c r="O10" i="1"/>
  <c r="H8" i="1"/>
  <c r="R8" i="1" s="1"/>
  <c r="H17" i="1"/>
  <c r="R17" i="1" s="1"/>
  <c r="H15" i="1"/>
  <c r="H13" i="1"/>
  <c r="H11" i="1"/>
  <c r="R11" i="1" s="1"/>
  <c r="H9" i="1"/>
  <c r="O8" i="1"/>
  <c r="O17" i="1"/>
  <c r="S17" i="1" s="1"/>
  <c r="O15" i="1"/>
  <c r="S15" i="1" s="1"/>
  <c r="O13" i="1"/>
  <c r="S13" i="1" s="1"/>
  <c r="O11" i="1"/>
  <c r="S11" i="1" s="1"/>
  <c r="O9" i="1"/>
  <c r="S9" i="1" s="1"/>
  <c r="T18" i="1"/>
  <c r="T14" i="1"/>
  <c r="T17" i="1"/>
  <c r="T9" i="1"/>
  <c r="P18" i="1"/>
  <c r="H16" i="1"/>
  <c r="H12" i="1"/>
  <c r="S10" i="1" l="1"/>
  <c r="O19" i="1"/>
  <c r="P14" i="1"/>
  <c r="T13" i="1"/>
  <c r="S8" i="1"/>
  <c r="O20" i="1"/>
  <c r="H19" i="1"/>
  <c r="H20" i="1" s="1"/>
  <c r="P9" i="1"/>
  <c r="R9" i="1"/>
  <c r="P8" i="1"/>
  <c r="P17" i="1"/>
  <c r="P13" i="1"/>
  <c r="R14" i="1"/>
  <c r="P10" i="1"/>
  <c r="T12" i="1"/>
  <c r="T16" i="1"/>
  <c r="P11" i="1"/>
  <c r="P15" i="1"/>
  <c r="R15" i="1"/>
  <c r="T11" i="1"/>
  <c r="T15" i="1"/>
  <c r="T8" i="1"/>
  <c r="R12" i="1"/>
  <c r="P12" i="1"/>
  <c r="P16" i="1"/>
  <c r="R16" i="1"/>
  <c r="P19" i="1" l="1"/>
  <c r="R19" i="1"/>
  <c r="R20" i="1" s="1"/>
  <c r="S19" i="1"/>
  <c r="S20" i="1" s="1"/>
  <c r="T10" i="1"/>
  <c r="T19" i="1" s="1"/>
  <c r="T20" i="1" s="1"/>
  <c r="P20" i="1"/>
</calcChain>
</file>

<file path=xl/sharedStrings.xml><?xml version="1.0" encoding="utf-8"?>
<sst xmlns="http://schemas.openxmlformats.org/spreadsheetml/2006/main" count="43" uniqueCount="39">
  <si>
    <t>Alaptevékenység
költségvetési 
bevételei</t>
  </si>
  <si>
    <t>Alaptevékenység
költségvetési 
kiadásai</t>
  </si>
  <si>
    <t>Alaptevékenység
finanszírozási 
bevételei</t>
  </si>
  <si>
    <t>Alaptevékenység
finanszírozási 
kiadásai</t>
  </si>
  <si>
    <t>Vállalkozási 
tevékenység
költségvetési
bevételei</t>
  </si>
  <si>
    <t>Vállalkozási 
tevékenység
költségvetési
kiadásai</t>
  </si>
  <si>
    <t>Intézmény 
megnevezése</t>
  </si>
  <si>
    <t>Vállalkozási 
tevékenység
finanszírozási
bevételei</t>
  </si>
  <si>
    <t>Vállalkozási 
tevékenység
finanszírozási
kiadásai</t>
  </si>
  <si>
    <t>II. Alaptevékenység
finanszírozási 
egyenlege</t>
  </si>
  <si>
    <t>3=1-2</t>
  </si>
  <si>
    <t>III. Vállalkozási 
tevékenység
költségvetési
egyenlege</t>
  </si>
  <si>
    <t>6=4-5</t>
  </si>
  <si>
    <t>10=8-9</t>
  </si>
  <si>
    <t>IV. Vállalkozási 
tevékenység
finanszírozási
egyenlege</t>
  </si>
  <si>
    <t>13=11-12</t>
  </si>
  <si>
    <t>A. Alaptevékenység
maradványa
(I+II)</t>
  </si>
  <si>
    <t>B. Vállalkozási 
tevékenység
maradványa
(III+IV)</t>
  </si>
  <si>
    <t>C. Összes
maradvány
(A+B)</t>
  </si>
  <si>
    <t>D. Alaptevékenység
kötelezettségvállalással 
terhelt maradványa</t>
  </si>
  <si>
    <t>E. Alaptevékenység
szabad
maradványa
(A-D)</t>
  </si>
  <si>
    <t>F. Vállalkozási 
tevékenységet
terhelő befizetési
kötelezettség
(B*0,1)</t>
  </si>
  <si>
    <t>G. Vállalkozási 
tevékenység
felhasználható
maradványa
(B-F)</t>
  </si>
  <si>
    <t>Budapest Főváros VII. kerület Erzsébetváros Önkormányzata</t>
  </si>
  <si>
    <t>Erzsébetvárosi Polgármesteri Hivatal</t>
  </si>
  <si>
    <t>Bischitz Johanna Integrált Humán Szolgáltató Központ</t>
  </si>
  <si>
    <t>Kópévár Óvoda</t>
  </si>
  <si>
    <t>Nefelejcs Óvoda</t>
  </si>
  <si>
    <t>Brunszvik Teréz Óvoda</t>
  </si>
  <si>
    <t>Bóbita Óvoda</t>
  </si>
  <si>
    <t>Magonc Óvoda</t>
  </si>
  <si>
    <t>Dob Óvoda</t>
  </si>
  <si>
    <t>Csicsergő Óvoda</t>
  </si>
  <si>
    <t>Erzsébetváros Rendészeti Igazgatósága</t>
  </si>
  <si>
    <t>Mindösszesen</t>
  </si>
  <si>
    <t>2014. ÉVI MARADVÁNYKIMUTATÁS</t>
  </si>
  <si>
    <t>Intézmények összesen</t>
  </si>
  <si>
    <t>I. Alaptevékenység
költségvetési 
egyenlege</t>
  </si>
  <si>
    <t>ezer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</si>
</sst>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20"/>
      <color theme="1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name val="Times New Roman"/>
      <family val="1"/>
      <charset val="238"/>
    </font>
    <font>
      <b/>
      <sz val="2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3" fontId="1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3" fontId="2" fillId="0" borderId="1" xfId="0" applyNumberFormat="1" applyFont="1" applyBorder="1" applyAlignment="1">
      <alignment horizontal="left" vertical="center" wrapText="1"/>
    </xf>
    <xf numFmtId="3" fontId="3" fillId="0" borderId="1" xfId="0" applyNumberFormat="1" applyFont="1" applyBorder="1" applyAlignment="1">
      <alignment horizontal="left" vertical="center" wrapText="1"/>
    </xf>
    <xf numFmtId="3" fontId="3" fillId="0" borderId="1" xfId="0" applyNumberFormat="1" applyFont="1" applyBorder="1" applyAlignment="1">
      <alignment vertical="center"/>
    </xf>
    <xf numFmtId="3" fontId="4" fillId="0" borderId="1" xfId="0" applyNumberFormat="1" applyFont="1" applyBorder="1" applyAlignment="1">
      <alignment vertical="center"/>
    </xf>
    <xf numFmtId="3" fontId="1" fillId="0" borderId="3" xfId="0" applyNumberFormat="1" applyFont="1" applyBorder="1"/>
    <xf numFmtId="3" fontId="2" fillId="0" borderId="3" xfId="0" applyNumberFormat="1" applyFont="1" applyBorder="1"/>
    <xf numFmtId="3" fontId="1" fillId="0" borderId="1" xfId="0" applyNumberFormat="1" applyFont="1" applyBorder="1"/>
    <xf numFmtId="3" fontId="1" fillId="0" borderId="2" xfId="0" applyNumberFormat="1" applyFont="1" applyBorder="1"/>
    <xf numFmtId="3" fontId="2" fillId="0" borderId="0" xfId="0" applyNumberFormat="1" applyFont="1" applyBorder="1" applyAlignment="1">
      <alignment horizontal="center"/>
    </xf>
    <xf numFmtId="3" fontId="1" fillId="0" borderId="0" xfId="0" applyNumberFormat="1" applyFont="1" applyBorder="1"/>
    <xf numFmtId="3" fontId="1" fillId="2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left"/>
    </xf>
    <xf numFmtId="3" fontId="2" fillId="0" borderId="1" xfId="0" applyNumberFormat="1" applyFont="1" applyBorder="1"/>
    <xf numFmtId="3" fontId="2" fillId="0" borderId="0" xfId="0" applyNumberFormat="1" applyFont="1" applyBorder="1" applyAlignment="1">
      <alignment horizontal="center"/>
    </xf>
    <xf numFmtId="3" fontId="1" fillId="0" borderId="0" xfId="0" applyNumberFormat="1" applyFont="1" applyBorder="1" applyAlignment="1">
      <alignment horizontal="righ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9"/>
  <sheetViews>
    <sheetView tabSelected="1" view="pageBreakPreview" zoomScale="60" zoomScaleNormal="100" workbookViewId="0">
      <pane xSplit="1" topLeftCell="L1" activePane="topRight" state="frozen"/>
      <selection activeCell="A4" sqref="A4"/>
      <selection pane="topRight" activeCell="P7" sqref="P7"/>
    </sheetView>
  </sheetViews>
  <sheetFormatPr defaultColWidth="50" defaultRowHeight="26.25" x14ac:dyDescent="0.4"/>
  <cols>
    <col min="1" max="3" width="53" style="13" customWidth="1"/>
    <col min="4" max="4" width="53" style="20" customWidth="1"/>
    <col min="5" max="6" width="53" style="13" customWidth="1"/>
    <col min="7" max="8" width="53" style="20" customWidth="1"/>
    <col min="9" max="10" width="53" style="13" customWidth="1"/>
    <col min="11" max="11" width="53" style="20" customWidth="1"/>
    <col min="12" max="13" width="53" style="13" customWidth="1"/>
    <col min="14" max="20" width="53" style="20" customWidth="1"/>
    <col min="21" max="16384" width="50" style="13"/>
  </cols>
  <sheetData>
    <row r="1" spans="1:21" x14ac:dyDescent="0.4">
      <c r="A1" s="11"/>
      <c r="B1" s="11"/>
      <c r="C1" s="11"/>
      <c r="D1" s="12"/>
      <c r="E1" s="11"/>
      <c r="F1" s="11"/>
      <c r="G1" s="12"/>
      <c r="H1" s="12"/>
      <c r="I1" s="11"/>
      <c r="J1" s="11"/>
      <c r="K1" s="12"/>
      <c r="L1" s="11"/>
      <c r="M1" s="11"/>
      <c r="N1" s="12"/>
      <c r="O1" s="12"/>
      <c r="P1" s="12"/>
      <c r="Q1" s="12"/>
      <c r="R1" s="12"/>
      <c r="S1" s="12"/>
      <c r="T1" s="12"/>
    </row>
    <row r="2" spans="1:21" s="11" customFormat="1" x14ac:dyDescent="0.4">
      <c r="A2" s="21" t="s">
        <v>35</v>
      </c>
      <c r="B2" s="21"/>
      <c r="C2" s="21"/>
      <c r="D2" s="21"/>
      <c r="E2" s="21"/>
      <c r="F2" s="21"/>
      <c r="G2" s="21"/>
      <c r="H2" s="21"/>
      <c r="I2" s="21" t="s">
        <v>35</v>
      </c>
      <c r="J2" s="21"/>
      <c r="K2" s="21"/>
      <c r="L2" s="21"/>
      <c r="M2" s="21"/>
      <c r="N2" s="21"/>
      <c r="O2" s="21"/>
      <c r="P2" s="21" t="s">
        <v>35</v>
      </c>
      <c r="Q2" s="21"/>
      <c r="R2" s="21"/>
      <c r="S2" s="21"/>
      <c r="T2" s="21"/>
      <c r="U2" s="14"/>
    </row>
    <row r="3" spans="1:21" s="16" customFormat="1" x14ac:dyDescent="0.4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</row>
    <row r="4" spans="1:21" s="16" customFormat="1" x14ac:dyDescent="0.4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</row>
    <row r="5" spans="1:21" s="16" customFormat="1" x14ac:dyDescent="0.4">
      <c r="A5" s="15"/>
      <c r="B5" s="15"/>
      <c r="C5" s="15"/>
      <c r="D5" s="15"/>
      <c r="E5" s="15"/>
      <c r="F5" s="15"/>
      <c r="G5" s="15"/>
      <c r="H5" s="22" t="s">
        <v>38</v>
      </c>
      <c r="I5" s="15"/>
      <c r="J5" s="15"/>
      <c r="K5" s="15"/>
      <c r="L5" s="15"/>
      <c r="M5" s="15"/>
      <c r="N5" s="15"/>
      <c r="O5" s="22" t="s">
        <v>38</v>
      </c>
      <c r="P5" s="15"/>
      <c r="Q5" s="15"/>
      <c r="R5" s="15"/>
      <c r="S5" s="15"/>
      <c r="T5" s="22" t="s">
        <v>38</v>
      </c>
    </row>
    <row r="6" spans="1:21" s="3" customFormat="1" x14ac:dyDescent="0.25">
      <c r="A6" s="17"/>
      <c r="B6" s="3">
        <v>1</v>
      </c>
      <c r="C6" s="3">
        <v>2</v>
      </c>
      <c r="D6" s="18" t="s">
        <v>10</v>
      </c>
      <c r="E6" s="3">
        <v>4</v>
      </c>
      <c r="F6" s="3">
        <v>5</v>
      </c>
      <c r="G6" s="18" t="s">
        <v>12</v>
      </c>
      <c r="H6" s="18">
        <v>7</v>
      </c>
      <c r="I6" s="3">
        <v>8</v>
      </c>
      <c r="J6" s="3">
        <v>9</v>
      </c>
      <c r="K6" s="18" t="s">
        <v>13</v>
      </c>
      <c r="L6" s="3">
        <v>11</v>
      </c>
      <c r="M6" s="3">
        <v>12</v>
      </c>
      <c r="N6" s="18" t="s">
        <v>15</v>
      </c>
      <c r="O6" s="18">
        <v>14</v>
      </c>
      <c r="P6" s="18">
        <v>15</v>
      </c>
      <c r="Q6" s="18">
        <v>16</v>
      </c>
      <c r="R6" s="18">
        <v>17</v>
      </c>
      <c r="S6" s="18">
        <v>18</v>
      </c>
      <c r="T6" s="18">
        <v>19</v>
      </c>
    </row>
    <row r="7" spans="1:21" s="3" customFormat="1" ht="127.5" x14ac:dyDescent="0.25">
      <c r="A7" s="1" t="s">
        <v>6</v>
      </c>
      <c r="B7" s="1" t="s">
        <v>0</v>
      </c>
      <c r="C7" s="1" t="s">
        <v>1</v>
      </c>
      <c r="D7" s="2" t="s">
        <v>37</v>
      </c>
      <c r="E7" s="1" t="s">
        <v>2</v>
      </c>
      <c r="F7" s="1" t="s">
        <v>3</v>
      </c>
      <c r="G7" s="2" t="s">
        <v>9</v>
      </c>
      <c r="H7" s="2" t="s">
        <v>16</v>
      </c>
      <c r="I7" s="1" t="s">
        <v>4</v>
      </c>
      <c r="J7" s="1" t="s">
        <v>5</v>
      </c>
      <c r="K7" s="2" t="s">
        <v>11</v>
      </c>
      <c r="L7" s="1" t="s">
        <v>7</v>
      </c>
      <c r="M7" s="1" t="s">
        <v>8</v>
      </c>
      <c r="N7" s="2" t="s">
        <v>14</v>
      </c>
      <c r="O7" s="2" t="s">
        <v>17</v>
      </c>
      <c r="P7" s="2" t="s">
        <v>18</v>
      </c>
      <c r="Q7" s="2" t="s">
        <v>19</v>
      </c>
      <c r="R7" s="2" t="s">
        <v>20</v>
      </c>
      <c r="S7" s="2" t="s">
        <v>21</v>
      </c>
      <c r="T7" s="2" t="s">
        <v>22</v>
      </c>
    </row>
    <row r="8" spans="1:21" s="5" customFormat="1" ht="104.25" customHeight="1" x14ac:dyDescent="0.25">
      <c r="A8" s="4" t="s">
        <v>23</v>
      </c>
      <c r="B8" s="5">
        <f>11589869</f>
        <v>11589869</v>
      </c>
      <c r="C8" s="5">
        <f>8593988+1</f>
        <v>8593989</v>
      </c>
      <c r="D8" s="6">
        <f>B8-C8</f>
        <v>2995880</v>
      </c>
      <c r="E8" s="5">
        <v>2912573</v>
      </c>
      <c r="F8" s="5">
        <v>4851778</v>
      </c>
      <c r="G8" s="6">
        <f>E8-F8</f>
        <v>-1939205</v>
      </c>
      <c r="H8" s="6">
        <f>D8+G8</f>
        <v>1056675</v>
      </c>
      <c r="K8" s="6">
        <f>I8-J8</f>
        <v>0</v>
      </c>
      <c r="N8" s="6">
        <f>L8-M8</f>
        <v>0</v>
      </c>
      <c r="O8" s="6">
        <f>K8+N8</f>
        <v>0</v>
      </c>
      <c r="P8" s="6">
        <f>H8+O8</f>
        <v>1056675</v>
      </c>
      <c r="Q8" s="6">
        <v>1056675</v>
      </c>
      <c r="R8" s="6">
        <f>H8-Q8</f>
        <v>0</v>
      </c>
      <c r="S8" s="6">
        <f>O8*0.1</f>
        <v>0</v>
      </c>
      <c r="T8" s="6">
        <f>O8-S8</f>
        <v>0</v>
      </c>
    </row>
    <row r="9" spans="1:21" s="9" customFormat="1" ht="104.25" customHeight="1" x14ac:dyDescent="0.25">
      <c r="A9" s="8" t="s">
        <v>24</v>
      </c>
      <c r="B9" s="9">
        <f>68836+10</f>
        <v>68846</v>
      </c>
      <c r="C9" s="9">
        <v>1974217</v>
      </c>
      <c r="D9" s="10">
        <f t="shared" ref="D9:D18" si="0">B9-C9</f>
        <v>-1905371</v>
      </c>
      <c r="E9" s="9">
        <v>1977393</v>
      </c>
      <c r="G9" s="10">
        <f t="shared" ref="G9:G18" si="1">E9-F9</f>
        <v>1977393</v>
      </c>
      <c r="H9" s="10">
        <f t="shared" ref="H9:H18" si="2">D9+G9</f>
        <v>72022</v>
      </c>
      <c r="K9" s="10">
        <f t="shared" ref="K9:K18" si="3">I9-J9</f>
        <v>0</v>
      </c>
      <c r="N9" s="10">
        <f t="shared" ref="N9:N18" si="4">L9-M9</f>
        <v>0</v>
      </c>
      <c r="O9" s="10">
        <f t="shared" ref="O9:O18" si="5">K9+N9</f>
        <v>0</v>
      </c>
      <c r="P9" s="10">
        <f t="shared" ref="P9:P18" si="6">H9+O9</f>
        <v>72022</v>
      </c>
      <c r="Q9" s="10">
        <v>30979</v>
      </c>
      <c r="R9" s="10">
        <f t="shared" ref="R9:R18" si="7">H9-Q9</f>
        <v>41043</v>
      </c>
      <c r="S9" s="10">
        <f>O9*0.1</f>
        <v>0</v>
      </c>
      <c r="T9" s="10">
        <f t="shared" ref="T9:T18" si="8">O9-S9</f>
        <v>0</v>
      </c>
    </row>
    <row r="10" spans="1:21" s="5" customFormat="1" ht="104.25" customHeight="1" x14ac:dyDescent="0.25">
      <c r="A10" s="4" t="s">
        <v>25</v>
      </c>
      <c r="B10" s="5">
        <v>477484</v>
      </c>
      <c r="C10" s="5">
        <v>1715309</v>
      </c>
      <c r="D10" s="6">
        <f t="shared" si="0"/>
        <v>-1237825</v>
      </c>
      <c r="E10" s="5">
        <v>1313281</v>
      </c>
      <c r="G10" s="6">
        <f t="shared" si="1"/>
        <v>1313281</v>
      </c>
      <c r="H10" s="6">
        <f t="shared" si="2"/>
        <v>75456</v>
      </c>
      <c r="K10" s="6">
        <f t="shared" si="3"/>
        <v>0</v>
      </c>
      <c r="N10" s="6">
        <f t="shared" si="4"/>
        <v>0</v>
      </c>
      <c r="O10" s="6">
        <f t="shared" si="5"/>
        <v>0</v>
      </c>
      <c r="P10" s="6">
        <f t="shared" si="6"/>
        <v>75456</v>
      </c>
      <c r="Q10" s="6">
        <v>43924</v>
      </c>
      <c r="R10" s="6">
        <f t="shared" si="7"/>
        <v>31532</v>
      </c>
      <c r="S10" s="6">
        <f t="shared" ref="S10:S18" si="9">O10*0.1</f>
        <v>0</v>
      </c>
      <c r="T10" s="6">
        <f t="shared" si="8"/>
        <v>0</v>
      </c>
    </row>
    <row r="11" spans="1:21" s="5" customFormat="1" ht="104.25" customHeight="1" x14ac:dyDescent="0.25">
      <c r="A11" s="4" t="s">
        <v>26</v>
      </c>
      <c r="B11" s="5">
        <v>7519</v>
      </c>
      <c r="C11" s="5">
        <v>135881</v>
      </c>
      <c r="D11" s="6">
        <f t="shared" si="0"/>
        <v>-128362</v>
      </c>
      <c r="E11" s="5">
        <v>136769</v>
      </c>
      <c r="G11" s="6">
        <f t="shared" si="1"/>
        <v>136769</v>
      </c>
      <c r="H11" s="6">
        <f t="shared" si="2"/>
        <v>8407</v>
      </c>
      <c r="K11" s="6">
        <f t="shared" si="3"/>
        <v>0</v>
      </c>
      <c r="N11" s="6">
        <f t="shared" si="4"/>
        <v>0</v>
      </c>
      <c r="O11" s="6">
        <f t="shared" si="5"/>
        <v>0</v>
      </c>
      <c r="P11" s="6">
        <f t="shared" si="6"/>
        <v>8407</v>
      </c>
      <c r="Q11" s="6">
        <v>471</v>
      </c>
      <c r="R11" s="6">
        <f t="shared" si="7"/>
        <v>7936</v>
      </c>
      <c r="S11" s="6">
        <f t="shared" si="9"/>
        <v>0</v>
      </c>
      <c r="T11" s="6">
        <f t="shared" si="8"/>
        <v>0</v>
      </c>
    </row>
    <row r="12" spans="1:21" s="5" customFormat="1" ht="104.25" customHeight="1" x14ac:dyDescent="0.25">
      <c r="A12" s="4" t="s">
        <v>27</v>
      </c>
      <c r="B12" s="5">
        <v>6947</v>
      </c>
      <c r="C12" s="5">
        <v>119058</v>
      </c>
      <c r="D12" s="6">
        <f t="shared" si="0"/>
        <v>-112111</v>
      </c>
      <c r="E12" s="5">
        <v>120449</v>
      </c>
      <c r="G12" s="6">
        <f t="shared" si="1"/>
        <v>120449</v>
      </c>
      <c r="H12" s="6">
        <f t="shared" si="2"/>
        <v>8338</v>
      </c>
      <c r="K12" s="6">
        <f t="shared" si="3"/>
        <v>0</v>
      </c>
      <c r="N12" s="6">
        <f t="shared" si="4"/>
        <v>0</v>
      </c>
      <c r="O12" s="6">
        <f t="shared" si="5"/>
        <v>0</v>
      </c>
      <c r="P12" s="6">
        <f t="shared" si="6"/>
        <v>8338</v>
      </c>
      <c r="Q12" s="6">
        <v>43</v>
      </c>
      <c r="R12" s="6">
        <f t="shared" si="7"/>
        <v>8295</v>
      </c>
      <c r="S12" s="6">
        <f t="shared" si="9"/>
        <v>0</v>
      </c>
      <c r="T12" s="6">
        <f t="shared" si="8"/>
        <v>0</v>
      </c>
    </row>
    <row r="13" spans="1:21" s="5" customFormat="1" ht="104.25" customHeight="1" x14ac:dyDescent="0.25">
      <c r="A13" s="4" t="s">
        <v>28</v>
      </c>
      <c r="B13" s="5">
        <v>4667</v>
      </c>
      <c r="C13" s="5">
        <v>70911</v>
      </c>
      <c r="D13" s="6">
        <f t="shared" si="0"/>
        <v>-66244</v>
      </c>
      <c r="E13" s="5">
        <v>70790</v>
      </c>
      <c r="G13" s="6">
        <f t="shared" si="1"/>
        <v>70790</v>
      </c>
      <c r="H13" s="6">
        <f t="shared" si="2"/>
        <v>4546</v>
      </c>
      <c r="K13" s="6">
        <f t="shared" si="3"/>
        <v>0</v>
      </c>
      <c r="N13" s="6">
        <f t="shared" si="4"/>
        <v>0</v>
      </c>
      <c r="O13" s="6">
        <f t="shared" si="5"/>
        <v>0</v>
      </c>
      <c r="P13" s="6">
        <f t="shared" si="6"/>
        <v>4546</v>
      </c>
      <c r="Q13" s="6">
        <v>6561</v>
      </c>
      <c r="R13" s="6">
        <f t="shared" si="7"/>
        <v>-2015</v>
      </c>
      <c r="S13" s="6">
        <f t="shared" si="9"/>
        <v>0</v>
      </c>
      <c r="T13" s="6">
        <f t="shared" si="8"/>
        <v>0</v>
      </c>
    </row>
    <row r="14" spans="1:21" s="5" customFormat="1" ht="104.25" customHeight="1" x14ac:dyDescent="0.25">
      <c r="A14" s="4" t="s">
        <v>29</v>
      </c>
      <c r="B14" s="5">
        <v>5003</v>
      </c>
      <c r="C14" s="5">
        <v>86641</v>
      </c>
      <c r="D14" s="6">
        <f t="shared" si="0"/>
        <v>-81638</v>
      </c>
      <c r="E14" s="5">
        <v>87607</v>
      </c>
      <c r="G14" s="6">
        <f t="shared" si="1"/>
        <v>87607</v>
      </c>
      <c r="H14" s="6">
        <f t="shared" si="2"/>
        <v>5969</v>
      </c>
      <c r="K14" s="6">
        <f t="shared" si="3"/>
        <v>0</v>
      </c>
      <c r="N14" s="6">
        <f t="shared" si="4"/>
        <v>0</v>
      </c>
      <c r="O14" s="6">
        <f t="shared" si="5"/>
        <v>0</v>
      </c>
      <c r="P14" s="6">
        <f t="shared" si="6"/>
        <v>5969</v>
      </c>
      <c r="Q14" s="6"/>
      <c r="R14" s="6">
        <f t="shared" si="7"/>
        <v>5969</v>
      </c>
      <c r="S14" s="6">
        <f t="shared" si="9"/>
        <v>0</v>
      </c>
      <c r="T14" s="6">
        <f t="shared" si="8"/>
        <v>0</v>
      </c>
    </row>
    <row r="15" spans="1:21" s="5" customFormat="1" ht="104.25" customHeight="1" x14ac:dyDescent="0.25">
      <c r="A15" s="4" t="s">
        <v>30</v>
      </c>
      <c r="B15" s="5">
        <v>9504</v>
      </c>
      <c r="C15" s="5">
        <v>127737</v>
      </c>
      <c r="D15" s="6">
        <f t="shared" si="0"/>
        <v>-118233</v>
      </c>
      <c r="E15" s="5">
        <v>126505</v>
      </c>
      <c r="G15" s="6">
        <f t="shared" si="1"/>
        <v>126505</v>
      </c>
      <c r="H15" s="6">
        <f t="shared" si="2"/>
        <v>8272</v>
      </c>
      <c r="K15" s="6">
        <f t="shared" si="3"/>
        <v>0</v>
      </c>
      <c r="N15" s="6">
        <f t="shared" si="4"/>
        <v>0</v>
      </c>
      <c r="O15" s="6">
        <f t="shared" si="5"/>
        <v>0</v>
      </c>
      <c r="P15" s="6">
        <f t="shared" si="6"/>
        <v>8272</v>
      </c>
      <c r="Q15" s="6">
        <v>1018</v>
      </c>
      <c r="R15" s="6">
        <f t="shared" si="7"/>
        <v>7254</v>
      </c>
      <c r="S15" s="6">
        <f t="shared" si="9"/>
        <v>0</v>
      </c>
      <c r="T15" s="6">
        <f t="shared" si="8"/>
        <v>0</v>
      </c>
    </row>
    <row r="16" spans="1:21" s="5" customFormat="1" ht="104.25" customHeight="1" x14ac:dyDescent="0.25">
      <c r="A16" s="4" t="s">
        <v>31</v>
      </c>
      <c r="B16" s="5">
        <v>4664</v>
      </c>
      <c r="C16" s="5">
        <v>96952</v>
      </c>
      <c r="D16" s="6">
        <f t="shared" si="0"/>
        <v>-92288</v>
      </c>
      <c r="E16" s="5">
        <v>98800</v>
      </c>
      <c r="G16" s="6">
        <f t="shared" si="1"/>
        <v>98800</v>
      </c>
      <c r="H16" s="6">
        <f t="shared" si="2"/>
        <v>6512</v>
      </c>
      <c r="K16" s="6">
        <f t="shared" si="3"/>
        <v>0</v>
      </c>
      <c r="N16" s="6">
        <f t="shared" si="4"/>
        <v>0</v>
      </c>
      <c r="O16" s="6">
        <f t="shared" si="5"/>
        <v>0</v>
      </c>
      <c r="P16" s="6">
        <f t="shared" si="6"/>
        <v>6512</v>
      </c>
      <c r="Q16" s="6">
        <v>1633</v>
      </c>
      <c r="R16" s="6">
        <f t="shared" si="7"/>
        <v>4879</v>
      </c>
      <c r="S16" s="6">
        <f t="shared" si="9"/>
        <v>0</v>
      </c>
      <c r="T16" s="6">
        <f t="shared" si="8"/>
        <v>0</v>
      </c>
    </row>
    <row r="17" spans="1:20" s="5" customFormat="1" ht="104.25" customHeight="1" x14ac:dyDescent="0.25">
      <c r="A17" s="4" t="s">
        <v>32</v>
      </c>
      <c r="B17" s="5">
        <v>10441</v>
      </c>
      <c r="C17" s="5">
        <v>142579</v>
      </c>
      <c r="D17" s="6">
        <f t="shared" si="0"/>
        <v>-132138</v>
      </c>
      <c r="E17" s="5">
        <v>141240</v>
      </c>
      <c r="G17" s="6">
        <f t="shared" si="1"/>
        <v>141240</v>
      </c>
      <c r="H17" s="6">
        <f t="shared" si="2"/>
        <v>9102</v>
      </c>
      <c r="K17" s="6">
        <f t="shared" si="3"/>
        <v>0</v>
      </c>
      <c r="N17" s="6">
        <f t="shared" si="4"/>
        <v>0</v>
      </c>
      <c r="O17" s="6">
        <f t="shared" si="5"/>
        <v>0</v>
      </c>
      <c r="P17" s="6">
        <f t="shared" si="6"/>
        <v>9102</v>
      </c>
      <c r="Q17" s="6">
        <v>25</v>
      </c>
      <c r="R17" s="6">
        <f t="shared" si="7"/>
        <v>9077</v>
      </c>
      <c r="S17" s="6">
        <f t="shared" si="9"/>
        <v>0</v>
      </c>
      <c r="T17" s="6">
        <f t="shared" si="8"/>
        <v>0</v>
      </c>
    </row>
    <row r="18" spans="1:20" s="5" customFormat="1" ht="104.25" customHeight="1" x14ac:dyDescent="0.25">
      <c r="A18" s="4" t="s">
        <v>33</v>
      </c>
      <c r="B18" s="5">
        <v>64506</v>
      </c>
      <c r="C18" s="5">
        <v>443196</v>
      </c>
      <c r="D18" s="6">
        <f t="shared" si="0"/>
        <v>-378690</v>
      </c>
      <c r="E18" s="5">
        <v>396622</v>
      </c>
      <c r="G18" s="6">
        <f t="shared" si="1"/>
        <v>396622</v>
      </c>
      <c r="H18" s="6">
        <f t="shared" si="2"/>
        <v>17932</v>
      </c>
      <c r="K18" s="6">
        <f t="shared" si="3"/>
        <v>0</v>
      </c>
      <c r="N18" s="6">
        <f t="shared" si="4"/>
        <v>0</v>
      </c>
      <c r="O18" s="6">
        <f t="shared" si="5"/>
        <v>0</v>
      </c>
      <c r="P18" s="6">
        <f t="shared" si="6"/>
        <v>17932</v>
      </c>
      <c r="Q18" s="6">
        <v>6061</v>
      </c>
      <c r="R18" s="6">
        <f t="shared" si="7"/>
        <v>11871</v>
      </c>
      <c r="S18" s="6">
        <f t="shared" si="9"/>
        <v>0</v>
      </c>
      <c r="T18" s="6">
        <f t="shared" si="8"/>
        <v>0</v>
      </c>
    </row>
    <row r="19" spans="1:20" s="6" customFormat="1" ht="104.25" customHeight="1" x14ac:dyDescent="0.25">
      <c r="A19" s="7" t="s">
        <v>36</v>
      </c>
      <c r="B19" s="6">
        <f>SUM(B10:B18)</f>
        <v>590735</v>
      </c>
      <c r="C19" s="6">
        <f t="shared" ref="C19:T19" si="10">SUM(C10:C18)</f>
        <v>2938264</v>
      </c>
      <c r="D19" s="6">
        <f t="shared" si="10"/>
        <v>-2347529</v>
      </c>
      <c r="E19" s="6">
        <f t="shared" si="10"/>
        <v>2492063</v>
      </c>
      <c r="F19" s="6">
        <f t="shared" si="10"/>
        <v>0</v>
      </c>
      <c r="G19" s="6">
        <f t="shared" si="10"/>
        <v>2492063</v>
      </c>
      <c r="H19" s="6">
        <f t="shared" si="10"/>
        <v>144534</v>
      </c>
      <c r="I19" s="6">
        <f t="shared" si="10"/>
        <v>0</v>
      </c>
      <c r="J19" s="6">
        <f t="shared" si="10"/>
        <v>0</v>
      </c>
      <c r="K19" s="6">
        <f t="shared" si="10"/>
        <v>0</v>
      </c>
      <c r="L19" s="6">
        <f t="shared" si="10"/>
        <v>0</v>
      </c>
      <c r="M19" s="6">
        <f t="shared" si="10"/>
        <v>0</v>
      </c>
      <c r="N19" s="6">
        <f t="shared" si="10"/>
        <v>0</v>
      </c>
      <c r="O19" s="6">
        <f t="shared" si="10"/>
        <v>0</v>
      </c>
      <c r="P19" s="6">
        <f t="shared" si="10"/>
        <v>144534</v>
      </c>
      <c r="Q19" s="6">
        <f t="shared" si="10"/>
        <v>59736</v>
      </c>
      <c r="R19" s="6">
        <f t="shared" si="10"/>
        <v>84798</v>
      </c>
      <c r="S19" s="6">
        <f t="shared" si="10"/>
        <v>0</v>
      </c>
      <c r="T19" s="6">
        <f t="shared" si="10"/>
        <v>0</v>
      </c>
    </row>
    <row r="20" spans="1:20" s="6" customFormat="1" ht="104.25" customHeight="1" x14ac:dyDescent="0.25">
      <c r="A20" s="7" t="s">
        <v>34</v>
      </c>
      <c r="B20" s="6">
        <f>B8+B9+B19</f>
        <v>12249450</v>
      </c>
      <c r="C20" s="6">
        <f t="shared" ref="C20:T20" si="11">C8+C9+C19</f>
        <v>13506470</v>
      </c>
      <c r="D20" s="6">
        <f t="shared" si="11"/>
        <v>-1257020</v>
      </c>
      <c r="E20" s="6">
        <f t="shared" si="11"/>
        <v>7382029</v>
      </c>
      <c r="F20" s="6">
        <f t="shared" si="11"/>
        <v>4851778</v>
      </c>
      <c r="G20" s="6">
        <f t="shared" si="11"/>
        <v>2530251</v>
      </c>
      <c r="H20" s="6">
        <f t="shared" si="11"/>
        <v>1273231</v>
      </c>
      <c r="I20" s="6">
        <f t="shared" si="11"/>
        <v>0</v>
      </c>
      <c r="J20" s="6">
        <f t="shared" si="11"/>
        <v>0</v>
      </c>
      <c r="K20" s="6">
        <f t="shared" si="11"/>
        <v>0</v>
      </c>
      <c r="L20" s="6">
        <f t="shared" si="11"/>
        <v>0</v>
      </c>
      <c r="M20" s="6">
        <f t="shared" si="11"/>
        <v>0</v>
      </c>
      <c r="N20" s="6">
        <f t="shared" si="11"/>
        <v>0</v>
      </c>
      <c r="O20" s="6">
        <f t="shared" si="11"/>
        <v>0</v>
      </c>
      <c r="P20" s="6">
        <f t="shared" si="11"/>
        <v>1273231</v>
      </c>
      <c r="Q20" s="6">
        <f t="shared" si="11"/>
        <v>1147390</v>
      </c>
      <c r="R20" s="6">
        <f t="shared" si="11"/>
        <v>125841</v>
      </c>
      <c r="S20" s="6">
        <f t="shared" si="11"/>
        <v>0</v>
      </c>
      <c r="T20" s="6">
        <f t="shared" si="11"/>
        <v>0</v>
      </c>
    </row>
    <row r="21" spans="1:20" x14ac:dyDescent="0.4">
      <c r="A21" s="19"/>
    </row>
    <row r="22" spans="1:20" x14ac:dyDescent="0.4">
      <c r="A22" s="19"/>
    </row>
    <row r="23" spans="1:20" x14ac:dyDescent="0.4">
      <c r="A23" s="19"/>
    </row>
    <row r="24" spans="1:20" x14ac:dyDescent="0.4">
      <c r="A24" s="19"/>
    </row>
    <row r="25" spans="1:20" x14ac:dyDescent="0.4">
      <c r="A25" s="19"/>
    </row>
    <row r="26" spans="1:20" x14ac:dyDescent="0.4">
      <c r="A26" s="19"/>
    </row>
    <row r="27" spans="1:20" x14ac:dyDescent="0.4">
      <c r="A27" s="19"/>
    </row>
    <row r="28" spans="1:20" x14ac:dyDescent="0.4">
      <c r="A28" s="19"/>
    </row>
    <row r="29" spans="1:20" x14ac:dyDescent="0.4">
      <c r="A29" s="19"/>
    </row>
  </sheetData>
  <mergeCells count="3">
    <mergeCell ref="A2:H2"/>
    <mergeCell ref="I2:O2"/>
    <mergeCell ref="P2:T2"/>
  </mergeCells>
  <printOptions horizontalCentered="1"/>
  <pageMargins left="0.23622047244094491" right="0.23622047244094491" top="0.23622047244094491" bottom="0.19685039370078741" header="0" footer="0"/>
  <pageSetup paperSize="8" scale="31" fitToWidth="4" orientation="landscape" r:id="rId1"/>
  <headerFooter>
    <oddHeader>&amp;R5. számú melléklet &amp;P. oldal az előterjesztéshez</oddHeader>
  </headerFooter>
  <colBreaks count="1" manualBreakCount="1">
    <brk id="10" min="1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2</vt:i4>
      </vt:variant>
    </vt:vector>
  </HeadingPairs>
  <TitlesOfParts>
    <vt:vector size="5" baseType="lpstr">
      <vt:lpstr>Munka1</vt:lpstr>
      <vt:lpstr>Munka2</vt:lpstr>
      <vt:lpstr>Munka3</vt:lpstr>
      <vt:lpstr>Munka1!Nyomtatási_cím</vt:lpstr>
      <vt:lpstr>Munka1!Nyomtatási_terület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Klein Gábor Péter</dc:creator>
  <cp:lastModifiedBy>Klein Gábor Péter</cp:lastModifiedBy>
  <cp:lastPrinted>2015-04-17T12:07:32Z</cp:lastPrinted>
  <dcterms:created xsi:type="dcterms:W3CDTF">2015-03-26T09:12:59Z</dcterms:created>
  <dcterms:modified xsi:type="dcterms:W3CDTF">2015-04-17T12:08:08Z</dcterms:modified>
</cp:coreProperties>
</file>