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A MŰVELŐDÉS\06_Civil pályázatok\Döntéselőkészítés\"/>
    </mc:Choice>
  </mc:AlternateContent>
  <bookViews>
    <workbookView xWindow="0" yWindow="0" windowWidth="28800" windowHeight="12435"/>
  </bookViews>
  <sheets>
    <sheet name="Működési pályázat" sheetId="1" r:id="rId1"/>
    <sheet name="Program pályázat" sheetId="2" r:id="rId2"/>
  </sheets>
  <definedNames>
    <definedName name="_xlnm._FilterDatabase" localSheetId="0" hidden="1">'Működési pályázat'!$A$1:$K$44</definedName>
    <definedName name="_xlnm._FilterDatabase" localSheetId="1" hidden="1">'Program pályázat'!$A$1:$J$49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G51" i="2" l="1"/>
  <c r="H47" i="1"/>
  <c r="J51" i="2" l="1"/>
  <c r="I31" i="1" l="1"/>
  <c r="I17" i="1"/>
  <c r="F26" i="2" l="1"/>
  <c r="F25" i="2"/>
  <c r="I25" i="1" l="1"/>
  <c r="I41" i="1" l="1"/>
  <c r="I24" i="1"/>
  <c r="I15" i="1"/>
  <c r="I47" i="1" s="1"/>
</calcChain>
</file>

<file path=xl/sharedStrings.xml><?xml version="1.0" encoding="utf-8"?>
<sst xmlns="http://schemas.openxmlformats.org/spreadsheetml/2006/main" count="474" uniqueCount="386">
  <si>
    <t>Sorszám</t>
  </si>
  <si>
    <t>Iktatószám</t>
  </si>
  <si>
    <t>Támogatott neve</t>
  </si>
  <si>
    <t>Kérelem célja</t>
  </si>
  <si>
    <t>Összköltség</t>
  </si>
  <si>
    <t>Önerő</t>
  </si>
  <si>
    <t>Kért támogatás összege</t>
  </si>
  <si>
    <t>1.</t>
  </si>
  <si>
    <t>KI/39442/2020/VIII</t>
  </si>
  <si>
    <t>Magyar Pedagógiai Társaság</t>
  </si>
  <si>
    <t>KI/39602/2020/VIII</t>
  </si>
  <si>
    <t>3.</t>
  </si>
  <si>
    <t>KI/39637/2020/VIII</t>
  </si>
  <si>
    <t>100 Tagú Cigányzenekar Országos Kulturális és Közművelődési Egyesület</t>
  </si>
  <si>
    <t>Közüzemi,-kommunikációs, és bérleti díj</t>
  </si>
  <si>
    <t>4.</t>
  </si>
  <si>
    <t>Turista és Természetjáró Információs Egyesület</t>
  </si>
  <si>
    <t>5.</t>
  </si>
  <si>
    <t>KI/39837/2020/VIII</t>
  </si>
  <si>
    <t>6.</t>
  </si>
  <si>
    <t>KI/39793/2020/VIII</t>
  </si>
  <si>
    <t>Magyar Ultisok Országos Egyesülete</t>
  </si>
  <si>
    <t>7.</t>
  </si>
  <si>
    <t>A.C.Zrinyi Szabadidő, Sport és Kulturális Egyesület</t>
  </si>
  <si>
    <t>8.</t>
  </si>
  <si>
    <t>KI/39803/2020/VIII</t>
  </si>
  <si>
    <t>KI/39801/2020/VIII</t>
  </si>
  <si>
    <t>Astoria Színházi Közművelődési Egyesület</t>
  </si>
  <si>
    <t>Reklám és PR tevékenység,</t>
  </si>
  <si>
    <t>10.</t>
  </si>
  <si>
    <t>KI/39802/2020/VIII</t>
  </si>
  <si>
    <t>Myrai Vallási Közhasznú Egyesület</t>
  </si>
  <si>
    <t>Zárható fémszekrények beszerzése hajléktalanok részére</t>
  </si>
  <si>
    <t>11.</t>
  </si>
  <si>
    <t>KI/40094/2020/VIII</t>
  </si>
  <si>
    <t>LSP Team Sportegyesület</t>
  </si>
  <si>
    <t>12.</t>
  </si>
  <si>
    <t>KI/40095/2020/VIII</t>
  </si>
  <si>
    <t>13.</t>
  </si>
  <si>
    <t>KI/40107/2020/VIII</t>
  </si>
  <si>
    <t>Astangajóga Oktatási és Kulturális Közhasznú Alapítvány</t>
  </si>
  <si>
    <t>14.</t>
  </si>
  <si>
    <t>KI/40108/2020/VIII</t>
  </si>
  <si>
    <t>15.</t>
  </si>
  <si>
    <t>KI/40030/2020/VIII</t>
  </si>
  <si>
    <t>Musica Sonora Alapítvány</t>
  </si>
  <si>
    <t>16.</t>
  </si>
  <si>
    <t>KI/40037/2020/VIII</t>
  </si>
  <si>
    <t>Afázia - Az Újrabeszélők Egyesülete</t>
  </si>
  <si>
    <t>17.</t>
  </si>
  <si>
    <t>KI/39883/2020/VIII</t>
  </si>
  <si>
    <t>Tiszta Jövőért Közhasznú Alapítvány</t>
  </si>
  <si>
    <t>KI/39884/2020/VIII</t>
  </si>
  <si>
    <t>KI/40092/2020/VIII</t>
  </si>
  <si>
    <t>Budapesti Honismereti Társaság</t>
  </si>
  <si>
    <t>20.</t>
  </si>
  <si>
    <t>KI/40268/2020/VIII</t>
  </si>
  <si>
    <t>A Boldog Iskolásévekért Alapítvány</t>
  </si>
  <si>
    <t>"Szülők Akadémiája" - Alapkészség-fejlesztésről mindenkinek programsorozat megvalósítása</t>
  </si>
  <si>
    <t>21.</t>
  </si>
  <si>
    <t>KI/40301/2020/VIII</t>
  </si>
  <si>
    <t>Kiút Szociális és Mentálhigiénés Egyesület - Kiút Egyesület</t>
  </si>
  <si>
    <t>22.</t>
  </si>
  <si>
    <t>KI/40300/2020/VIII</t>
  </si>
  <si>
    <t>23.</t>
  </si>
  <si>
    <t>KI/40198/2020/VIII</t>
  </si>
  <si>
    <t>Jancsó Art Gallery Művészeti Egyesület - JAGME</t>
  </si>
  <si>
    <t>24.</t>
  </si>
  <si>
    <t>KI/40196/2020/VIII</t>
  </si>
  <si>
    <t>25.</t>
  </si>
  <si>
    <t>KI/40172/2020/VIII</t>
  </si>
  <si>
    <t>Társalkotó Egyesület</t>
  </si>
  <si>
    <t>26.</t>
  </si>
  <si>
    <t>KI/40173/2020/VIII</t>
  </si>
  <si>
    <t>27.</t>
  </si>
  <si>
    <t>KI/40087/2020/VIII</t>
  </si>
  <si>
    <t>Mozgássérültek Budapesti Egyesület Erzsébetvárosi Szervezete</t>
  </si>
  <si>
    <t>28.</t>
  </si>
  <si>
    <t>KI/40084/2020/VIII</t>
  </si>
  <si>
    <t>29.</t>
  </si>
  <si>
    <t>KI/40111/2020/VIII</t>
  </si>
  <si>
    <t>Művészbarátok Egyesülete</t>
  </si>
  <si>
    <t>30.</t>
  </si>
  <si>
    <t>KI/40110/2020/VIII</t>
  </si>
  <si>
    <t>31.</t>
  </si>
  <si>
    <t>KI/40303/2020/VIII</t>
  </si>
  <si>
    <t>32.</t>
  </si>
  <si>
    <t>KI/40305/2020/VIII</t>
  </si>
  <si>
    <t>MAMŰ Kulturális Egyesület - MAMŰ</t>
  </si>
  <si>
    <t>33.</t>
  </si>
  <si>
    <t>KI/40307/2020/VIII</t>
  </si>
  <si>
    <t>34.</t>
  </si>
  <si>
    <t>KI/40304/2020/VIII</t>
  </si>
  <si>
    <t>Sirály Életmód Sport Egyesület</t>
  </si>
  <si>
    <t>35.</t>
  </si>
  <si>
    <t>KI/40310/2020/VIII</t>
  </si>
  <si>
    <t>36.</t>
  </si>
  <si>
    <t>KI/40312/2020/VIII</t>
  </si>
  <si>
    <t>Art Éra Alapítvány</t>
  </si>
  <si>
    <t>37.</t>
  </si>
  <si>
    <t>KI/40313/2020/VIII</t>
  </si>
  <si>
    <t>Palánta Sorsfordító Alapítvány</t>
  </si>
  <si>
    <t>38.</t>
  </si>
  <si>
    <t>KI/40227/2020/VIII</t>
  </si>
  <si>
    <t>Vándor Sándor és Révész László Emléke Alapítvány</t>
  </si>
  <si>
    <t>39.</t>
  </si>
  <si>
    <t>KI/40579/2020/VIII</t>
  </si>
  <si>
    <t>40.</t>
  </si>
  <si>
    <t>KI/40580/2020/VIII</t>
  </si>
  <si>
    <t>41.</t>
  </si>
  <si>
    <t>KI/40397/2020/VIII</t>
  </si>
  <si>
    <t>Otthon Segítünk Alapítvány</t>
  </si>
  <si>
    <t>42.</t>
  </si>
  <si>
    <t>KI/40582/2020/VIII</t>
  </si>
  <si>
    <t>KI/40583/2020/VIII</t>
  </si>
  <si>
    <t>44.</t>
  </si>
  <si>
    <t>KI/40584/2020/VIII</t>
  </si>
  <si>
    <t>Stúdió Alapítvány</t>
  </si>
  <si>
    <t>45.</t>
  </si>
  <si>
    <t>KI/40697/2020/VIII</t>
  </si>
  <si>
    <t>18. Spinoza Zsidó Fesztivál megvalósítása - Szerelmünk, Sisi c. előadás bemutatója</t>
  </si>
  <si>
    <t>KI/40728/2020/VIII</t>
  </si>
  <si>
    <t>47.</t>
  </si>
  <si>
    <t>KI/40696/2020/VIII</t>
  </si>
  <si>
    <t>EMMA Közhasznú Egyesület</t>
  </si>
  <si>
    <t>Tematikus EMMA műhelyek és az ingyenesen hívható EMMA vonal megvalósításának támogatása</t>
  </si>
  <si>
    <t>48.</t>
  </si>
  <si>
    <t>KI/40692/2020/VIII</t>
  </si>
  <si>
    <t>Budapest Erzsébetváros Gróf Brunszvik Teréz Óvodavédő Egylet</t>
  </si>
  <si>
    <t>KI/40902/2020/VIII</t>
  </si>
  <si>
    <t>A "XXI. Század Zenéje" Alapítvány</t>
  </si>
  <si>
    <t>KI/40389/2020/VIII</t>
  </si>
  <si>
    <t>KI/40765/2020/VIII</t>
  </si>
  <si>
    <t>Történelemtanárok Egylete</t>
  </si>
  <si>
    <t>KI/40578/2020/VIII</t>
  </si>
  <si>
    <t>GlobArt Művészeti Egyesület</t>
  </si>
  <si>
    <t>KI/40763/2020/VIII</t>
  </si>
  <si>
    <t>Nők a Nőkért Együtt az Erőszak Ellen Egyesület</t>
  </si>
  <si>
    <t>KI/40764/2020/VIII</t>
  </si>
  <si>
    <t>KI/40770/2020/VIII</t>
  </si>
  <si>
    <t>Küldetés Egyesület</t>
  </si>
  <si>
    <t>KI/40581/2020/VIII</t>
  </si>
  <si>
    <t>Pillanat Művészeti Alapítvány</t>
  </si>
  <si>
    <t>KI/40585/2020/VIII</t>
  </si>
  <si>
    <t>Tiszta Művészetért Társulat Egyesület</t>
  </si>
  <si>
    <t>KI/40586/2020/VIII</t>
  </si>
  <si>
    <t>KI/40673/2020/VIII</t>
  </si>
  <si>
    <t>Budapesti Vándor Kórus Barátai Egyesülete</t>
  </si>
  <si>
    <t>KI/40687/2020/VIII</t>
  </si>
  <si>
    <t>Miénk a Színpad Egyesület</t>
  </si>
  <si>
    <t>KI/40676/2020/VIII</t>
  </si>
  <si>
    <t>Vakok és Gyengénlátók Közép-Magyarországi Regionális Egyesülete</t>
  </si>
  <si>
    <t>KI/40685/2020/VIII</t>
  </si>
  <si>
    <t>Összefogás a Magyar Családokért Országos Egyesület</t>
  </si>
  <si>
    <t>KI/40686/2020/VIII</t>
  </si>
  <si>
    <t>Magyar Vöröskereszt Budapest Fővárosi Szervezet</t>
  </si>
  <si>
    <t>KI/40779/2020/VIII</t>
  </si>
  <si>
    <t>Metrum Egyesület</t>
  </si>
  <si>
    <t>KI/40904/2020/VIII</t>
  </si>
  <si>
    <t>KI/40892/2020/VIII</t>
  </si>
  <si>
    <t>Sziget Droginformációs Alapítvány</t>
  </si>
  <si>
    <t>KI/40893/2020/VIII</t>
  </si>
  <si>
    <t>KI/40899/2020/VIII</t>
  </si>
  <si>
    <t>Ipartestületek Budapesti Szövetsége</t>
  </si>
  <si>
    <t>KI/40888/2020/VIII</t>
  </si>
  <si>
    <t>Budapest Főváros Erzsébet- és Terézvárosi Általános Ipartestület</t>
  </si>
  <si>
    <t>KI/40769/2020/VIII</t>
  </si>
  <si>
    <t>Magyar Zsidó Kulturális Egyesület</t>
  </si>
  <si>
    <t>KI/40768/2020/VIII</t>
  </si>
  <si>
    <t>KI/40767/2020/VIII</t>
  </si>
  <si>
    <t>KI/40766/2020/VIII</t>
  </si>
  <si>
    <t>KI/40989/2020/VIII</t>
  </si>
  <si>
    <t>Gólem Színház Közhasznú Egyesület</t>
  </si>
  <si>
    <t>KI/40991/2020/VIII</t>
  </si>
  <si>
    <t>KI/40908/2020/VIII</t>
  </si>
  <si>
    <t>Preventív Rekreációs Vitalitást Támogató Egyesület</t>
  </si>
  <si>
    <t>KI/40906/2020/VIII</t>
  </si>
  <si>
    <t>"Senior örömtánc" prevenciós és rekreációs program megvalósításának támogatása</t>
  </si>
  <si>
    <t>Kosztolányi Sziget Kulturális Egyesület</t>
  </si>
  <si>
    <t>KI/40695/2020/VIII</t>
  </si>
  <si>
    <t>"Alternatíva" Alapítvány a gyermekek és fiatalok kiegyensúlyozott egészsége fejlődésért</t>
  </si>
  <si>
    <t>KI/40694/2020/VIII</t>
  </si>
  <si>
    <t>KI/40847/2020/VIII</t>
  </si>
  <si>
    <t>Horizont Alkotócsoport Egyesület</t>
  </si>
  <si>
    <t>KI/40887/2020/VIII</t>
  </si>
  <si>
    <t>Járókelő Közhasznú Egyesület</t>
  </si>
  <si>
    <t>KI/40886/2020/VIII</t>
  </si>
  <si>
    <t>India Klub Alapítvány</t>
  </si>
  <si>
    <t>KI/40885/2020/VIII</t>
  </si>
  <si>
    <t>KI/40382/2020/VIII</t>
  </si>
  <si>
    <t>AppArt Közhasznú Egyesület</t>
  </si>
  <si>
    <t>KI/40688/2020/VIII</t>
  </si>
  <si>
    <t>Európa-Demokrácia-Eszperantó</t>
  </si>
  <si>
    <t>KI/40778/2020/VIII</t>
  </si>
  <si>
    <t>Pannon Voices Egyesület</t>
  </si>
  <si>
    <t>KI/40809/2020/VIII</t>
  </si>
  <si>
    <t>KI/40844/2020/VIII</t>
  </si>
  <si>
    <t>Belvárosi Kézilabda és Utánpótlás Sportegyesület</t>
  </si>
  <si>
    <t>KI/40843/2020/VIII</t>
  </si>
  <si>
    <t>KI/40849/2020/VIII</t>
  </si>
  <si>
    <t>Figyelembe vehető támogatási igény</t>
  </si>
  <si>
    <t>Megjegyzés</t>
  </si>
  <si>
    <t>Javasolt támogatás összege</t>
  </si>
  <si>
    <t>Irodabérlet, könyvelési-, posta költség</t>
  </si>
  <si>
    <t>Könyelési költség nem számolható el a pályázat keretében</t>
  </si>
  <si>
    <t>2.</t>
  </si>
  <si>
    <t>9.</t>
  </si>
  <si>
    <t>18.</t>
  </si>
  <si>
    <t>19.</t>
  </si>
  <si>
    <t>43.</t>
  </si>
  <si>
    <t>Mindösszesen</t>
  </si>
  <si>
    <t>Szervezet nyilvántartásba vételének időpontja</t>
  </si>
  <si>
    <t>KI/39946/2020/VIII</t>
  </si>
  <si>
    <t>Irodai költségek,terembérlet, informatikai eszközök, szoftverek</t>
  </si>
  <si>
    <t>Bérleti díj, közüzemi költségek</t>
  </si>
  <si>
    <t>Informatikai eszközök, klinikai szakpszichológus díja, adminisztárciós szolgáltatás díja</t>
  </si>
  <si>
    <t>Működési költségek: bérleti díj, könyvelési költség, irodai eszközök, adminisztárciós szolgáltatás</t>
  </si>
  <si>
    <t>Könyvelési költség és adminisztrációs szolgáltatás nem számolható el a pályázat keretében</t>
  </si>
  <si>
    <t>Programok szervezéséhez anyagköltségek, irodaszerek, telefonköltség, üzemanyag költség</t>
  </si>
  <si>
    <t>Helyiségbérleti díj, kommunikációs költségek, nyomdaköltségek, adminisztárciós költségek, szállítási költségek, reklámköltségek, Obersovszky emlékszoba berendezése</t>
  </si>
  <si>
    <t>MAMŰ Galéria fenntartása: számítástechnikai eszközöük, fenntartási és üzemeltetési anyagok, honlapfenntartás, reklámköltség, nyomtatvány, irodaszer</t>
  </si>
  <si>
    <t>Sirály SE sakk szakosztály működésének biztosítása: irodaszer, terembérlet, bírói díj, szakkönyvek, sakk programok, oktatás, hirdetés, nevezési díj, tagsági díj, tárgyi eszközök (sakk készlet)</t>
  </si>
  <si>
    <t>Helyiség bérleti díja foglalkozásokhoz</t>
  </si>
  <si>
    <t>Működési költségek: bérleti díj, rezsi költség, telefonköltség, bankköltség</t>
  </si>
  <si>
    <t>Működési költségek: bérleti díj, kommunikáció költség, közüzemi díjak</t>
  </si>
  <si>
    <t>Művészek fellépési, betanulási és próbadíja, terembérleti díj</t>
  </si>
  <si>
    <t>Könyvelési költség nem számolható el a pályázat keretében</t>
  </si>
  <si>
    <t>Alapítvány 2020. évi működésével kapcsolatos költségek támogatása: nyomtatványok, könyvelési költség, szakmai továbbképzések támogatása, banki költség, informatikai eszközök beszerzése</t>
  </si>
  <si>
    <t>Működési költségek:  iroda bérleti díj, segélyvonal költsége, telefonköltség, rendszerüzemeltetés</t>
  </si>
  <si>
    <t>Oktatási költség (szólembetanítói díj), bankköltség</t>
  </si>
  <si>
    <t>Egyesület működésének támogatása: irodaszer, szállítási költség, kommunikációs költség, kiadványok költsége, pályázati költség, bankköltség, reklámköltség, honlap fenntartás költségei</t>
  </si>
  <si>
    <t>Működési költségek támogatása: irodai eszközök, fellépő ruhák, postaköltség, oktatási költség, pályázati költség, javítási költség, informatikai eszközök</t>
  </si>
  <si>
    <t>Szervezet működésének támogatása:könyvelői díj, irodaszer, tisztítószer, rezsiköltség</t>
  </si>
  <si>
    <t>Működési költségek támogatása: informatikai eszközök, szoftverek, irodaszer</t>
  </si>
  <si>
    <t>Kérelem nem tartalmazta</t>
  </si>
  <si>
    <t>Erzsébetvárosi Hadigondozottak Egyesülete</t>
  </si>
  <si>
    <t>Működési költségek támogatása: klubnapokra étel-ital, pályázatfigyelés, postaköltség, bankköltségek, irodaszer, könyvelési költség</t>
  </si>
  <si>
    <t>Működési költségek támogatása: üzemanyag költség, javítási költség, oktatási költség, reklámköltség, irodai gépek</t>
  </si>
  <si>
    <t>Működési költségek támogatása: Csányi u. 3. közös költsége, nyitást támogató kampány költségei</t>
  </si>
  <si>
    <t>Az Egyesülettel kötött közszolgáltatási szerződés a Csányi u. 3. szám alatti helyiség működtetésére vonatkozik. A pályázati felhívás III. 1. pontja alapján támogatás e célra nem nyújtható</t>
  </si>
  <si>
    <t>Működési költségek támogatása: eü védőfelszerelés, utazási költség, kiadványköltség, könyvelési díj, adminisztratív szolgáltatás, nyomdaköltség, bankköltség</t>
  </si>
  <si>
    <t>"Járókelő.hu" közterületi probléma bejelentő oldal működésének támogatása, irodabérleti díj, bankköltség, hirdetési költség</t>
  </si>
  <si>
    <t>Működési költségek támogatása: kiadványok előállításának költsége, könyvelési költség, hirdetési és reklámköltség, honlapfenntartás költsége, kommunikációs költség, informatikai eszközök és szoftverek beszerzése</t>
  </si>
  <si>
    <t>Könyvelési költség, személyi jellegű költség, reprezentációs költség a pályázat keretében nem számolható el</t>
  </si>
  <si>
    <t>KI/40690/2020/VIII</t>
  </si>
  <si>
    <t>Civil Kollégium Alapítvány</t>
  </si>
  <si>
    <t>Irodaszer, eü anyagok, sportfelszerelés, informatikai eszközök, internet, posta költség, oktatási költség, szálíltási költség, telefonköltség, székhelyszolgáltatás, pályabérleti díj, játékos igazolások költségei, játékvezetői díj, bankköltség</t>
  </si>
  <si>
    <t>Működési költségek támogatása: postaköltség, honlapfenntartás, könyvelési díj, bankköltség, bérleti díj</t>
  </si>
  <si>
    <t>46.</t>
  </si>
  <si>
    <t>Játék, munka, tanulás - pedagógiai gondolatok a  COVID 19 világjárvány idején c. programsorozat megvalósítása (szakképzéssel kapcsolatos kerekasztal beszélgetés, pedagógiai és andragógiai könyvbemutató, beszélgetéssel, The Future of Education - szimpózium a nevelés jövőjéről, Az iskolai lemorzsolódás megelőzésének esélyei - szakmai kollégiumi ülés)</t>
  </si>
  <si>
    <t>Támogatás költségnemei</t>
  </si>
  <si>
    <t>Kommunikációs költség, posta és nyomda költség, repi költség, szakmai anyagok publikációja, rendezvényhez szükséges játékeszközök, tárgyjutalmak</t>
  </si>
  <si>
    <t xml:space="preserve">Kerületi természetjáró szervezetekkel való együttműködés, programok koordinálása. Klub napok, gyalogtúrák, baranglátogatás, természetjárómalapismereti okatatás. </t>
  </si>
  <si>
    <t>Irodaszer, informatikai eszköz, akkumulátor, tárgyjutalom</t>
  </si>
  <si>
    <t>Országos ulti versenyeken való részvétel, helyi rendezésű ulti versenyek lebonyolítása</t>
  </si>
  <si>
    <t xml:space="preserve">tárgyjutalom, repi költség, reklám, póló, terembérlet, </t>
  </si>
  <si>
    <t>Nyári edzőtábor étkezési és eszközvásárlási költségeinek támogatása</t>
  </si>
  <si>
    <t>étkezési költség, eszközvásárlás</t>
  </si>
  <si>
    <t>Hátrányos helyzetű gyermekek sportolási lehetőségeinek biztosításához védő felszerelés, ruházat, sporteszközök vásárlása</t>
  </si>
  <si>
    <t>Fogvédő, lábszárvédő, bandázs, lábfejvédő, kesztű, fejvédő, sporttáska, nadrág, súlyzó</t>
  </si>
  <si>
    <t>Bábszínházi mesedélután, "Közöslét" közösségépítő program lebonyolítása</t>
  </si>
  <si>
    <t xml:space="preserve">Prevenciós program megvalósítása kerületi középiskolákban </t>
  </si>
  <si>
    <t>Városunk című helytörténeti periodika 2021/1. számának kiadása, amely kiemelt terjedelemben foglalkozik Erzsébetváros múltjával, hagyományaival</t>
  </si>
  <si>
    <t>Tördelés, nyomdaköltség, szerkesztés, lapterjesztés</t>
  </si>
  <si>
    <t>Eszközök vásárlása ( műanyag szék, labda, szórófesték), repi költség, meghívók készítése</t>
  </si>
  <si>
    <t>"Közösségi Nap és a Szegénység Elleni Küzdelem Világnapja alkalmából és Szolidaritási Hetek" c. programsorozat megvalósításának költségei: Zsíroskenyér parti, hátrányos helyzetű gyermekek és családjaik részére Mikulásnapi ünnepség, Karácsonyi közösségi nap</t>
  </si>
  <si>
    <t>Képzőművészeti pályázat - A karantén alatt megélt érzelmi állapotokat és gondolatokat kifejező alkotások készítésére</t>
  </si>
  <si>
    <t>Bábszínházi előadások a Bethlen Téri Színházban, valamint meseterápiás foglalkozások megtartása a kerületi óvodákban és iskolákban</t>
  </si>
  <si>
    <t xml:space="preserve">Projektor, előadók tiszteletdíja, jelmezek, kellékek </t>
  </si>
  <si>
    <t>Közösségformáló programok, rendezvények költségeihez való hozzájárulás (Kirándulás, Október 23-ai megemlékezés, Karácsonyi összejövetel)</t>
  </si>
  <si>
    <t xml:space="preserve">Buszköltség, belépő díj, étkezés, fellépők díja, ajándék, vendéglátás </t>
  </si>
  <si>
    <t>Obersovszky Gyula-díj és Béres Ferenc-díj átadásának költségei</t>
  </si>
  <si>
    <t>Terembérlet, nyomdaköltség, postaköltség, szállítási költség, repi költség, anyagköltség</t>
  </si>
  <si>
    <t>Gyerektáboroztatásának megvalósítása, megkönnyítése a rászorultak részére</t>
  </si>
  <si>
    <t>Szállásdíj</t>
  </si>
  <si>
    <t>MAMŰ Galériában megrendezésre kerülő kiálíltások költségei</t>
  </si>
  <si>
    <t>Installációs költség, szakmai anyagok, képkidolgozás, grafikai tervezés</t>
  </si>
  <si>
    <t>Egyesület szakosztályának ifjúsági versenyprogramjanak megvalósítása (Erzsébetvárosi Sakk Diákverseny, Erzsébetvárosi Rapid Open, Diák Sakkolimpia Felkészítő Diákverseny)</t>
  </si>
  <si>
    <t>Érmek, oklevelek, bírói díjak, édesség, terembérlet</t>
  </si>
  <si>
    <t>Hepatitis C és HV szűrés megszervezése, napi ügyelet, utcai megkeresések biztosítása</t>
  </si>
  <si>
    <t>Ügyelők díja, egészségügyi szűréshez tesztek</t>
  </si>
  <si>
    <t>Matiné Bábszínház havonta egy alkalommal, játszótéri bábozás a Klauzál téren és az Almássy téren, óvodai-iskolai ünnepi bábozás, Karácsonyi műsor a Peterdí utcai Idősek otthonában</t>
  </si>
  <si>
    <t>Kórustábor, Budapesti Vándor Műhely zárókoncert, Adventi koncert megrendezése</t>
  </si>
  <si>
    <t>Szállás és étkezés díja, terembérlet, szállítási díj, előadói tiszteletdíj</t>
  </si>
  <si>
    <t>"Lila tehén avagy Honnan jön a kaja?" - művészeti pályázat 18 év alatti fiatalok részére az élelmiszer feldolgozással, az élelmiszerek útjával kapcsolatosan</t>
  </si>
  <si>
    <t>Grafikai tervezés, online felület működtetése, zsűri tiszteletdíja, nyomdai költség, reklámköltség, ajándékok</t>
  </si>
  <si>
    <t>FKSE és a Prizma folyóirat közös filmklubjának megvalósítása, Lobogó projekt megvalósítása</t>
  </si>
  <si>
    <t>Művészeti oktatási program megvalósítása a kerülti középiskolák tanulói számára a Stúdió Galériában vagy online</t>
  </si>
  <si>
    <t>Szervezői díj, anyagköltség, nyomtatási költség, grafikus díja, pénzügyi-adminisztrációs költségek</t>
  </si>
  <si>
    <t>Szakértők tiszteletdíja, anyagköltség, programkoordinátor tiszteletdíja, grafikai költség, nyomtatási költség, vendéglátás, fotós tiszteletdíja</t>
  </si>
  <si>
    <t>tiszteletdíj, szerzőii díj, terembérleti díj, hang és fénytechnika, díszlet, kellékek, nyomdai költség, reklámköltség</t>
  </si>
  <si>
    <t>Szakértő tiszteletdíja, catering, grafikai és nyomdaköltség, hirdetés költsége</t>
  </si>
  <si>
    <t>Erzsébetvárosi Br. Teréz Óvodában megvalósítandó Teréz Napok előkészítéséhez a munkatársak számára mentálhigiénés  és előkészítő tréning megszervezése</t>
  </si>
  <si>
    <t>Szállás, étkezés, útiköltség, jelmez, zenei műsor, kézműves anyagok, ajándékok</t>
  </si>
  <si>
    <t>Részvételi, nevezési díj, vendéglátás, utazás és étkezés költsége, szállítási költség, repiköltség</t>
  </si>
  <si>
    <t>Érzékenyítő, tudásátadó workshop kerületi középiskolában dolgozó pedagógusok részére a a fiatalokat érő párkapcsolati erőszak, valamint ennek online formában történő megvalósulásáról, a fiatalok intézményi támogatásának lehetőségéről</t>
  </si>
  <si>
    <t>Facilitátori díj, módszertani kiadvány, ifjúsági magazin</t>
  </si>
  <si>
    <t>Mentális egészséges építő és az elkövetkezendő időszakra felkészítő egészségnap megszervezése az Egyesület ellátottjai részére</t>
  </si>
  <si>
    <t>"JUJU Marinero" - Közösségi Jam és Koncertfelvétel a KockaPontban program megvalósítása - közösségépítő program, amely segíti az autizmussal élők integrációját és kommunikációs készségét</t>
  </si>
  <si>
    <t>Fellépői díj, videó és hangfelvétel költsége, catering, zenei eszközök</t>
  </si>
  <si>
    <t>"Percek tánca" c. zenés játék megvalósításának támogatása (Szenes Hanna életét feldolgozó előadás)</t>
  </si>
  <si>
    <t>Előadói tiszteletdíj, rendezői és szervezői tiszteletdíj</t>
  </si>
  <si>
    <t>Előadó-művészeti tevékenység, hang és fénytechnika</t>
  </si>
  <si>
    <t>Anyagköltség, vendéglátás, szakemberek és közreműködők díja</t>
  </si>
  <si>
    <t>Előadók tiszteletdíja vagy hanglemez felvétele</t>
  </si>
  <si>
    <t>Óvodai előadás a környezettudatosság jegyében a Varázsdoboz játszóházban, Előadások szépkorúak részére: előadás Szirmai Albertre emlékezve, Egy primadonna titkai - zenés beszélhetés Domonkos Zsuzsával. Amennyiben a járványhelyzet miatt a szépkorúak részére tartandó programokat nem lehet megvalósítani: saját készítésű hanglemez felvétele és gyártása</t>
  </si>
  <si>
    <t>Rátkai Márton Színházi Műhely hallgatói részére rekreációs tábor megszervezése</t>
  </si>
  <si>
    <t>Adventi készülődés rászoruló nagycsaládok, idős egyedülállók számára</t>
  </si>
  <si>
    <t>Önerő, egyéb forrás, ellenérték nélküli szolgáltatás</t>
  </si>
  <si>
    <t>Kézműves anyagok</t>
  </si>
  <si>
    <t>GANG Színház megvalósításának támogatása: "Az új lakó" című előadás eljátszása négy alkalommal</t>
  </si>
  <si>
    <t>Tiszteletdíj</t>
  </si>
  <si>
    <t>"Függő játszma-Miért ne tedd?!" - kerületi online ifjúsági pályázat 10-18 évesek részére (rövidfilmek készítése drogfogyasztás, cyberbilling, segítségkérés témában)</t>
  </si>
  <si>
    <t>Ajándékok, nyomdai és kommunikációs költség, zsűri díja</t>
  </si>
  <si>
    <t>Irodalmi estek az RS9 Színház Vallai Kertjében</t>
  </si>
  <si>
    <t>Tiszteletdíj, hirdetési költség, bérleti díj</t>
  </si>
  <si>
    <t>Mesedélután program két alkalommal nagycsaládoknak és rászorulóknak ebéddel egybekötve a Csányi u. 3. szám alatt nyíló Zsidó Előadóművészeti Központban</t>
  </si>
  <si>
    <t>Ebéd, személyzet díja, rezsiköltség</t>
  </si>
  <si>
    <t>Az Egyesület a vele kötött közszolgáltatási szerződés értelmében vállalta, hogy a Csányi u. 3. szám alatt zsidó előadó-művészeti központot működtet, ennek keretében programokat szervez. A pályázati felhívás III. 1. pontja alapján támogatás e célra nem nyújtható</t>
  </si>
  <si>
    <t>Terembérlet, oktatók díja</t>
  </si>
  <si>
    <t>DeGeneráció c. előadás bemutatása a Bethlen Téri Színházban egy-egy középiskolai osztálynak drámapedagógiai foglalkozás keretében</t>
  </si>
  <si>
    <t>Színészek, technikus megbízási díja, tiszteletdíjak, díszlet, jelmez, szállítási költség, terembérleti díj</t>
  </si>
  <si>
    <t>KI/40402/2020/VIII</t>
  </si>
  <si>
    <t>HIV/STI és COVID 19 szűrő program és tanácsadás kerületi szórakozóhelyeken, Checkpoint Budapest program keretében négy alkalommal</t>
  </si>
  <si>
    <t>Komplex színházi nevelési előadás megvalósítása hat alkalommal kerületi általános iskolák felső tagozatai számára saját tanteremben</t>
  </si>
  <si>
    <t>Tiszteletdíj, utazási költség</t>
  </si>
  <si>
    <t>Egészséges gondokodás, egészséges test c. előadássorozat (indiai összművészeti előadás, egészségmegőrző előadás) megvalósítása a a Bharata Kultúrtérben</t>
  </si>
  <si>
    <t>Nyomtatási költség, előadók díja, hirdetési költség</t>
  </si>
  <si>
    <t>Foglalkozásvezető díja, szervezés és óravázlat kidolgozás</t>
  </si>
  <si>
    <t>Összművészeti foglalkozás megtartása a Küldetés Egyesület nappali foglalkoztatójába járó fogyatékosággal élő fiatalok számára,  segítve a fiatalok szociális kompetenciájának fejlesztését</t>
  </si>
  <si>
    <t>Emléktábla költsége, terembérlet, zongorakísérő díja</t>
  </si>
  <si>
    <t>Werner Alajos emléktábla kihelyezése a Damjanich u. 50. falán, emléktábla avató koncert, Mestereink Emlékezetére - Emlékkoncert megszervezése</t>
  </si>
  <si>
    <t xml:space="preserve">Mentrum Ensemble  koncertjeinek megtartása a Róth Miksa Emlékházban két alkalomaml </t>
  </si>
  <si>
    <t>Előadók tiszteletdíja, kommunikációs költség, szállítási költség</t>
  </si>
  <si>
    <t>49.</t>
  </si>
  <si>
    <t>KI/41037/2020/VIII</t>
  </si>
  <si>
    <t>"Aranyaink" Egyesület</t>
  </si>
  <si>
    <t>Zsűri, zenei szolgáltatás, hangtechnika</t>
  </si>
  <si>
    <t>Irodahelyiség bérleti díja (próbateremként is működik)</t>
  </si>
  <si>
    <t>Hiánypótlási felhívásnak a megadott határidőre nem tett eleget, nem támogatható</t>
  </si>
  <si>
    <t>KI/41036/2020/VIII</t>
  </si>
  <si>
    <t>Fellépő ruhák, informatikai eszközök, irodaszer, Oklevelek, érmek, szállítási költség, javítási költség, postaköltség, kiadványok előállítása-pályázati költség, reklámköltség, laptop</t>
  </si>
  <si>
    <t>Néphagyományőrző csoport részére táncruházat, informatikai eszközök, szoftver, internet és honlap</t>
  </si>
  <si>
    <t>Hangszerek karbantartása, kiegészítő ütőhangszerek és hangszeralkatrészek vásárlása, hangszerész szolgáltatások.</t>
  </si>
  <si>
    <t>Kiegészítő ütőhangszerek és hangszeralkatrészek nem számolhatóak el a pályázat keretében</t>
  </si>
  <si>
    <t>Szakpszichológus díja a szolgálatás nyújtásához kötődik, adminisztrációs szolgáltatás nem számolható el a pályázat keretei között</t>
  </si>
  <si>
    <t>Működési költségek: üzemanyag, irodaszer, irodahelyiség bérleti díja, könyvelés, posta, telefon és kommunikáció, bankköltség, informatikai eszközök</t>
  </si>
  <si>
    <t>Működési költségek: irodaszer, irodahelyiség bérlet, karbantartási költségek, kommunikációs költségek, közüzemi költségek, posta, telefon költség</t>
  </si>
  <si>
    <t>Program lebonyolításához kapcsolódó anyagköltség nem számolható el a pályázat keretében</t>
  </si>
  <si>
    <t>Adminisztrációs költség, Obersovszky emlékszoba kialakításának költségei nem számolhatók el a pályázat keretében</t>
  </si>
  <si>
    <t>Bírói díj, nevezési díj, tagsági díj, terembérleti díj, sakkfelszerelés nem számolható el a páyázat keretében</t>
  </si>
  <si>
    <t>Működési költségek: székhelyszolgáltatás, kommunikációs költség, bankköltség, irodai eszközök, irodaszer, szakkönyvek, pályázati költség, hatósági díjak, reklámköltségek, üzemanyag költség</t>
  </si>
  <si>
    <t>Fiatal Képzőművészek Stúdiója Egyesület</t>
  </si>
  <si>
    <t>Művészek fellépési, betanulási és próbadíja, terembérleti díj nem számolható el a pályázat keretében</t>
  </si>
  <si>
    <t>Működési költségek támogatása: közgyűlés, szendvics közgyűlésre, bankköltség, posta költség, telefonköltség, irodaszer, reklámtárgyak, informatikai eszköz</t>
  </si>
  <si>
    <t>Szendvics költsége nem számolható el a pályázat keretében</t>
  </si>
  <si>
    <t>Könyvelési költség és tisztítószer a pályázat keretében nem számolható el</t>
  </si>
  <si>
    <t>Ipartestület működését elősegítő informatikai eszközök beszerzése, közüzemi díj, bérleti díj</t>
  </si>
  <si>
    <t>Adminisztratív támogatás, oktatók díja a pályázat keretében nem számolható el</t>
  </si>
  <si>
    <t>Működési költségek támogatása: informatikai eszközök, reklám, arculatfejlesztés költsége, adminisztratív támogatás, oktatók díja</t>
  </si>
  <si>
    <t>Védőfelszerelés, könyvelési költség, adminisztrációs szolgáltatás a pályázat keretében nem számolható el</t>
  </si>
  <si>
    <t>Működési költségek támogatása: irodaszer, bérleti díj, karbantartási költség, üzemanyag költség, reklám költség, könyvelési költség, honlapfenntartás költsége, étkezési költség elnökségi ülésre, nyomdai költség, adminisztrátor megbízási díja</t>
  </si>
  <si>
    <t>Edzés terembérleti díja, mérkőzések terembérleti díja, felszerelések, kiegészítők (mezek feliratozással)</t>
  </si>
  <si>
    <t>Terembérleti díj a pályázat keretében nem számolható el</t>
  </si>
  <si>
    <t>Irodabérlet díja (Damjanich u. 52. szám alatti helyiség)</t>
  </si>
  <si>
    <t>Sporteszközök, engedélyek, illetékek díja, játékvezetői díj, eü személyzet biztosítása mérkőzéseken</t>
  </si>
  <si>
    <t>KI/39806/2020/VIII</t>
  </si>
  <si>
    <t>Anyagköltség, szállítás, jelmez, előadói díj, grafikai dj, nyomdaköltség, hirdetési költség, lektorálási díj, utazási költség</t>
  </si>
  <si>
    <t>Program koordináció, szakemberek díja, kommunikációs költség, foglalkozásokhoz anyagok, információs kiadvány, grafikai tervezés</t>
  </si>
  <si>
    <t>Élelmiszer, üzemanyag, higiéniai és élelmiszercsomag, ajándékok, kézműves termékek.</t>
  </si>
  <si>
    <t>Bérleti díj, adminisztráció, reklám,  megbízási díjak, művészeti eszközök, rendezvényszervezés</t>
  </si>
  <si>
    <t>Kézműves anyagok, bábfelszerlés, vendéglátás költsége, reklám és kommunikációs költség, ajándékok, technikai eszközök, benzinköltség, rezsiköltség (a Bábelőadás helyszíne az alapítvány által működtetett játszóház</t>
  </si>
  <si>
    <t>"Dupla Szaltó" c. előadás bemutatása a egy VII. kerületi játszóhelyen</t>
  </si>
  <si>
    <t>Videó-fotó készítés, utazás, szállás, étkezés, kellékek, szállítás</t>
  </si>
  <si>
    <t>Közreműködők díja, szállítási és utazási költség, gyorsteszt, eü anyagok</t>
  </si>
  <si>
    <t>Sportnapok szervezése a kerületi iskolások számára, toborzási tevékenység</t>
  </si>
  <si>
    <t>VIII. Aranypergő-Aranyláb nemzetközi és országos szólótáncverseny megrendezése a Magyar Táncművészeti Egyetemen (XIV. kerület)</t>
  </si>
  <si>
    <t>Program megvalósításához (foglalkozások megtartásához) kérik a helyiség bérleti díj támogatását, ami nem számolható el a pályázat keretében.</t>
  </si>
  <si>
    <t>A hiánypótlási felhívásnak határidőre nem tett eleget</t>
  </si>
  <si>
    <t>Molnár Antal Zeneiskola szakmai programjainak támogatása (Babszimpózium, V.Regionális és Budapesti Gitárfesztivál, Weiner koncert, Zongoraverseny, tanulmányi kirándulás, Molnár Antal emlékkoncert</t>
  </si>
  <si>
    <t>Pályabérleti díj, játékvezetői díj, játékos igazolások, játékengedélyek, eü anyagok, sportfelszerelés nem számolható el a pályázat keretében</t>
  </si>
  <si>
    <t>Conventus a Jövőért Alapítvány</t>
  </si>
  <si>
    <t>Spinoza Színház Közhasznú Egyesület</t>
  </si>
  <si>
    <t>Praying Mants Kung Fu Sportegyesület</t>
  </si>
  <si>
    <t>Függetlenül Egymással Közhasznú Egyesület</t>
  </si>
  <si>
    <t>Ennek indokolása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</si>
</sst>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2" borderId="2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4" fontId="2" fillId="0" borderId="1" xfId="0" applyNumberFormat="1" applyFont="1" applyFill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4" fillId="0" borderId="0" xfId="0" applyFont="1"/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3" fillId="0" borderId="3" xfId="0" applyNumberFormat="1" applyFont="1" applyBorder="1" applyAlignment="1">
      <alignment wrapText="1"/>
    </xf>
    <xf numFmtId="164" fontId="2" fillId="0" borderId="4" xfId="0" applyNumberFormat="1" applyFont="1" applyFill="1" applyBorder="1" applyAlignment="1">
      <alignment wrapText="1"/>
    </xf>
    <xf numFmtId="0" fontId="0" fillId="0" borderId="0" xfId="0" applyFill="1"/>
    <xf numFmtId="0" fontId="2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5" fillId="0" borderId="3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wrapText="1"/>
    </xf>
    <xf numFmtId="164" fontId="3" fillId="0" borderId="3" xfId="0" applyNumberFormat="1" applyFont="1" applyFill="1" applyBorder="1" applyAlignment="1">
      <alignment wrapText="1"/>
    </xf>
    <xf numFmtId="164" fontId="6" fillId="0" borderId="3" xfId="0" applyNumberFormat="1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pane xSplit="3" ySplit="1" topLeftCell="D32" activePane="bottomRight" state="frozen"/>
      <selection pane="topRight" activeCell="D1" sqref="D1"/>
      <selection pane="bottomLeft" activeCell="A2" sqref="A2"/>
      <selection pane="bottomRight" activeCell="J34" sqref="J34"/>
    </sheetView>
  </sheetViews>
  <sheetFormatPr defaultRowHeight="15" x14ac:dyDescent="0.25"/>
  <cols>
    <col min="2" max="2" width="15.5703125" customWidth="1"/>
    <col min="3" max="3" width="27" customWidth="1"/>
    <col min="4" max="4" width="15.5703125" customWidth="1"/>
    <col min="5" max="5" width="38.7109375" customWidth="1"/>
    <col min="6" max="6" width="10.42578125" bestFit="1" customWidth="1"/>
    <col min="7" max="7" width="9.5703125" bestFit="1" customWidth="1"/>
    <col min="8" max="8" width="13" customWidth="1"/>
    <col min="9" max="9" width="16.140625" customWidth="1"/>
    <col min="10" max="10" width="20" customWidth="1"/>
    <col min="11" max="11" width="18.85546875" customWidth="1"/>
  </cols>
  <sheetData>
    <row r="1" spans="1:11" ht="51" x14ac:dyDescent="0.25">
      <c r="A1" s="1" t="s">
        <v>0</v>
      </c>
      <c r="B1" s="1" t="s">
        <v>1</v>
      </c>
      <c r="C1" s="1" t="s">
        <v>2</v>
      </c>
      <c r="D1" s="1" t="s">
        <v>211</v>
      </c>
      <c r="E1" s="1" t="s">
        <v>3</v>
      </c>
      <c r="F1" s="2" t="s">
        <v>4</v>
      </c>
      <c r="G1" s="2" t="s">
        <v>5</v>
      </c>
      <c r="H1" s="2" t="s">
        <v>6</v>
      </c>
      <c r="I1" s="6" t="s">
        <v>200</v>
      </c>
      <c r="J1" s="6" t="s">
        <v>385</v>
      </c>
      <c r="K1" s="6" t="s">
        <v>202</v>
      </c>
    </row>
    <row r="2" spans="1:11" ht="39" x14ac:dyDescent="0.25">
      <c r="A2" s="3" t="s">
        <v>7</v>
      </c>
      <c r="B2" s="4" t="s">
        <v>10</v>
      </c>
      <c r="C2" s="4" t="s">
        <v>9</v>
      </c>
      <c r="D2" s="7">
        <v>32875</v>
      </c>
      <c r="E2" s="4" t="s">
        <v>203</v>
      </c>
      <c r="F2" s="5">
        <v>1000000</v>
      </c>
      <c r="G2" s="5">
        <v>650000</v>
      </c>
      <c r="H2" s="5">
        <v>350000</v>
      </c>
      <c r="I2" s="5">
        <v>290000</v>
      </c>
      <c r="J2" s="4" t="s">
        <v>204</v>
      </c>
      <c r="K2" s="5">
        <v>290000</v>
      </c>
    </row>
    <row r="3" spans="1:11" ht="39" x14ac:dyDescent="0.25">
      <c r="A3" s="3" t="s">
        <v>205</v>
      </c>
      <c r="B3" s="4" t="s">
        <v>12</v>
      </c>
      <c r="C3" s="4" t="s">
        <v>13</v>
      </c>
      <c r="D3" s="7">
        <v>33185</v>
      </c>
      <c r="E3" s="4" t="s">
        <v>14</v>
      </c>
      <c r="F3" s="5">
        <v>1960000</v>
      </c>
      <c r="G3" s="5">
        <v>1160000</v>
      </c>
      <c r="H3" s="5">
        <v>800000</v>
      </c>
      <c r="I3" s="5">
        <v>800000</v>
      </c>
      <c r="J3" s="4"/>
      <c r="K3" s="5">
        <v>0</v>
      </c>
    </row>
    <row r="4" spans="1:11" ht="26.25" x14ac:dyDescent="0.25">
      <c r="A4" s="3" t="s">
        <v>11</v>
      </c>
      <c r="B4" s="4" t="s">
        <v>212</v>
      </c>
      <c r="C4" s="4" t="s">
        <v>16</v>
      </c>
      <c r="D4" s="7">
        <v>34109</v>
      </c>
      <c r="E4" s="4" t="s">
        <v>213</v>
      </c>
      <c r="F4" s="5">
        <v>155000</v>
      </c>
      <c r="G4" s="5">
        <v>10000</v>
      </c>
      <c r="H4" s="5">
        <v>145000</v>
      </c>
      <c r="I4" s="5">
        <v>145000</v>
      </c>
      <c r="J4" s="4"/>
      <c r="K4" s="5">
        <v>145000</v>
      </c>
    </row>
    <row r="5" spans="1:11" ht="77.25" x14ac:dyDescent="0.25">
      <c r="A5" s="3" t="s">
        <v>15</v>
      </c>
      <c r="B5" s="4" t="s">
        <v>25</v>
      </c>
      <c r="C5" s="4" t="s">
        <v>23</v>
      </c>
      <c r="D5" s="7">
        <v>33009</v>
      </c>
      <c r="E5" s="4" t="s">
        <v>246</v>
      </c>
      <c r="F5" s="5">
        <v>1200000</v>
      </c>
      <c r="G5" s="5">
        <v>400000</v>
      </c>
      <c r="H5" s="5">
        <v>800000</v>
      </c>
      <c r="I5" s="26">
        <v>412283</v>
      </c>
      <c r="J5" s="26" t="s">
        <v>380</v>
      </c>
      <c r="K5" s="26">
        <v>400000</v>
      </c>
    </row>
    <row r="6" spans="1:11" ht="26.25" x14ac:dyDescent="0.25">
      <c r="A6" s="3" t="s">
        <v>17</v>
      </c>
      <c r="B6" s="4" t="s">
        <v>26</v>
      </c>
      <c r="C6" s="4" t="s">
        <v>27</v>
      </c>
      <c r="D6" s="7">
        <v>32986</v>
      </c>
      <c r="E6" s="4" t="s">
        <v>28</v>
      </c>
      <c r="F6" s="5">
        <v>800000</v>
      </c>
      <c r="G6" s="5">
        <v>0</v>
      </c>
      <c r="H6" s="5">
        <v>800000</v>
      </c>
      <c r="I6" s="5">
        <v>800000</v>
      </c>
      <c r="J6" s="4"/>
      <c r="K6" s="5">
        <v>762000</v>
      </c>
    </row>
    <row r="7" spans="1:11" ht="26.25" x14ac:dyDescent="0.25">
      <c r="A7" s="3" t="s">
        <v>19</v>
      </c>
      <c r="B7" s="4" t="s">
        <v>30</v>
      </c>
      <c r="C7" s="4" t="s">
        <v>31</v>
      </c>
      <c r="D7" s="7">
        <v>40909</v>
      </c>
      <c r="E7" s="4" t="s">
        <v>32</v>
      </c>
      <c r="F7" s="5">
        <v>1000000</v>
      </c>
      <c r="G7" s="5">
        <v>500000</v>
      </c>
      <c r="H7" s="5">
        <v>500000</v>
      </c>
      <c r="I7" s="5">
        <v>500000</v>
      </c>
      <c r="J7" s="4"/>
      <c r="K7" s="5">
        <v>500000</v>
      </c>
    </row>
    <row r="8" spans="1:11" x14ac:dyDescent="0.25">
      <c r="A8" s="3" t="s">
        <v>22</v>
      </c>
      <c r="B8" s="4" t="s">
        <v>34</v>
      </c>
      <c r="C8" s="4" t="s">
        <v>35</v>
      </c>
      <c r="D8" s="7">
        <v>40467</v>
      </c>
      <c r="E8" s="4" t="s">
        <v>214</v>
      </c>
      <c r="F8" s="5">
        <v>500000</v>
      </c>
      <c r="G8" s="5">
        <v>0</v>
      </c>
      <c r="H8" s="5">
        <v>500000</v>
      </c>
      <c r="I8" s="5">
        <v>500000</v>
      </c>
      <c r="J8" s="4"/>
      <c r="K8" s="5">
        <v>350000</v>
      </c>
    </row>
    <row r="9" spans="1:11" ht="26.25" x14ac:dyDescent="0.25">
      <c r="A9" s="3" t="s">
        <v>24</v>
      </c>
      <c r="B9" s="4" t="s">
        <v>42</v>
      </c>
      <c r="C9" s="4" t="s">
        <v>40</v>
      </c>
      <c r="D9" s="7">
        <v>37042</v>
      </c>
      <c r="E9" s="4" t="s">
        <v>342</v>
      </c>
      <c r="F9" s="5">
        <v>305000</v>
      </c>
      <c r="G9" s="5">
        <v>30000</v>
      </c>
      <c r="H9" s="5">
        <v>275000</v>
      </c>
      <c r="I9" s="5">
        <v>275000</v>
      </c>
      <c r="J9" s="4"/>
      <c r="K9" s="5">
        <v>200000</v>
      </c>
    </row>
    <row r="10" spans="1:11" ht="51.75" x14ac:dyDescent="0.25">
      <c r="A10" s="3" t="s">
        <v>206</v>
      </c>
      <c r="B10" s="4" t="s">
        <v>44</v>
      </c>
      <c r="C10" s="4" t="s">
        <v>45</v>
      </c>
      <c r="D10" s="7">
        <v>36937</v>
      </c>
      <c r="E10" s="4" t="s">
        <v>343</v>
      </c>
      <c r="F10" s="5">
        <v>800000</v>
      </c>
      <c r="G10" s="5">
        <v>0</v>
      </c>
      <c r="H10" s="5">
        <v>800000</v>
      </c>
      <c r="I10" s="5">
        <v>630000</v>
      </c>
      <c r="J10" s="12" t="s">
        <v>344</v>
      </c>
      <c r="K10" s="5">
        <v>600000</v>
      </c>
    </row>
    <row r="11" spans="1:11" ht="90" x14ac:dyDescent="0.25">
      <c r="A11" s="3" t="s">
        <v>29</v>
      </c>
      <c r="B11" s="4" t="s">
        <v>47</v>
      </c>
      <c r="C11" s="4" t="s">
        <v>48</v>
      </c>
      <c r="D11" s="7">
        <v>39189</v>
      </c>
      <c r="E11" s="8" t="s">
        <v>222</v>
      </c>
      <c r="F11" s="5">
        <v>270000</v>
      </c>
      <c r="G11" s="5">
        <v>0</v>
      </c>
      <c r="H11" s="5">
        <v>270000</v>
      </c>
      <c r="I11" s="5">
        <v>0</v>
      </c>
      <c r="J11" s="20" t="s">
        <v>377</v>
      </c>
      <c r="K11" s="25">
        <v>0</v>
      </c>
    </row>
    <row r="12" spans="1:11" ht="64.5" x14ac:dyDescent="0.25">
      <c r="A12" s="3" t="s">
        <v>33</v>
      </c>
      <c r="B12" s="4" t="s">
        <v>52</v>
      </c>
      <c r="C12" s="4" t="s">
        <v>51</v>
      </c>
      <c r="D12" s="7">
        <v>36353</v>
      </c>
      <c r="E12" s="8" t="s">
        <v>215</v>
      </c>
      <c r="F12" s="5">
        <v>800000</v>
      </c>
      <c r="G12" s="5">
        <v>0</v>
      </c>
      <c r="H12" s="5">
        <v>800000</v>
      </c>
      <c r="I12" s="5">
        <v>180000</v>
      </c>
      <c r="J12" s="12" t="s">
        <v>345</v>
      </c>
      <c r="K12" s="5">
        <v>100000</v>
      </c>
    </row>
    <row r="13" spans="1:11" ht="39" x14ac:dyDescent="0.25">
      <c r="A13" s="3" t="s">
        <v>36</v>
      </c>
      <c r="B13" s="4" t="s">
        <v>60</v>
      </c>
      <c r="C13" s="4" t="s">
        <v>61</v>
      </c>
      <c r="D13" s="7">
        <v>34813</v>
      </c>
      <c r="E13" s="4" t="s">
        <v>346</v>
      </c>
      <c r="F13" s="5">
        <v>1125000</v>
      </c>
      <c r="G13" s="5">
        <v>325000</v>
      </c>
      <c r="H13" s="5">
        <v>800000</v>
      </c>
      <c r="I13" s="5">
        <v>700000</v>
      </c>
      <c r="J13" s="4" t="s">
        <v>204</v>
      </c>
      <c r="K13" s="5">
        <v>0</v>
      </c>
    </row>
    <row r="14" spans="1:11" ht="39" x14ac:dyDescent="0.25">
      <c r="A14" s="3" t="s">
        <v>38</v>
      </c>
      <c r="B14" s="4" t="s">
        <v>68</v>
      </c>
      <c r="C14" s="4" t="s">
        <v>66</v>
      </c>
      <c r="D14" s="7">
        <v>42805</v>
      </c>
      <c r="E14" s="4" t="s">
        <v>347</v>
      </c>
      <c r="F14" s="5">
        <v>600000</v>
      </c>
      <c r="G14" s="5">
        <v>100000</v>
      </c>
      <c r="H14" s="5">
        <v>500000</v>
      </c>
      <c r="I14" s="5">
        <v>500000</v>
      </c>
      <c r="J14" s="4"/>
      <c r="K14" s="5">
        <v>500000</v>
      </c>
    </row>
    <row r="15" spans="1:11" ht="51.75" x14ac:dyDescent="0.25">
      <c r="A15" s="3" t="s">
        <v>41</v>
      </c>
      <c r="B15" s="4" t="s">
        <v>73</v>
      </c>
      <c r="C15" s="4" t="s">
        <v>71</v>
      </c>
      <c r="D15" s="7">
        <v>39538</v>
      </c>
      <c r="E15" s="4" t="s">
        <v>216</v>
      </c>
      <c r="F15" s="5">
        <v>900000</v>
      </c>
      <c r="G15" s="5">
        <v>100000</v>
      </c>
      <c r="H15" s="5">
        <v>800000</v>
      </c>
      <c r="I15" s="5">
        <f>800000-210000-90000</f>
        <v>500000</v>
      </c>
      <c r="J15" s="4" t="s">
        <v>217</v>
      </c>
      <c r="K15" s="5">
        <v>300000</v>
      </c>
    </row>
    <row r="16" spans="1:11" ht="51.75" x14ac:dyDescent="0.25">
      <c r="A16" s="3" t="s">
        <v>43</v>
      </c>
      <c r="B16" s="4" t="s">
        <v>75</v>
      </c>
      <c r="C16" s="4" t="s">
        <v>76</v>
      </c>
      <c r="D16" s="7">
        <v>32919</v>
      </c>
      <c r="E16" s="8" t="s">
        <v>218</v>
      </c>
      <c r="F16" s="12">
        <v>50000</v>
      </c>
      <c r="G16" s="12">
        <v>10000</v>
      </c>
      <c r="H16" s="12">
        <v>40000</v>
      </c>
      <c r="I16" s="12">
        <v>30000</v>
      </c>
      <c r="J16" s="8" t="s">
        <v>348</v>
      </c>
      <c r="K16" s="12">
        <v>30000</v>
      </c>
    </row>
    <row r="17" spans="1:11" ht="64.5" x14ac:dyDescent="0.25">
      <c r="A17" s="3" t="s">
        <v>46</v>
      </c>
      <c r="B17" s="4" t="s">
        <v>83</v>
      </c>
      <c r="C17" s="4" t="s">
        <v>81</v>
      </c>
      <c r="D17" s="7">
        <v>32983</v>
      </c>
      <c r="E17" s="8" t="s">
        <v>219</v>
      </c>
      <c r="F17" s="5">
        <v>800000</v>
      </c>
      <c r="G17" s="5">
        <v>0</v>
      </c>
      <c r="H17" s="5">
        <v>800000</v>
      </c>
      <c r="I17" s="5">
        <f>800000-150000-80000</f>
        <v>570000</v>
      </c>
      <c r="J17" s="4" t="s">
        <v>349</v>
      </c>
      <c r="K17" s="12">
        <v>400000</v>
      </c>
    </row>
    <row r="18" spans="1:11" ht="51.75" x14ac:dyDescent="0.25">
      <c r="A18" s="3" t="s">
        <v>49</v>
      </c>
      <c r="B18" s="4" t="s">
        <v>87</v>
      </c>
      <c r="C18" s="4" t="s">
        <v>88</v>
      </c>
      <c r="D18" s="7">
        <v>33588</v>
      </c>
      <c r="E18" s="4" t="s">
        <v>220</v>
      </c>
      <c r="F18" s="5">
        <v>1650000</v>
      </c>
      <c r="G18" s="5">
        <v>400000</v>
      </c>
      <c r="H18" s="5">
        <v>800000</v>
      </c>
      <c r="I18" s="5">
        <v>800000</v>
      </c>
      <c r="J18" s="4"/>
      <c r="K18" s="12">
        <v>800000</v>
      </c>
    </row>
    <row r="19" spans="1:11" ht="64.5" x14ac:dyDescent="0.25">
      <c r="A19" s="3" t="s">
        <v>207</v>
      </c>
      <c r="B19" s="4" t="s">
        <v>95</v>
      </c>
      <c r="C19" s="4" t="s">
        <v>93</v>
      </c>
      <c r="D19" s="7">
        <v>36217</v>
      </c>
      <c r="E19" s="4" t="s">
        <v>221</v>
      </c>
      <c r="F19" s="5">
        <v>799600</v>
      </c>
      <c r="G19" s="5">
        <v>0</v>
      </c>
      <c r="H19" s="5">
        <v>799600</v>
      </c>
      <c r="I19" s="12">
        <v>245000</v>
      </c>
      <c r="J19" s="12" t="s">
        <v>350</v>
      </c>
      <c r="K19" s="12">
        <v>245000</v>
      </c>
    </row>
    <row r="20" spans="1:11" ht="51.75" x14ac:dyDescent="0.25">
      <c r="A20" s="3" t="s">
        <v>208</v>
      </c>
      <c r="B20" s="4" t="s">
        <v>108</v>
      </c>
      <c r="C20" s="4" t="s">
        <v>381</v>
      </c>
      <c r="D20" s="7">
        <v>43543</v>
      </c>
      <c r="E20" s="4" t="s">
        <v>351</v>
      </c>
      <c r="F20" s="5">
        <v>810000</v>
      </c>
      <c r="G20" s="5">
        <v>330000</v>
      </c>
      <c r="H20" s="5">
        <v>480000</v>
      </c>
      <c r="I20" s="5">
        <v>480000</v>
      </c>
      <c r="J20" s="4"/>
      <c r="K20" s="5">
        <v>480000</v>
      </c>
    </row>
    <row r="21" spans="1:11" ht="26.25" x14ac:dyDescent="0.25">
      <c r="A21" s="3" t="s">
        <v>55</v>
      </c>
      <c r="B21" s="4" t="s">
        <v>110</v>
      </c>
      <c r="C21" s="4" t="s">
        <v>111</v>
      </c>
      <c r="D21" s="7">
        <v>37104</v>
      </c>
      <c r="E21" s="4" t="s">
        <v>223</v>
      </c>
      <c r="F21" s="5">
        <v>1035000</v>
      </c>
      <c r="G21" s="5">
        <v>690000</v>
      </c>
      <c r="H21" s="5">
        <v>345000</v>
      </c>
      <c r="I21" s="5">
        <v>345000</v>
      </c>
      <c r="J21" s="4"/>
      <c r="K21" s="5">
        <v>345000</v>
      </c>
    </row>
    <row r="22" spans="1:11" ht="26.25" x14ac:dyDescent="0.25">
      <c r="A22" s="3" t="s">
        <v>59</v>
      </c>
      <c r="B22" s="4" t="s">
        <v>113</v>
      </c>
      <c r="C22" s="4" t="s">
        <v>352</v>
      </c>
      <c r="D22" s="7">
        <v>33084</v>
      </c>
      <c r="E22" s="4" t="s">
        <v>224</v>
      </c>
      <c r="F22" s="5">
        <v>939480</v>
      </c>
      <c r="G22" s="5">
        <v>139480</v>
      </c>
      <c r="H22" s="5">
        <v>800000</v>
      </c>
      <c r="I22" s="5">
        <v>800000</v>
      </c>
      <c r="J22" s="4"/>
      <c r="K22" s="5">
        <v>800000</v>
      </c>
    </row>
    <row r="23" spans="1:11" ht="64.5" x14ac:dyDescent="0.25">
      <c r="A23" s="3" t="s">
        <v>62</v>
      </c>
      <c r="B23" s="4" t="s">
        <v>121</v>
      </c>
      <c r="C23" s="4" t="s">
        <v>382</v>
      </c>
      <c r="D23" s="7">
        <v>40177</v>
      </c>
      <c r="E23" s="8" t="s">
        <v>225</v>
      </c>
      <c r="F23" s="12">
        <v>18000000</v>
      </c>
      <c r="G23" s="12">
        <v>5000000</v>
      </c>
      <c r="H23" s="12">
        <v>800000</v>
      </c>
      <c r="I23" s="18">
        <v>0</v>
      </c>
      <c r="J23" s="21" t="s">
        <v>353</v>
      </c>
      <c r="K23" s="25">
        <v>0</v>
      </c>
    </row>
    <row r="24" spans="1:11" ht="51.75" x14ac:dyDescent="0.25">
      <c r="A24" s="3" t="s">
        <v>64</v>
      </c>
      <c r="B24" s="4" t="s">
        <v>131</v>
      </c>
      <c r="C24" s="4" t="s">
        <v>130</v>
      </c>
      <c r="D24" s="10">
        <v>34709</v>
      </c>
      <c r="E24" s="4" t="s">
        <v>227</v>
      </c>
      <c r="F24" s="5">
        <v>800000</v>
      </c>
      <c r="G24" s="5">
        <v>0</v>
      </c>
      <c r="H24" s="5">
        <v>800000</v>
      </c>
      <c r="I24" s="5">
        <f>800000-120000</f>
        <v>680000</v>
      </c>
      <c r="J24" s="4" t="s">
        <v>226</v>
      </c>
      <c r="K24" s="5">
        <v>600000</v>
      </c>
    </row>
    <row r="25" spans="1:11" ht="39" x14ac:dyDescent="0.25">
      <c r="A25" s="3" t="s">
        <v>67</v>
      </c>
      <c r="B25" s="4" t="s">
        <v>132</v>
      </c>
      <c r="C25" s="4" t="s">
        <v>133</v>
      </c>
      <c r="D25" s="7">
        <v>32923</v>
      </c>
      <c r="E25" s="4" t="s">
        <v>247</v>
      </c>
      <c r="F25" s="5">
        <v>1838000</v>
      </c>
      <c r="G25" s="5">
        <v>1038000</v>
      </c>
      <c r="H25" s="5">
        <v>800000</v>
      </c>
      <c r="I25" s="12">
        <f>800000-350000</f>
        <v>450000</v>
      </c>
      <c r="J25" s="8" t="s">
        <v>226</v>
      </c>
      <c r="K25" s="12">
        <v>450000</v>
      </c>
    </row>
    <row r="26" spans="1:11" ht="26.25" x14ac:dyDescent="0.25">
      <c r="A26" s="3" t="s">
        <v>69</v>
      </c>
      <c r="B26" s="4" t="s">
        <v>138</v>
      </c>
      <c r="C26" s="4" t="s">
        <v>137</v>
      </c>
      <c r="D26" s="7">
        <v>34393</v>
      </c>
      <c r="E26" s="4" t="s">
        <v>228</v>
      </c>
      <c r="F26" s="5">
        <v>800000</v>
      </c>
      <c r="G26" s="5">
        <v>0</v>
      </c>
      <c r="H26" s="5">
        <v>800000</v>
      </c>
      <c r="I26" s="5">
        <v>800000</v>
      </c>
      <c r="J26" s="4"/>
      <c r="K26" s="5">
        <v>800000</v>
      </c>
    </row>
    <row r="27" spans="1:11" ht="39" x14ac:dyDescent="0.25">
      <c r="A27" s="3" t="s">
        <v>72</v>
      </c>
      <c r="B27" s="4" t="s">
        <v>145</v>
      </c>
      <c r="C27" s="4" t="s">
        <v>144</v>
      </c>
      <c r="D27" s="10">
        <v>39541</v>
      </c>
      <c r="E27" s="4" t="s">
        <v>231</v>
      </c>
      <c r="F27" s="5">
        <v>800000</v>
      </c>
      <c r="G27" s="5">
        <v>0</v>
      </c>
      <c r="H27" s="5">
        <v>800000</v>
      </c>
      <c r="I27" s="12">
        <v>800000</v>
      </c>
      <c r="J27" s="4"/>
      <c r="K27" s="5">
        <v>700000</v>
      </c>
    </row>
    <row r="28" spans="1:11" ht="26.25" x14ac:dyDescent="0.25">
      <c r="A28" s="3" t="s">
        <v>74</v>
      </c>
      <c r="B28" s="4" t="s">
        <v>146</v>
      </c>
      <c r="C28" s="4" t="s">
        <v>147</v>
      </c>
      <c r="D28" s="7">
        <v>35243</v>
      </c>
      <c r="E28" s="8" t="s">
        <v>229</v>
      </c>
      <c r="F28" s="5">
        <v>260000</v>
      </c>
      <c r="G28" s="5">
        <v>0</v>
      </c>
      <c r="H28" s="5">
        <v>260000</v>
      </c>
      <c r="I28" s="5">
        <v>260000</v>
      </c>
      <c r="J28" s="4"/>
      <c r="K28" s="5">
        <v>250000</v>
      </c>
    </row>
    <row r="29" spans="1:11" ht="39" x14ac:dyDescent="0.25">
      <c r="A29" s="3" t="s">
        <v>77</v>
      </c>
      <c r="B29" s="4" t="s">
        <v>150</v>
      </c>
      <c r="C29" s="4" t="s">
        <v>151</v>
      </c>
      <c r="D29" s="7">
        <v>38343</v>
      </c>
      <c r="E29" s="4" t="s">
        <v>354</v>
      </c>
      <c r="F29" s="5">
        <v>400000</v>
      </c>
      <c r="G29" s="5">
        <v>0</v>
      </c>
      <c r="H29" s="5">
        <v>400000</v>
      </c>
      <c r="I29" s="12">
        <v>361000</v>
      </c>
      <c r="J29" s="8" t="s">
        <v>355</v>
      </c>
      <c r="K29" s="5">
        <v>360000</v>
      </c>
    </row>
    <row r="30" spans="1:11" ht="51.75" x14ac:dyDescent="0.25">
      <c r="A30" s="3" t="s">
        <v>79</v>
      </c>
      <c r="B30" s="4" t="s">
        <v>156</v>
      </c>
      <c r="C30" s="4" t="s">
        <v>157</v>
      </c>
      <c r="D30" s="7">
        <v>43573</v>
      </c>
      <c r="E30" s="4" t="s">
        <v>230</v>
      </c>
      <c r="F30" s="5">
        <v>500000</v>
      </c>
      <c r="G30" s="5">
        <v>0</v>
      </c>
      <c r="H30" s="5">
        <v>500000</v>
      </c>
      <c r="I30" s="5">
        <v>500000</v>
      </c>
      <c r="J30" s="4"/>
      <c r="K30" s="5">
        <v>0</v>
      </c>
    </row>
    <row r="31" spans="1:11" ht="51.75" x14ac:dyDescent="0.25">
      <c r="A31" s="3" t="s">
        <v>82</v>
      </c>
      <c r="B31" s="4" t="s">
        <v>161</v>
      </c>
      <c r="C31" s="4" t="s">
        <v>160</v>
      </c>
      <c r="D31" s="7">
        <v>42487</v>
      </c>
      <c r="E31" s="4" t="s">
        <v>232</v>
      </c>
      <c r="F31" s="5">
        <v>798000</v>
      </c>
      <c r="G31" s="5">
        <v>0</v>
      </c>
      <c r="H31" s="5">
        <v>798000</v>
      </c>
      <c r="I31" s="5">
        <f>798000-405000-100000</f>
        <v>293000</v>
      </c>
      <c r="J31" s="4" t="s">
        <v>356</v>
      </c>
      <c r="K31" s="5">
        <v>293000</v>
      </c>
    </row>
    <row r="32" spans="1:11" ht="26.25" x14ac:dyDescent="0.25">
      <c r="A32" s="3" t="s">
        <v>84</v>
      </c>
      <c r="B32" s="4" t="s">
        <v>162</v>
      </c>
      <c r="C32" s="4" t="s">
        <v>163</v>
      </c>
      <c r="D32" s="7">
        <v>33136</v>
      </c>
      <c r="E32" s="4" t="s">
        <v>233</v>
      </c>
      <c r="F32" s="5">
        <v>800000</v>
      </c>
      <c r="G32" s="5">
        <v>100000</v>
      </c>
      <c r="H32" s="5">
        <v>700000</v>
      </c>
      <c r="I32" s="5">
        <v>700000</v>
      </c>
      <c r="J32" s="4"/>
      <c r="K32" s="5">
        <v>350000</v>
      </c>
    </row>
    <row r="33" spans="1:11" ht="26.25" x14ac:dyDescent="0.25">
      <c r="A33" s="3" t="s">
        <v>86</v>
      </c>
      <c r="B33" s="4" t="s">
        <v>164</v>
      </c>
      <c r="C33" s="4" t="s">
        <v>165</v>
      </c>
      <c r="D33" s="10">
        <v>33088</v>
      </c>
      <c r="E33" s="4" t="s">
        <v>357</v>
      </c>
      <c r="F33" s="5">
        <v>993100</v>
      </c>
      <c r="G33" s="5">
        <v>193100</v>
      </c>
      <c r="H33" s="5">
        <v>800000</v>
      </c>
      <c r="I33" s="5">
        <v>800000</v>
      </c>
      <c r="J33" s="4"/>
      <c r="K33" s="5">
        <v>300000</v>
      </c>
    </row>
    <row r="34" spans="1:11" ht="26.25" x14ac:dyDescent="0.25">
      <c r="A34" s="3" t="s">
        <v>89</v>
      </c>
      <c r="B34" s="4" t="s">
        <v>168</v>
      </c>
      <c r="C34" s="4" t="s">
        <v>167</v>
      </c>
      <c r="D34" s="7">
        <v>33204</v>
      </c>
      <c r="E34" s="8" t="s">
        <v>234</v>
      </c>
      <c r="F34" s="12">
        <v>20000000</v>
      </c>
      <c r="G34" s="12"/>
      <c r="H34" s="12">
        <v>100000</v>
      </c>
      <c r="I34" s="12">
        <v>0</v>
      </c>
      <c r="J34" s="9" t="s">
        <v>378</v>
      </c>
      <c r="K34" s="25">
        <v>0</v>
      </c>
    </row>
    <row r="35" spans="1:11" ht="39" x14ac:dyDescent="0.25">
      <c r="A35" s="3" t="s">
        <v>91</v>
      </c>
      <c r="B35" s="4" t="s">
        <v>169</v>
      </c>
      <c r="C35" s="4" t="s">
        <v>235</v>
      </c>
      <c r="D35" s="7">
        <v>34982</v>
      </c>
      <c r="E35" s="4" t="s">
        <v>236</v>
      </c>
      <c r="F35" s="5">
        <v>435000</v>
      </c>
      <c r="G35" s="5">
        <v>0</v>
      </c>
      <c r="H35" s="5">
        <v>435000</v>
      </c>
      <c r="I35" s="12">
        <v>0</v>
      </c>
      <c r="J35" s="9" t="s">
        <v>378</v>
      </c>
      <c r="K35" s="25">
        <v>0</v>
      </c>
    </row>
    <row r="36" spans="1:11" ht="39" x14ac:dyDescent="0.25">
      <c r="A36" s="3" t="s">
        <v>94</v>
      </c>
      <c r="B36" s="4" t="s">
        <v>170</v>
      </c>
      <c r="C36" s="4" t="s">
        <v>98</v>
      </c>
      <c r="D36" s="7">
        <v>39295</v>
      </c>
      <c r="E36" s="4" t="s">
        <v>237</v>
      </c>
      <c r="F36" s="5">
        <v>800000</v>
      </c>
      <c r="G36" s="5">
        <v>50000</v>
      </c>
      <c r="H36" s="5">
        <v>750000</v>
      </c>
      <c r="I36" s="5">
        <v>750000</v>
      </c>
      <c r="J36" s="4"/>
      <c r="K36" s="5">
        <v>750000</v>
      </c>
    </row>
    <row r="37" spans="1:11" ht="102.75" x14ac:dyDescent="0.25">
      <c r="A37" s="3" t="s">
        <v>96</v>
      </c>
      <c r="B37" s="4" t="s">
        <v>171</v>
      </c>
      <c r="C37" s="4" t="s">
        <v>172</v>
      </c>
      <c r="D37" s="10">
        <v>38532</v>
      </c>
      <c r="E37" s="4" t="s">
        <v>238</v>
      </c>
      <c r="F37" s="5">
        <v>1137000</v>
      </c>
      <c r="G37" s="5">
        <v>337000</v>
      </c>
      <c r="H37" s="5">
        <v>800000</v>
      </c>
      <c r="I37" s="5">
        <v>0</v>
      </c>
      <c r="J37" s="9" t="s">
        <v>239</v>
      </c>
      <c r="K37" s="25">
        <v>0</v>
      </c>
    </row>
    <row r="38" spans="1:11" ht="51.75" x14ac:dyDescent="0.25">
      <c r="A38" s="3" t="s">
        <v>99</v>
      </c>
      <c r="B38" s="4" t="s">
        <v>174</v>
      </c>
      <c r="C38" s="4" t="s">
        <v>175</v>
      </c>
      <c r="D38" s="7">
        <v>42501</v>
      </c>
      <c r="E38" s="4" t="s">
        <v>359</v>
      </c>
      <c r="F38" s="5">
        <v>500000</v>
      </c>
      <c r="G38" s="5">
        <v>0</v>
      </c>
      <c r="H38" s="5">
        <v>500000</v>
      </c>
      <c r="I38" s="12">
        <v>400000</v>
      </c>
      <c r="J38" s="19" t="s">
        <v>358</v>
      </c>
      <c r="K38" s="5">
        <v>100000</v>
      </c>
    </row>
    <row r="39" spans="1:11" ht="64.5" x14ac:dyDescent="0.25">
      <c r="A39" s="3" t="s">
        <v>102</v>
      </c>
      <c r="B39" s="4" t="s">
        <v>181</v>
      </c>
      <c r="C39" s="4" t="s">
        <v>180</v>
      </c>
      <c r="D39" s="7">
        <v>38943</v>
      </c>
      <c r="E39" s="4" t="s">
        <v>240</v>
      </c>
      <c r="F39" s="5">
        <v>800000</v>
      </c>
      <c r="G39" s="5">
        <v>1500000</v>
      </c>
      <c r="H39" s="5">
        <v>800000</v>
      </c>
      <c r="I39" s="12">
        <v>400000</v>
      </c>
      <c r="J39" s="4" t="s">
        <v>360</v>
      </c>
      <c r="K39" s="5">
        <v>400000</v>
      </c>
    </row>
    <row r="40" spans="1:11" ht="39" x14ac:dyDescent="0.25">
      <c r="A40" s="3" t="s">
        <v>105</v>
      </c>
      <c r="B40" s="4" t="s">
        <v>184</v>
      </c>
      <c r="C40" s="4" t="s">
        <v>185</v>
      </c>
      <c r="D40" s="7">
        <v>42004</v>
      </c>
      <c r="E40" s="4" t="s">
        <v>241</v>
      </c>
      <c r="F40" s="5">
        <v>6000000</v>
      </c>
      <c r="G40" s="5">
        <v>4000000</v>
      </c>
      <c r="H40" s="5">
        <v>400000</v>
      </c>
      <c r="I40" s="12">
        <v>400000</v>
      </c>
      <c r="J40" s="4"/>
      <c r="K40" s="5">
        <v>400000</v>
      </c>
    </row>
    <row r="41" spans="1:11" ht="64.5" x14ac:dyDescent="0.25">
      <c r="A41" s="3" t="s">
        <v>107</v>
      </c>
      <c r="B41" s="4" t="s">
        <v>188</v>
      </c>
      <c r="C41" s="4" t="s">
        <v>187</v>
      </c>
      <c r="D41" s="7">
        <v>40074</v>
      </c>
      <c r="E41" s="4" t="s">
        <v>242</v>
      </c>
      <c r="F41" s="5">
        <v>1950000</v>
      </c>
      <c r="G41" s="5">
        <v>1160000</v>
      </c>
      <c r="H41" s="5">
        <v>790000</v>
      </c>
      <c r="I41" s="5">
        <f>790000-45000</f>
        <v>745000</v>
      </c>
      <c r="J41" s="4" t="s">
        <v>226</v>
      </c>
      <c r="K41" s="5">
        <v>300000</v>
      </c>
    </row>
    <row r="42" spans="1:11" ht="64.5" x14ac:dyDescent="0.25">
      <c r="A42" s="3" t="s">
        <v>109</v>
      </c>
      <c r="B42" s="4" t="s">
        <v>191</v>
      </c>
      <c r="C42" s="4" t="s">
        <v>192</v>
      </c>
      <c r="D42" s="10">
        <v>40149</v>
      </c>
      <c r="E42" s="4" t="s">
        <v>361</v>
      </c>
      <c r="F42" s="5">
        <v>1324600</v>
      </c>
      <c r="G42" s="5">
        <v>188600</v>
      </c>
      <c r="H42" s="5">
        <v>539600</v>
      </c>
      <c r="I42" s="5">
        <v>321000</v>
      </c>
      <c r="J42" s="4" t="s">
        <v>243</v>
      </c>
      <c r="K42" s="5">
        <v>200000</v>
      </c>
    </row>
    <row r="43" spans="1:11" x14ac:dyDescent="0.25">
      <c r="A43" s="3" t="s">
        <v>112</v>
      </c>
      <c r="B43" s="4" t="s">
        <v>195</v>
      </c>
      <c r="C43" s="4" t="s">
        <v>194</v>
      </c>
      <c r="D43" s="7">
        <v>42793</v>
      </c>
      <c r="E43" s="8" t="s">
        <v>338</v>
      </c>
      <c r="F43" s="12">
        <v>630000</v>
      </c>
      <c r="G43" s="12">
        <v>130000</v>
      </c>
      <c r="H43" s="12">
        <v>500000</v>
      </c>
      <c r="I43" s="12">
        <v>500000</v>
      </c>
      <c r="J43" s="4"/>
      <c r="K43" s="5">
        <v>500000</v>
      </c>
    </row>
    <row r="44" spans="1:11" ht="39" x14ac:dyDescent="0.25">
      <c r="A44" s="3" t="s">
        <v>209</v>
      </c>
      <c r="B44" s="4" t="s">
        <v>196</v>
      </c>
      <c r="C44" s="4" t="s">
        <v>197</v>
      </c>
      <c r="D44" s="7">
        <v>43494</v>
      </c>
      <c r="E44" s="8" t="s">
        <v>362</v>
      </c>
      <c r="F44" s="12">
        <v>2000000</v>
      </c>
      <c r="G44" s="12">
        <v>1500000</v>
      </c>
      <c r="H44" s="12">
        <v>500000</v>
      </c>
      <c r="I44" s="12">
        <v>465000</v>
      </c>
      <c r="J44" s="4" t="s">
        <v>363</v>
      </c>
      <c r="K44" s="12">
        <v>400000</v>
      </c>
    </row>
    <row r="45" spans="1:11" x14ac:dyDescent="0.25">
      <c r="A45" s="3" t="s">
        <v>115</v>
      </c>
      <c r="B45" s="4" t="s">
        <v>244</v>
      </c>
      <c r="C45" s="4" t="s">
        <v>245</v>
      </c>
      <c r="D45" s="7">
        <v>34712</v>
      </c>
      <c r="E45" s="8" t="s">
        <v>364</v>
      </c>
      <c r="F45" s="5">
        <v>1395000</v>
      </c>
      <c r="G45" s="5">
        <v>895000</v>
      </c>
      <c r="H45" s="5">
        <v>500000</v>
      </c>
      <c r="I45" s="5">
        <v>500000</v>
      </c>
      <c r="J45" s="4"/>
      <c r="K45" s="5">
        <v>500000</v>
      </c>
    </row>
    <row r="46" spans="1:11" ht="78" customHeight="1" x14ac:dyDescent="0.25">
      <c r="A46" s="3" t="s">
        <v>118</v>
      </c>
      <c r="B46" s="4" t="s">
        <v>340</v>
      </c>
      <c r="C46" s="4" t="s">
        <v>336</v>
      </c>
      <c r="D46" s="7">
        <v>40794</v>
      </c>
      <c r="E46" s="8" t="s">
        <v>341</v>
      </c>
      <c r="F46" s="5">
        <v>498000</v>
      </c>
      <c r="G46" s="5">
        <v>0</v>
      </c>
      <c r="H46" s="5">
        <v>498000</v>
      </c>
      <c r="I46" s="5">
        <v>498000</v>
      </c>
      <c r="J46" s="8"/>
      <c r="K46" s="5">
        <v>100000</v>
      </c>
    </row>
    <row r="47" spans="1:11" s="13" customFormat="1" x14ac:dyDescent="0.25">
      <c r="A47" s="15"/>
      <c r="B47" s="15" t="s">
        <v>210</v>
      </c>
      <c r="C47" s="15"/>
      <c r="D47" s="15"/>
      <c r="E47" s="15"/>
      <c r="F47" s="15"/>
      <c r="G47" s="15"/>
      <c r="H47" s="14">
        <f>SUM(H2:H46)</f>
        <v>26775200</v>
      </c>
      <c r="I47" s="14">
        <f>SUM(I2:I46)</f>
        <v>20125283</v>
      </c>
      <c r="J47" s="15"/>
      <c r="K47" s="14">
        <f>SUM(K2:K46)</f>
        <v>15000000</v>
      </c>
    </row>
  </sheetData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>&amp;C2020. évi működési célú pályázatok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="95" zoomScaleNormal="9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I39" sqref="I39"/>
    </sheetView>
  </sheetViews>
  <sheetFormatPr defaultRowHeight="15" x14ac:dyDescent="0.25"/>
  <cols>
    <col min="1" max="1" width="8.7109375" customWidth="1"/>
    <col min="2" max="2" width="15.5703125" customWidth="1"/>
    <col min="3" max="3" width="27.28515625" customWidth="1"/>
    <col min="4" max="4" width="45.85546875" customWidth="1"/>
    <col min="5" max="5" width="10.42578125" bestFit="1" customWidth="1"/>
    <col min="6" max="6" width="15.140625" customWidth="1"/>
    <col min="7" max="7" width="13.42578125" customWidth="1"/>
    <col min="8" max="8" width="22.85546875" customWidth="1"/>
    <col min="9" max="9" width="18.7109375" customWidth="1"/>
    <col min="10" max="10" width="18.85546875" customWidth="1"/>
  </cols>
  <sheetData>
    <row r="1" spans="1:10" ht="5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308</v>
      </c>
      <c r="G1" s="2" t="s">
        <v>6</v>
      </c>
      <c r="H1" s="6" t="s">
        <v>250</v>
      </c>
      <c r="I1" s="6" t="s">
        <v>201</v>
      </c>
      <c r="J1" s="6" t="s">
        <v>202</v>
      </c>
    </row>
    <row r="2" spans="1:10" ht="77.25" x14ac:dyDescent="0.25">
      <c r="A2" s="3" t="s">
        <v>7</v>
      </c>
      <c r="B2" s="4" t="s">
        <v>8</v>
      </c>
      <c r="C2" s="4" t="s">
        <v>9</v>
      </c>
      <c r="D2" s="4" t="s">
        <v>249</v>
      </c>
      <c r="E2" s="5">
        <v>260000</v>
      </c>
      <c r="F2" s="5">
        <v>100000</v>
      </c>
      <c r="G2" s="11">
        <v>160000</v>
      </c>
      <c r="H2" s="11" t="s">
        <v>251</v>
      </c>
      <c r="I2" s="11"/>
      <c r="J2" s="11">
        <v>0</v>
      </c>
    </row>
    <row r="3" spans="1:10" ht="39" x14ac:dyDescent="0.25">
      <c r="A3" s="3" t="s">
        <v>205</v>
      </c>
      <c r="B3" s="4" t="s">
        <v>18</v>
      </c>
      <c r="C3" s="4" t="s">
        <v>16</v>
      </c>
      <c r="D3" s="4" t="s">
        <v>252</v>
      </c>
      <c r="E3" s="5">
        <v>120000</v>
      </c>
      <c r="F3" s="5">
        <v>12000</v>
      </c>
      <c r="G3" s="11">
        <v>108000</v>
      </c>
      <c r="H3" s="11" t="s">
        <v>253</v>
      </c>
      <c r="I3" s="11"/>
      <c r="J3" s="11">
        <v>0</v>
      </c>
    </row>
    <row r="4" spans="1:10" ht="26.25" x14ac:dyDescent="0.25">
      <c r="A4" s="3" t="s">
        <v>11</v>
      </c>
      <c r="B4" s="4" t="s">
        <v>20</v>
      </c>
      <c r="C4" s="4" t="s">
        <v>21</v>
      </c>
      <c r="D4" s="4" t="s">
        <v>254</v>
      </c>
      <c r="E4" s="5">
        <v>400000</v>
      </c>
      <c r="F4" s="5">
        <v>0</v>
      </c>
      <c r="G4" s="11">
        <v>400000</v>
      </c>
      <c r="H4" s="11" t="s">
        <v>255</v>
      </c>
      <c r="I4" s="11"/>
      <c r="J4" s="27">
        <v>200000</v>
      </c>
    </row>
    <row r="5" spans="1:10" ht="26.25" x14ac:dyDescent="0.25">
      <c r="A5" s="3" t="s">
        <v>15</v>
      </c>
      <c r="B5" s="4" t="s">
        <v>366</v>
      </c>
      <c r="C5" s="4" t="s">
        <v>23</v>
      </c>
      <c r="D5" s="4" t="s">
        <v>256</v>
      </c>
      <c r="E5" s="5">
        <v>400000</v>
      </c>
      <c r="F5" s="5">
        <v>0</v>
      </c>
      <c r="G5" s="11">
        <v>400000</v>
      </c>
      <c r="H5" s="11" t="s">
        <v>257</v>
      </c>
      <c r="I5" s="11"/>
      <c r="J5" s="11">
        <v>0</v>
      </c>
    </row>
    <row r="6" spans="1:10" ht="51.75" x14ac:dyDescent="0.25">
      <c r="A6" s="3" t="s">
        <v>17</v>
      </c>
      <c r="B6" s="4" t="s">
        <v>37</v>
      </c>
      <c r="C6" s="4" t="s">
        <v>35</v>
      </c>
      <c r="D6" s="4" t="s">
        <v>258</v>
      </c>
      <c r="E6" s="5">
        <v>400000</v>
      </c>
      <c r="F6" s="5">
        <v>0</v>
      </c>
      <c r="G6" s="11">
        <v>400000</v>
      </c>
      <c r="H6" s="11" t="s">
        <v>259</v>
      </c>
      <c r="I6" s="11"/>
      <c r="J6" s="11">
        <v>0</v>
      </c>
    </row>
    <row r="7" spans="1:10" ht="64.5" x14ac:dyDescent="0.25">
      <c r="A7" s="3" t="s">
        <v>19</v>
      </c>
      <c r="B7" s="4" t="s">
        <v>39</v>
      </c>
      <c r="C7" s="4" t="s">
        <v>40</v>
      </c>
      <c r="D7" s="4" t="s">
        <v>260</v>
      </c>
      <c r="E7" s="5">
        <v>444000</v>
      </c>
      <c r="F7" s="5">
        <v>44000</v>
      </c>
      <c r="G7" s="11">
        <v>400000</v>
      </c>
      <c r="H7" s="11" t="s">
        <v>367</v>
      </c>
      <c r="I7" s="11"/>
      <c r="J7" s="11">
        <v>0</v>
      </c>
    </row>
    <row r="8" spans="1:10" ht="77.25" x14ac:dyDescent="0.25">
      <c r="A8" s="3" t="s">
        <v>22</v>
      </c>
      <c r="B8" s="4" t="s">
        <v>50</v>
      </c>
      <c r="C8" s="4" t="s">
        <v>51</v>
      </c>
      <c r="D8" s="4" t="s">
        <v>261</v>
      </c>
      <c r="E8" s="5">
        <v>700000</v>
      </c>
      <c r="F8" s="5">
        <v>300000</v>
      </c>
      <c r="G8" s="5">
        <v>400000</v>
      </c>
      <c r="H8" s="11" t="s">
        <v>368</v>
      </c>
      <c r="I8" s="11"/>
      <c r="J8" s="11">
        <v>350000</v>
      </c>
    </row>
    <row r="9" spans="1:10" ht="39" x14ac:dyDescent="0.25">
      <c r="A9" s="3" t="s">
        <v>24</v>
      </c>
      <c r="B9" s="4" t="s">
        <v>53</v>
      </c>
      <c r="C9" s="4" t="s">
        <v>54</v>
      </c>
      <c r="D9" s="4" t="s">
        <v>262</v>
      </c>
      <c r="E9" s="5">
        <v>415885</v>
      </c>
      <c r="F9" s="5">
        <v>255885</v>
      </c>
      <c r="G9" s="11">
        <v>160000</v>
      </c>
      <c r="H9" s="11" t="s">
        <v>263</v>
      </c>
      <c r="I9" s="11"/>
      <c r="J9" s="11">
        <v>120000</v>
      </c>
    </row>
    <row r="10" spans="1:10" ht="39" x14ac:dyDescent="0.25">
      <c r="A10" s="3" t="s">
        <v>206</v>
      </c>
      <c r="B10" s="4" t="s">
        <v>56</v>
      </c>
      <c r="C10" s="4" t="s">
        <v>57</v>
      </c>
      <c r="D10" s="4" t="s">
        <v>58</v>
      </c>
      <c r="E10" s="5">
        <v>400000</v>
      </c>
      <c r="F10" s="5">
        <v>0</v>
      </c>
      <c r="G10" s="11">
        <v>400000</v>
      </c>
      <c r="H10" s="11" t="s">
        <v>264</v>
      </c>
      <c r="I10" s="11"/>
      <c r="J10" s="11">
        <v>300000</v>
      </c>
    </row>
    <row r="11" spans="1:10" ht="64.5" x14ac:dyDescent="0.25">
      <c r="A11" s="3" t="s">
        <v>29</v>
      </c>
      <c r="B11" s="4" t="s">
        <v>63</v>
      </c>
      <c r="C11" s="4" t="s">
        <v>61</v>
      </c>
      <c r="D11" s="4" t="s">
        <v>265</v>
      </c>
      <c r="E11" s="5">
        <v>670000</v>
      </c>
      <c r="F11" s="5">
        <v>270000</v>
      </c>
      <c r="G11" s="11">
        <v>400000</v>
      </c>
      <c r="H11" s="11" t="s">
        <v>369</v>
      </c>
      <c r="I11" s="11"/>
      <c r="J11" s="11">
        <v>300000</v>
      </c>
    </row>
    <row r="12" spans="1:10" ht="51.75" x14ac:dyDescent="0.25">
      <c r="A12" s="3" t="s">
        <v>33</v>
      </c>
      <c r="B12" s="4" t="s">
        <v>65</v>
      </c>
      <c r="C12" s="4" t="s">
        <v>66</v>
      </c>
      <c r="D12" s="4" t="s">
        <v>266</v>
      </c>
      <c r="E12" s="5">
        <v>500000</v>
      </c>
      <c r="F12" s="5">
        <v>100000</v>
      </c>
      <c r="G12" s="11">
        <v>400000</v>
      </c>
      <c r="H12" s="11" t="s">
        <v>370</v>
      </c>
      <c r="I12" s="11"/>
      <c r="J12" s="11">
        <v>200000</v>
      </c>
    </row>
    <row r="13" spans="1:10" ht="39" x14ac:dyDescent="0.25">
      <c r="A13" s="3" t="s">
        <v>36</v>
      </c>
      <c r="B13" s="4" t="s">
        <v>70</v>
      </c>
      <c r="C13" s="4" t="s">
        <v>71</v>
      </c>
      <c r="D13" s="4" t="s">
        <v>267</v>
      </c>
      <c r="E13" s="5">
        <v>400000</v>
      </c>
      <c r="F13" s="5">
        <v>0</v>
      </c>
      <c r="G13" s="11">
        <v>400000</v>
      </c>
      <c r="H13" s="11" t="s">
        <v>268</v>
      </c>
      <c r="I13" s="11"/>
      <c r="J13" s="11">
        <v>0</v>
      </c>
    </row>
    <row r="14" spans="1:10" ht="39" x14ac:dyDescent="0.25">
      <c r="A14" s="3" t="s">
        <v>38</v>
      </c>
      <c r="B14" s="4" t="s">
        <v>78</v>
      </c>
      <c r="C14" s="4" t="s">
        <v>76</v>
      </c>
      <c r="D14" s="4" t="s">
        <v>269</v>
      </c>
      <c r="E14" s="5">
        <v>502500</v>
      </c>
      <c r="F14" s="5">
        <v>202500</v>
      </c>
      <c r="G14" s="11">
        <v>300000</v>
      </c>
      <c r="H14" s="11" t="s">
        <v>270</v>
      </c>
      <c r="I14" s="11"/>
      <c r="J14" s="11">
        <v>100000</v>
      </c>
    </row>
    <row r="15" spans="1:10" ht="39" x14ac:dyDescent="0.25">
      <c r="A15" s="3" t="s">
        <v>41</v>
      </c>
      <c r="B15" s="4" t="s">
        <v>80</v>
      </c>
      <c r="C15" s="4" t="s">
        <v>81</v>
      </c>
      <c r="D15" s="4" t="s">
        <v>271</v>
      </c>
      <c r="E15" s="5">
        <v>400000</v>
      </c>
      <c r="F15" s="5">
        <v>0</v>
      </c>
      <c r="G15" s="11">
        <v>400000</v>
      </c>
      <c r="H15" s="11" t="s">
        <v>272</v>
      </c>
      <c r="I15" s="11"/>
      <c r="J15" s="11">
        <v>0</v>
      </c>
    </row>
    <row r="16" spans="1:10" ht="26.25" x14ac:dyDescent="0.25">
      <c r="A16" s="3" t="s">
        <v>43</v>
      </c>
      <c r="B16" s="4" t="s">
        <v>85</v>
      </c>
      <c r="C16" s="4" t="s">
        <v>383</v>
      </c>
      <c r="D16" s="4" t="s">
        <v>273</v>
      </c>
      <c r="E16" s="5">
        <v>1500000</v>
      </c>
      <c r="F16" s="5">
        <v>1250000</v>
      </c>
      <c r="G16" s="11">
        <v>350000</v>
      </c>
      <c r="H16" s="11" t="s">
        <v>274</v>
      </c>
      <c r="I16" s="11"/>
      <c r="J16" s="11">
        <v>0</v>
      </c>
    </row>
    <row r="17" spans="1:10" ht="39" x14ac:dyDescent="0.25">
      <c r="A17" s="3" t="s">
        <v>46</v>
      </c>
      <c r="B17" s="4" t="s">
        <v>90</v>
      </c>
      <c r="C17" s="4" t="s">
        <v>88</v>
      </c>
      <c r="D17" s="4" t="s">
        <v>275</v>
      </c>
      <c r="E17" s="5">
        <v>2331179</v>
      </c>
      <c r="F17" s="5">
        <v>1131179</v>
      </c>
      <c r="G17" s="11">
        <v>400000</v>
      </c>
      <c r="H17" s="11" t="s">
        <v>276</v>
      </c>
      <c r="I17" s="11"/>
      <c r="J17" s="11">
        <v>200000</v>
      </c>
    </row>
    <row r="18" spans="1:10" ht="51.75" x14ac:dyDescent="0.25">
      <c r="A18" s="3" t="s">
        <v>49</v>
      </c>
      <c r="B18" s="4" t="s">
        <v>92</v>
      </c>
      <c r="C18" s="4" t="s">
        <v>93</v>
      </c>
      <c r="D18" s="4" t="s">
        <v>277</v>
      </c>
      <c r="E18" s="5">
        <v>268000</v>
      </c>
      <c r="F18" s="5">
        <v>0</v>
      </c>
      <c r="G18" s="11">
        <v>268000</v>
      </c>
      <c r="H18" s="11" t="s">
        <v>278</v>
      </c>
      <c r="I18" s="11"/>
      <c r="J18" s="11">
        <v>0</v>
      </c>
    </row>
    <row r="19" spans="1:10" ht="26.25" x14ac:dyDescent="0.25">
      <c r="A19" s="3" t="s">
        <v>207</v>
      </c>
      <c r="B19" s="4" t="s">
        <v>97</v>
      </c>
      <c r="C19" s="4" t="s">
        <v>98</v>
      </c>
      <c r="D19" s="4" t="s">
        <v>279</v>
      </c>
      <c r="E19" s="5">
        <v>400000</v>
      </c>
      <c r="F19" s="5">
        <v>20000</v>
      </c>
      <c r="G19" s="11">
        <v>380000</v>
      </c>
      <c r="H19" s="11" t="s">
        <v>280</v>
      </c>
      <c r="I19" s="11"/>
      <c r="J19" s="11">
        <v>0</v>
      </c>
    </row>
    <row r="20" spans="1:10" ht="123.75" customHeight="1" x14ac:dyDescent="0.25">
      <c r="A20" s="3" t="s">
        <v>208</v>
      </c>
      <c r="B20" s="4" t="s">
        <v>100</v>
      </c>
      <c r="C20" s="4" t="s">
        <v>101</v>
      </c>
      <c r="D20" s="4" t="s">
        <v>281</v>
      </c>
      <c r="E20" s="5">
        <v>465000</v>
      </c>
      <c r="F20" s="5">
        <v>76000</v>
      </c>
      <c r="G20" s="11">
        <v>389000</v>
      </c>
      <c r="H20" s="11" t="s">
        <v>371</v>
      </c>
      <c r="I20" s="11"/>
      <c r="J20" s="11">
        <v>200000</v>
      </c>
    </row>
    <row r="21" spans="1:10" ht="39" x14ac:dyDescent="0.25">
      <c r="A21" s="3" t="s">
        <v>55</v>
      </c>
      <c r="B21" s="4" t="s">
        <v>103</v>
      </c>
      <c r="C21" s="4" t="s">
        <v>104</v>
      </c>
      <c r="D21" s="4" t="s">
        <v>282</v>
      </c>
      <c r="E21" s="5">
        <v>1187500</v>
      </c>
      <c r="F21" s="5">
        <v>787500</v>
      </c>
      <c r="G21" s="11">
        <v>400000</v>
      </c>
      <c r="H21" s="11" t="s">
        <v>283</v>
      </c>
      <c r="I21" s="11"/>
      <c r="J21" s="11">
        <v>100000</v>
      </c>
    </row>
    <row r="22" spans="1:10" ht="51.75" x14ac:dyDescent="0.25">
      <c r="A22" s="3" t="s">
        <v>59</v>
      </c>
      <c r="B22" s="4" t="s">
        <v>106</v>
      </c>
      <c r="C22" s="4" t="s">
        <v>381</v>
      </c>
      <c r="D22" s="4" t="s">
        <v>284</v>
      </c>
      <c r="E22" s="5">
        <v>510000</v>
      </c>
      <c r="F22" s="5">
        <v>0</v>
      </c>
      <c r="G22" s="11">
        <v>400000</v>
      </c>
      <c r="H22" s="11" t="s">
        <v>285</v>
      </c>
      <c r="I22" s="11"/>
      <c r="J22" s="11">
        <v>300000</v>
      </c>
    </row>
    <row r="23" spans="1:10" ht="51.75" x14ac:dyDescent="0.25">
      <c r="A23" s="3" t="s">
        <v>62</v>
      </c>
      <c r="B23" s="4" t="s">
        <v>114</v>
      </c>
      <c r="C23" s="4" t="s">
        <v>352</v>
      </c>
      <c r="D23" s="4" t="s">
        <v>286</v>
      </c>
      <c r="E23" s="5">
        <v>400000</v>
      </c>
      <c r="F23" s="5">
        <v>0</v>
      </c>
      <c r="G23" s="11">
        <v>400000</v>
      </c>
      <c r="H23" s="11" t="s">
        <v>288</v>
      </c>
      <c r="I23" s="11"/>
      <c r="J23" s="11">
        <v>200000</v>
      </c>
    </row>
    <row r="24" spans="1:10" ht="77.25" x14ac:dyDescent="0.25">
      <c r="A24" s="3" t="s">
        <v>64</v>
      </c>
      <c r="B24" s="4" t="s">
        <v>116</v>
      </c>
      <c r="C24" s="4" t="s">
        <v>117</v>
      </c>
      <c r="D24" s="4" t="s">
        <v>287</v>
      </c>
      <c r="E24" s="5">
        <v>400000</v>
      </c>
      <c r="F24" s="5">
        <v>0</v>
      </c>
      <c r="G24" s="11">
        <v>400000</v>
      </c>
      <c r="H24" s="11" t="s">
        <v>289</v>
      </c>
      <c r="I24" s="11"/>
      <c r="J24" s="11">
        <v>0</v>
      </c>
    </row>
    <row r="25" spans="1:10" ht="51.75" x14ac:dyDescent="0.25">
      <c r="A25" s="3" t="s">
        <v>67</v>
      </c>
      <c r="B25" s="4" t="s">
        <v>119</v>
      </c>
      <c r="C25" s="4" t="s">
        <v>382</v>
      </c>
      <c r="D25" s="4" t="s">
        <v>120</v>
      </c>
      <c r="E25" s="5">
        <v>5295000</v>
      </c>
      <c r="F25" s="5">
        <f>2000000+1395000+1500000</f>
        <v>4895000</v>
      </c>
      <c r="G25" s="11">
        <v>400000</v>
      </c>
      <c r="H25" s="11" t="s">
        <v>290</v>
      </c>
      <c r="I25" s="11"/>
      <c r="J25" s="11">
        <v>0</v>
      </c>
    </row>
    <row r="26" spans="1:10" ht="39" x14ac:dyDescent="0.25">
      <c r="A26" s="3" t="s">
        <v>69</v>
      </c>
      <c r="B26" s="4" t="s">
        <v>123</v>
      </c>
      <c r="C26" s="4" t="s">
        <v>124</v>
      </c>
      <c r="D26" s="4" t="s">
        <v>125</v>
      </c>
      <c r="E26" s="5">
        <v>1652200</v>
      </c>
      <c r="F26" s="5">
        <f>1220000+32200</f>
        <v>1252200</v>
      </c>
      <c r="G26" s="11">
        <v>400000</v>
      </c>
      <c r="H26" s="11" t="s">
        <v>291</v>
      </c>
      <c r="I26" s="11"/>
      <c r="J26" s="11">
        <v>200000</v>
      </c>
    </row>
    <row r="27" spans="1:10" ht="51.75" x14ac:dyDescent="0.25">
      <c r="A27" s="3" t="s">
        <v>72</v>
      </c>
      <c r="B27" s="4" t="s">
        <v>127</v>
      </c>
      <c r="C27" s="4" t="s">
        <v>128</v>
      </c>
      <c r="D27" s="4" t="s">
        <v>292</v>
      </c>
      <c r="E27" s="5">
        <v>680300</v>
      </c>
      <c r="F27" s="5">
        <v>280300</v>
      </c>
      <c r="G27" s="11">
        <v>400000</v>
      </c>
      <c r="H27" s="11" t="s">
        <v>293</v>
      </c>
      <c r="I27" s="28" t="s">
        <v>339</v>
      </c>
      <c r="J27" s="28">
        <v>0</v>
      </c>
    </row>
    <row r="28" spans="1:10" ht="51.75" x14ac:dyDescent="0.25">
      <c r="A28" s="3" t="s">
        <v>74</v>
      </c>
      <c r="B28" s="4" t="s">
        <v>129</v>
      </c>
      <c r="C28" s="4" t="s">
        <v>130</v>
      </c>
      <c r="D28" s="4" t="s">
        <v>379</v>
      </c>
      <c r="E28" s="5">
        <v>400000</v>
      </c>
      <c r="F28" s="5">
        <v>0</v>
      </c>
      <c r="G28" s="11">
        <v>400000</v>
      </c>
      <c r="H28" s="11" t="s">
        <v>294</v>
      </c>
      <c r="I28" s="11"/>
      <c r="J28" s="11">
        <v>250000</v>
      </c>
    </row>
    <row r="29" spans="1:10" ht="26.25" x14ac:dyDescent="0.25">
      <c r="A29" s="3" t="s">
        <v>77</v>
      </c>
      <c r="B29" s="4" t="s">
        <v>134</v>
      </c>
      <c r="C29" s="4" t="s">
        <v>135</v>
      </c>
      <c r="D29" s="4" t="s">
        <v>372</v>
      </c>
      <c r="E29" s="5">
        <v>400000</v>
      </c>
      <c r="F29" s="5">
        <v>0</v>
      </c>
      <c r="G29" s="11">
        <v>400000</v>
      </c>
      <c r="H29" s="11" t="s">
        <v>301</v>
      </c>
      <c r="I29" s="11"/>
      <c r="J29" s="11">
        <v>0</v>
      </c>
    </row>
    <row r="30" spans="1:10" ht="64.5" x14ac:dyDescent="0.25">
      <c r="A30" s="3" t="s">
        <v>79</v>
      </c>
      <c r="B30" s="4" t="s">
        <v>136</v>
      </c>
      <c r="C30" s="4" t="s">
        <v>137</v>
      </c>
      <c r="D30" s="4" t="s">
        <v>295</v>
      </c>
      <c r="E30" s="5">
        <v>502500</v>
      </c>
      <c r="F30" s="5">
        <v>152500</v>
      </c>
      <c r="G30" s="11">
        <v>350000</v>
      </c>
      <c r="H30" s="11" t="s">
        <v>296</v>
      </c>
      <c r="I30" s="11"/>
      <c r="J30" s="11">
        <v>250000</v>
      </c>
    </row>
    <row r="31" spans="1:10" ht="39" x14ac:dyDescent="0.25">
      <c r="A31" s="3" t="s">
        <v>82</v>
      </c>
      <c r="B31" s="4" t="s">
        <v>139</v>
      </c>
      <c r="C31" s="4" t="s">
        <v>140</v>
      </c>
      <c r="D31" s="4" t="s">
        <v>297</v>
      </c>
      <c r="E31" s="5">
        <v>500000</v>
      </c>
      <c r="F31" s="5">
        <v>100000</v>
      </c>
      <c r="G31" s="11">
        <v>400000</v>
      </c>
      <c r="H31" s="11" t="s">
        <v>303</v>
      </c>
      <c r="I31" s="11"/>
      <c r="J31" s="11">
        <v>250000</v>
      </c>
    </row>
    <row r="32" spans="1:10" ht="51.75" x14ac:dyDescent="0.25">
      <c r="A32" s="3" t="s">
        <v>84</v>
      </c>
      <c r="B32" s="4" t="s">
        <v>141</v>
      </c>
      <c r="C32" s="4" t="s">
        <v>142</v>
      </c>
      <c r="D32" s="4" t="s">
        <v>298</v>
      </c>
      <c r="E32" s="5">
        <v>610000</v>
      </c>
      <c r="F32" s="5">
        <v>100000</v>
      </c>
      <c r="G32" s="11">
        <v>400000</v>
      </c>
      <c r="H32" s="11" t="s">
        <v>299</v>
      </c>
      <c r="I32" s="11"/>
      <c r="J32" s="11">
        <v>200000</v>
      </c>
    </row>
    <row r="33" spans="1:10" ht="26.25" x14ac:dyDescent="0.25">
      <c r="A33" s="3" t="s">
        <v>86</v>
      </c>
      <c r="B33" s="4" t="s">
        <v>143</v>
      </c>
      <c r="C33" s="4" t="s">
        <v>144</v>
      </c>
      <c r="D33" s="4" t="s">
        <v>300</v>
      </c>
      <c r="E33" s="5">
        <v>400000</v>
      </c>
      <c r="F33" s="5">
        <v>0</v>
      </c>
      <c r="G33" s="11">
        <v>400000</v>
      </c>
      <c r="H33" s="11" t="s">
        <v>302</v>
      </c>
      <c r="I33" s="11"/>
      <c r="J33" s="11">
        <v>0</v>
      </c>
    </row>
    <row r="34" spans="1:10" ht="77.25" x14ac:dyDescent="0.25">
      <c r="A34" s="3" t="s">
        <v>89</v>
      </c>
      <c r="B34" s="4" t="s">
        <v>148</v>
      </c>
      <c r="C34" s="4" t="s">
        <v>149</v>
      </c>
      <c r="D34" s="4" t="s">
        <v>305</v>
      </c>
      <c r="E34" s="5">
        <v>249000</v>
      </c>
      <c r="F34" s="5">
        <v>24000</v>
      </c>
      <c r="G34" s="11">
        <v>225000</v>
      </c>
      <c r="H34" s="11" t="s">
        <v>304</v>
      </c>
      <c r="I34" s="11"/>
      <c r="J34" s="11">
        <v>0</v>
      </c>
    </row>
    <row r="35" spans="1:10" ht="39" x14ac:dyDescent="0.25">
      <c r="A35" s="3" t="s">
        <v>91</v>
      </c>
      <c r="B35" s="4" t="s">
        <v>152</v>
      </c>
      <c r="C35" s="4" t="s">
        <v>153</v>
      </c>
      <c r="D35" s="4" t="s">
        <v>306</v>
      </c>
      <c r="E35" s="5">
        <v>600000</v>
      </c>
      <c r="F35" s="5">
        <v>200000</v>
      </c>
      <c r="G35" s="11">
        <v>400000</v>
      </c>
      <c r="H35" s="11" t="s">
        <v>373</v>
      </c>
      <c r="I35" s="11"/>
      <c r="J35" s="11">
        <v>350000</v>
      </c>
    </row>
    <row r="36" spans="1:10" ht="26.25" x14ac:dyDescent="0.25">
      <c r="A36" s="3" t="s">
        <v>94</v>
      </c>
      <c r="B36" s="4" t="s">
        <v>154</v>
      </c>
      <c r="C36" s="4" t="s">
        <v>155</v>
      </c>
      <c r="D36" s="4" t="s">
        <v>307</v>
      </c>
      <c r="E36" s="5">
        <v>300000</v>
      </c>
      <c r="F36" s="5">
        <v>100000</v>
      </c>
      <c r="G36" s="11">
        <v>200000</v>
      </c>
      <c r="H36" s="11" t="s">
        <v>309</v>
      </c>
      <c r="I36" s="11"/>
      <c r="J36" s="11">
        <v>100000</v>
      </c>
    </row>
    <row r="37" spans="1:10" ht="26.25" x14ac:dyDescent="0.25">
      <c r="A37" s="3" t="s">
        <v>96</v>
      </c>
      <c r="B37" s="4" t="s">
        <v>158</v>
      </c>
      <c r="C37" s="4" t="s">
        <v>384</v>
      </c>
      <c r="D37" s="4" t="s">
        <v>310</v>
      </c>
      <c r="E37" s="5">
        <v>400000</v>
      </c>
      <c r="F37" s="5">
        <v>0</v>
      </c>
      <c r="G37" s="11">
        <v>400000</v>
      </c>
      <c r="H37" s="11" t="s">
        <v>311</v>
      </c>
      <c r="I37" s="11"/>
      <c r="J37" s="11">
        <v>300000</v>
      </c>
    </row>
    <row r="38" spans="1:10" ht="39" x14ac:dyDescent="0.25">
      <c r="A38" s="3" t="s">
        <v>99</v>
      </c>
      <c r="B38" s="4" t="s">
        <v>159</v>
      </c>
      <c r="C38" s="4" t="s">
        <v>160</v>
      </c>
      <c r="D38" s="4" t="s">
        <v>312</v>
      </c>
      <c r="E38" s="5">
        <v>400000</v>
      </c>
      <c r="F38" s="5">
        <v>0</v>
      </c>
      <c r="G38" s="11">
        <v>400000</v>
      </c>
      <c r="H38" s="11" t="s">
        <v>313</v>
      </c>
      <c r="I38" s="11"/>
      <c r="J38" s="11">
        <v>0</v>
      </c>
    </row>
    <row r="39" spans="1:10" ht="51.75" x14ac:dyDescent="0.25">
      <c r="A39" s="3" t="s">
        <v>102</v>
      </c>
      <c r="B39" s="4" t="s">
        <v>166</v>
      </c>
      <c r="C39" s="4" t="s">
        <v>167</v>
      </c>
      <c r="D39" s="4" t="s">
        <v>314</v>
      </c>
      <c r="E39" s="5">
        <v>600000</v>
      </c>
      <c r="F39" s="5">
        <v>200000</v>
      </c>
      <c r="G39" s="11">
        <v>400000</v>
      </c>
      <c r="H39" s="17" t="s">
        <v>315</v>
      </c>
      <c r="I39" s="28" t="s">
        <v>339</v>
      </c>
      <c r="J39" s="16">
        <v>0</v>
      </c>
    </row>
    <row r="40" spans="1:10" ht="155.25" customHeight="1" x14ac:dyDescent="0.25">
      <c r="A40" s="3" t="s">
        <v>105</v>
      </c>
      <c r="B40" s="4" t="s">
        <v>173</v>
      </c>
      <c r="C40" s="4" t="s">
        <v>172</v>
      </c>
      <c r="D40" s="4" t="s">
        <v>316</v>
      </c>
      <c r="E40" s="5">
        <v>424000</v>
      </c>
      <c r="F40" s="5">
        <v>4000</v>
      </c>
      <c r="G40" s="5">
        <v>400000</v>
      </c>
      <c r="H40" s="11" t="s">
        <v>317</v>
      </c>
      <c r="I40" s="16" t="s">
        <v>318</v>
      </c>
      <c r="J40" s="16">
        <v>0</v>
      </c>
    </row>
    <row r="41" spans="1:10" ht="26.25" x14ac:dyDescent="0.25">
      <c r="A41" s="3" t="s">
        <v>107</v>
      </c>
      <c r="B41" s="4" t="s">
        <v>176</v>
      </c>
      <c r="C41" s="4" t="s">
        <v>175</v>
      </c>
      <c r="D41" s="4" t="s">
        <v>177</v>
      </c>
      <c r="E41" s="5">
        <v>400000</v>
      </c>
      <c r="F41" s="5">
        <v>0</v>
      </c>
      <c r="G41" s="11">
        <v>400000</v>
      </c>
      <c r="H41" s="11" t="s">
        <v>319</v>
      </c>
      <c r="I41" s="11"/>
      <c r="J41" s="11">
        <v>100000</v>
      </c>
    </row>
    <row r="42" spans="1:10" ht="53.25" customHeight="1" x14ac:dyDescent="0.25">
      <c r="A42" s="3" t="s">
        <v>109</v>
      </c>
      <c r="B42" s="4" t="s">
        <v>322</v>
      </c>
      <c r="C42" s="4" t="s">
        <v>178</v>
      </c>
      <c r="D42" s="4" t="s">
        <v>320</v>
      </c>
      <c r="E42" s="5">
        <v>400000</v>
      </c>
      <c r="F42" s="5">
        <v>0</v>
      </c>
      <c r="G42" s="11">
        <v>400000</v>
      </c>
      <c r="H42" s="11" t="s">
        <v>321</v>
      </c>
      <c r="I42" s="11"/>
      <c r="J42" s="11">
        <v>0</v>
      </c>
    </row>
    <row r="43" spans="1:10" ht="39" x14ac:dyDescent="0.25">
      <c r="A43" s="3" t="s">
        <v>112</v>
      </c>
      <c r="B43" s="4" t="s">
        <v>179</v>
      </c>
      <c r="C43" s="4" t="s">
        <v>180</v>
      </c>
      <c r="D43" s="4" t="s">
        <v>323</v>
      </c>
      <c r="E43" s="5">
        <v>732200</v>
      </c>
      <c r="F43" s="5">
        <v>332000</v>
      </c>
      <c r="G43" s="11">
        <v>400000</v>
      </c>
      <c r="H43" s="11" t="s">
        <v>374</v>
      </c>
      <c r="I43" s="11"/>
      <c r="J43" s="11">
        <v>0</v>
      </c>
    </row>
    <row r="44" spans="1:10" ht="39" x14ac:dyDescent="0.25">
      <c r="A44" s="3" t="s">
        <v>209</v>
      </c>
      <c r="B44" s="4" t="s">
        <v>182</v>
      </c>
      <c r="C44" s="4" t="s">
        <v>183</v>
      </c>
      <c r="D44" s="4" t="s">
        <v>324</v>
      </c>
      <c r="E44" s="5">
        <v>395400</v>
      </c>
      <c r="F44" s="5">
        <v>0</v>
      </c>
      <c r="G44" s="11">
        <v>395400</v>
      </c>
      <c r="H44" s="11" t="s">
        <v>325</v>
      </c>
      <c r="I44" s="11"/>
      <c r="J44" s="11">
        <v>210000</v>
      </c>
    </row>
    <row r="45" spans="1:10" ht="39" x14ac:dyDescent="0.25">
      <c r="A45" s="3" t="s">
        <v>115</v>
      </c>
      <c r="B45" s="4" t="s">
        <v>186</v>
      </c>
      <c r="C45" s="4" t="s">
        <v>187</v>
      </c>
      <c r="D45" s="4" t="s">
        <v>326</v>
      </c>
      <c r="E45" s="5">
        <v>1160000</v>
      </c>
      <c r="F45" s="5">
        <v>760000</v>
      </c>
      <c r="G45" s="11">
        <v>400000</v>
      </c>
      <c r="H45" s="11" t="s">
        <v>327</v>
      </c>
      <c r="I45" s="11"/>
      <c r="J45" s="11">
        <v>0</v>
      </c>
    </row>
    <row r="46" spans="1:10" ht="52.5" customHeight="1" x14ac:dyDescent="0.25">
      <c r="A46" s="3" t="s">
        <v>118</v>
      </c>
      <c r="B46" s="4" t="s">
        <v>189</v>
      </c>
      <c r="C46" s="4" t="s">
        <v>190</v>
      </c>
      <c r="D46" s="4" t="s">
        <v>329</v>
      </c>
      <c r="E46" s="5">
        <v>480000</v>
      </c>
      <c r="F46" s="5">
        <v>0</v>
      </c>
      <c r="G46" s="11">
        <v>396000</v>
      </c>
      <c r="H46" s="11" t="s">
        <v>328</v>
      </c>
      <c r="I46" s="11"/>
      <c r="J46" s="11">
        <v>220000</v>
      </c>
    </row>
    <row r="47" spans="1:10" ht="39" x14ac:dyDescent="0.25">
      <c r="A47" s="3" t="s">
        <v>248</v>
      </c>
      <c r="B47" s="4" t="s">
        <v>193</v>
      </c>
      <c r="C47" s="4" t="s">
        <v>194</v>
      </c>
      <c r="D47" s="4" t="s">
        <v>331</v>
      </c>
      <c r="E47" s="5">
        <v>1100000</v>
      </c>
      <c r="F47" s="5">
        <v>700000</v>
      </c>
      <c r="G47" s="11">
        <v>400000</v>
      </c>
      <c r="H47" s="11" t="s">
        <v>330</v>
      </c>
      <c r="I47" s="11"/>
      <c r="J47" s="11">
        <v>0</v>
      </c>
    </row>
    <row r="48" spans="1:10" ht="51.75" x14ac:dyDescent="0.25">
      <c r="A48" s="3" t="s">
        <v>122</v>
      </c>
      <c r="B48" s="4" t="s">
        <v>198</v>
      </c>
      <c r="C48" s="4" t="s">
        <v>197</v>
      </c>
      <c r="D48" s="4" t="s">
        <v>375</v>
      </c>
      <c r="E48" s="5">
        <v>500000</v>
      </c>
      <c r="F48" s="5">
        <v>100000</v>
      </c>
      <c r="G48" s="11">
        <v>400000</v>
      </c>
      <c r="H48" s="11" t="s">
        <v>365</v>
      </c>
      <c r="I48" s="16"/>
      <c r="J48" s="11">
        <v>0</v>
      </c>
    </row>
    <row r="49" spans="1:10" ht="39" x14ac:dyDescent="0.25">
      <c r="A49" s="3" t="s">
        <v>126</v>
      </c>
      <c r="B49" s="4" t="s">
        <v>199</v>
      </c>
      <c r="C49" s="4" t="s">
        <v>157</v>
      </c>
      <c r="D49" s="4" t="s">
        <v>332</v>
      </c>
      <c r="E49" s="5">
        <v>400000</v>
      </c>
      <c r="F49" s="5">
        <v>0</v>
      </c>
      <c r="G49" s="11">
        <v>400000</v>
      </c>
      <c r="H49" s="11" t="s">
        <v>333</v>
      </c>
      <c r="I49" s="11"/>
      <c r="J49" s="11">
        <v>0</v>
      </c>
    </row>
    <row r="50" spans="1:10" ht="39" x14ac:dyDescent="0.25">
      <c r="A50" s="3" t="s">
        <v>334</v>
      </c>
      <c r="B50" s="4" t="s">
        <v>335</v>
      </c>
      <c r="C50" s="4" t="s">
        <v>336</v>
      </c>
      <c r="D50" s="4" t="s">
        <v>376</v>
      </c>
      <c r="E50" s="5">
        <v>400000</v>
      </c>
      <c r="F50" s="5">
        <v>0</v>
      </c>
      <c r="G50" s="11">
        <v>400000</v>
      </c>
      <c r="H50" s="11" t="s">
        <v>337</v>
      </c>
      <c r="I50" s="16"/>
      <c r="J50" s="29">
        <v>0</v>
      </c>
    </row>
    <row r="51" spans="1:10" s="13" customFormat="1" x14ac:dyDescent="0.25">
      <c r="A51" s="15"/>
      <c r="B51" s="23" t="s">
        <v>210</v>
      </c>
      <c r="C51" s="23"/>
      <c r="D51" s="23"/>
      <c r="E51" s="14"/>
      <c r="F51" s="14"/>
      <c r="G51" s="22">
        <f>SUM(G2:G50)</f>
        <v>18081400</v>
      </c>
      <c r="H51" s="22"/>
      <c r="I51" s="24"/>
      <c r="J51" s="22">
        <f>SUM(J2:J50)</f>
        <v>5000000</v>
      </c>
    </row>
  </sheetData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>&amp;C2020. évi program pályázat</oddHead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Működési pályázat</vt:lpstr>
      <vt:lpstr>Program pályázat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Nyári Petra</dc:creator>
  <cp:lastModifiedBy>Nyári Petra</cp:lastModifiedBy>
  <cp:lastPrinted>2020-10-13T14:00:03Z</cp:lastPrinted>
  <dcterms:created xsi:type="dcterms:W3CDTF">2020-09-16T13:24:04Z</dcterms:created>
  <dcterms:modified xsi:type="dcterms:W3CDTF">2020-10-14T13:51:41Z</dcterms:modified>
</cp:coreProperties>
</file>