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Jogi ügyek\KNE 2020\Garay 20 Társasház\2021 ELSZÁMOLÁS\"/>
    </mc:Choice>
  </mc:AlternateContent>
  <bookViews>
    <workbookView xWindow="0" yWindow="0" windowWidth="28800" windowHeight="124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7" i="1" l="1"/>
  <c r="E19" i="1"/>
  <c r="D28" i="1"/>
  <c r="C28" i="1"/>
  <c r="E5" i="1"/>
  <c r="E8" i="1" s="1"/>
  <c r="E20" i="1"/>
  <c r="E28" i="1" l="1"/>
  <c r="E29" i="1" s="1"/>
  <c r="E10" i="1"/>
  <c r="E12" i="1" s="1"/>
  <c r="B31" i="1" l="1"/>
</calcChain>
</file>

<file path=xl/sharedStrings.xml><?xml version="1.0" encoding="utf-8"?>
<sst xmlns="http://schemas.openxmlformats.org/spreadsheetml/2006/main" count="38" uniqueCount="21">
  <si>
    <t>Összesen</t>
  </si>
  <si>
    <t>"A" + "B" + "C  rész Összesítő - Önkormányzat által fizetendő</t>
  </si>
  <si>
    <t>PÉNZÜGYI RENDEZÉS</t>
  </si>
  <si>
    <t>"A" - 2021. évben a Piacüzemeltetési Kft. részéről a  Hayad felé megfizetett összeg (PIAC üzemeltetés - javítás, karbantartás és áramdíj)</t>
  </si>
  <si>
    <t>Adminisztráció</t>
  </si>
  <si>
    <t>Fűtés alapdíj</t>
  </si>
  <si>
    <t xml:space="preserve">Fűtés (hőmennyiség) </t>
  </si>
  <si>
    <t>2021. évre befizetett díjak</t>
  </si>
  <si>
    <t>2021. év tényleges költségek</t>
  </si>
  <si>
    <t>"C" - 2022. 1-11. havi közös költség korrekció</t>
  </si>
  <si>
    <t>Pénzügyi rendezést igénylő egyenleg (-) fizetendő, (-) jóváírás</t>
  </si>
  <si>
    <t>2022. évre befizetett díjak</t>
  </si>
  <si>
    <t>2022. korrigált közös költség kötelezettség</t>
  </si>
  <si>
    <t>2021. év tényleges üzemeltetési költség</t>
  </si>
  <si>
    <t xml:space="preserve"> - ebből Hayad felé összevezetéssel elszámolt</t>
  </si>
  <si>
    <t>Társasház felé fennmaradó hátralék</t>
  </si>
  <si>
    <t>2021. évi bevétel</t>
  </si>
  <si>
    <t>Tényleges közös költség összesen</t>
  </si>
  <si>
    <t xml:space="preserve"> - ebből adminisztrációs költség</t>
  </si>
  <si>
    <t>"B" - 2021. évben az Önkormányzat által a Társasház felé befizetett (adminisztráció - közös képviselet, számlavezetés, biztosítás stb. és fűtés)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</si>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</sst>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trike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2" fillId="0" borderId="0" xfId="0" applyFont="1"/>
    <xf numFmtId="164" fontId="3" fillId="0" borderId="0" xfId="1" applyNumberFormat="1" applyFont="1"/>
    <xf numFmtId="164" fontId="3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/>
    <xf numFmtId="164" fontId="2" fillId="0" borderId="0" xfId="0" applyNumberFormat="1" applyFont="1" applyFill="1"/>
    <xf numFmtId="0" fontId="6" fillId="2" borderId="0" xfId="0" applyFont="1" applyFill="1"/>
    <xf numFmtId="164" fontId="3" fillId="0" borderId="0" xfId="1" applyNumberFormat="1" applyFont="1" applyBorder="1"/>
    <xf numFmtId="164" fontId="2" fillId="0" borderId="0" xfId="0" applyNumberFormat="1" applyFont="1" applyFill="1" applyBorder="1"/>
    <xf numFmtId="0" fontId="0" fillId="0" borderId="0" xfId="0" applyAlignment="1">
      <alignment vertical="center"/>
    </xf>
    <xf numFmtId="164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164" fontId="7" fillId="0" borderId="0" xfId="0" applyNumberFormat="1" applyFont="1" applyAlignment="1">
      <alignment horizontal="center" vertical="center"/>
    </xf>
    <xf numFmtId="164" fontId="8" fillId="0" borderId="0" xfId="0" applyNumberFormat="1" applyFont="1"/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4" sqref="A34"/>
    </sheetView>
  </sheetViews>
  <sheetFormatPr defaultRowHeight="15" x14ac:dyDescent="0.25"/>
  <cols>
    <col min="1" max="1" width="77.7109375" bestFit="1" customWidth="1"/>
    <col min="2" max="2" width="15.5703125" bestFit="1" customWidth="1"/>
    <col min="3" max="3" width="14.5703125" bestFit="1" customWidth="1"/>
    <col min="4" max="4" width="19.5703125" bestFit="1" customWidth="1"/>
    <col min="5" max="5" width="15.5703125" bestFit="1" customWidth="1"/>
    <col min="6" max="6" width="13.5703125" bestFit="1" customWidth="1"/>
    <col min="7" max="7" width="9" bestFit="1" customWidth="1"/>
    <col min="8" max="8" width="13.7109375" bestFit="1" customWidth="1"/>
  </cols>
  <sheetData>
    <row r="1" spans="1:6" ht="15.75" x14ac:dyDescent="0.25">
      <c r="A1" s="18" t="s">
        <v>2</v>
      </c>
      <c r="B1" s="18"/>
      <c r="C1" s="18"/>
      <c r="D1" s="18"/>
      <c r="E1" s="18"/>
    </row>
    <row r="2" spans="1:6" ht="15.75" x14ac:dyDescent="0.25">
      <c r="A2" s="2"/>
      <c r="B2" s="3"/>
      <c r="C2" s="1"/>
      <c r="D2" s="1"/>
      <c r="E2" s="1"/>
    </row>
    <row r="3" spans="1:6" ht="15.75" x14ac:dyDescent="0.25">
      <c r="A3" s="17" t="s">
        <v>3</v>
      </c>
      <c r="B3" s="17"/>
      <c r="C3" s="17"/>
      <c r="D3" s="17"/>
      <c r="E3" s="17"/>
      <c r="F3" s="14"/>
    </row>
    <row r="4" spans="1:6" ht="15.75" x14ac:dyDescent="0.25">
      <c r="A4" s="2"/>
      <c r="B4" s="12"/>
      <c r="C4" s="1"/>
      <c r="D4" s="1"/>
      <c r="E4" s="1"/>
      <c r="F4" s="14"/>
    </row>
    <row r="5" spans="1:6" ht="15.75" x14ac:dyDescent="0.25">
      <c r="A5" s="2" t="s">
        <v>17</v>
      </c>
      <c r="B5" s="12"/>
      <c r="C5" s="1"/>
      <c r="D5" s="1"/>
      <c r="E5" s="10">
        <f>1023.88*4339*12</f>
        <v>53311383.840000004</v>
      </c>
      <c r="F5" s="14"/>
    </row>
    <row r="6" spans="1:6" ht="15.75" x14ac:dyDescent="0.25">
      <c r="A6" s="1" t="s">
        <v>18</v>
      </c>
      <c r="B6" s="12"/>
      <c r="C6" s="1"/>
      <c r="D6" s="1"/>
      <c r="E6" s="4">
        <v>2678027</v>
      </c>
      <c r="F6" s="14"/>
    </row>
    <row r="7" spans="1:6" ht="15.75" x14ac:dyDescent="0.25">
      <c r="A7" s="2"/>
      <c r="B7" s="12"/>
      <c r="C7" s="1"/>
      <c r="D7" s="1"/>
      <c r="E7" s="1"/>
      <c r="F7" s="14"/>
    </row>
    <row r="8" spans="1:6" ht="15.75" x14ac:dyDescent="0.25">
      <c r="A8" s="9" t="s">
        <v>13</v>
      </c>
      <c r="B8" s="13"/>
      <c r="C8" s="1"/>
      <c r="D8" s="1"/>
      <c r="E8" s="10">
        <f>E5-E6</f>
        <v>50633356.840000004</v>
      </c>
      <c r="F8" s="14"/>
    </row>
    <row r="9" spans="1:6" ht="15.75" x14ac:dyDescent="0.25">
      <c r="A9" s="1" t="s">
        <v>14</v>
      </c>
      <c r="B9" s="4"/>
      <c r="C9" s="1"/>
      <c r="D9" s="1"/>
      <c r="E9" s="21">
        <v>49602951.666666672</v>
      </c>
      <c r="F9" s="14"/>
    </row>
    <row r="10" spans="1:6" ht="15.75" x14ac:dyDescent="0.25">
      <c r="A10" s="1" t="s">
        <v>15</v>
      </c>
      <c r="B10" s="4"/>
      <c r="C10" s="1"/>
      <c r="D10" s="1"/>
      <c r="E10" s="4">
        <f>E9-E8</f>
        <v>-1030405.1733333319</v>
      </c>
      <c r="F10" s="14"/>
    </row>
    <row r="11" spans="1:6" ht="15.75" x14ac:dyDescent="0.25">
      <c r="A11" s="1" t="s">
        <v>16</v>
      </c>
      <c r="B11" s="4"/>
      <c r="C11" s="1"/>
      <c r="D11" s="1"/>
      <c r="E11" s="4">
        <v>24638.530332401169</v>
      </c>
      <c r="F11" s="14"/>
    </row>
    <row r="12" spans="1:6" ht="15.75" x14ac:dyDescent="0.25">
      <c r="A12" s="5" t="s">
        <v>10</v>
      </c>
      <c r="B12" s="6"/>
      <c r="C12" s="1"/>
      <c r="D12" s="1"/>
      <c r="E12" s="6">
        <f>E10+E11</f>
        <v>-1005766.6430009308</v>
      </c>
      <c r="F12" s="14"/>
    </row>
    <row r="13" spans="1:6" ht="15.75" x14ac:dyDescent="0.25">
      <c r="A13" s="1"/>
      <c r="B13" s="1"/>
      <c r="C13" s="1"/>
      <c r="D13" s="1"/>
      <c r="E13" s="1"/>
      <c r="F13" s="14"/>
    </row>
    <row r="14" spans="1:6" ht="15.75" x14ac:dyDescent="0.25">
      <c r="A14" s="1"/>
      <c r="B14" s="1"/>
      <c r="C14" s="1"/>
      <c r="D14" s="1"/>
      <c r="E14" s="1"/>
      <c r="F14" s="14"/>
    </row>
    <row r="15" spans="1:6" ht="15.75" x14ac:dyDescent="0.25">
      <c r="A15" s="1"/>
      <c r="B15" s="1"/>
      <c r="C15" s="1"/>
      <c r="D15" s="1"/>
      <c r="E15" s="1"/>
      <c r="F15" s="14"/>
    </row>
    <row r="16" spans="1:6" ht="15.75" customHeight="1" x14ac:dyDescent="0.25">
      <c r="A16" s="19" t="s">
        <v>19</v>
      </c>
      <c r="B16" s="19"/>
      <c r="C16" s="19"/>
      <c r="D16" s="19"/>
      <c r="E16" s="19"/>
      <c r="F16" s="14"/>
    </row>
    <row r="17" spans="1:6" ht="15.75" x14ac:dyDescent="0.25">
      <c r="A17" s="1"/>
      <c r="B17" s="1"/>
      <c r="C17" s="1"/>
      <c r="D17" s="1"/>
      <c r="E17" s="1"/>
      <c r="F17" s="14"/>
    </row>
    <row r="18" spans="1:6" ht="15.75" x14ac:dyDescent="0.25">
      <c r="A18" s="1"/>
      <c r="B18" s="7" t="s">
        <v>4</v>
      </c>
      <c r="C18" s="7" t="s">
        <v>5</v>
      </c>
      <c r="D18" s="7" t="s">
        <v>6</v>
      </c>
      <c r="E18" s="7" t="s">
        <v>0</v>
      </c>
      <c r="F18" s="14"/>
    </row>
    <row r="19" spans="1:6" ht="15.75" x14ac:dyDescent="0.25">
      <c r="A19" s="1" t="s">
        <v>7</v>
      </c>
      <c r="B19" s="20" t="s">
        <v>20</v>
      </c>
      <c r="C19" s="20" t="s">
        <v>20</v>
      </c>
      <c r="D19" s="20" t="s">
        <v>20</v>
      </c>
      <c r="E19" s="4">
        <f>12*234272</f>
        <v>2811264</v>
      </c>
      <c r="F19" s="14"/>
    </row>
    <row r="20" spans="1:6" ht="15.75" x14ac:dyDescent="0.25">
      <c r="A20" s="1" t="s">
        <v>8</v>
      </c>
      <c r="B20" s="4">
        <v>2678027</v>
      </c>
      <c r="C20" s="4">
        <v>703797.94125239737</v>
      </c>
      <c r="D20" s="4">
        <v>3921343.539530552</v>
      </c>
      <c r="E20" s="4">
        <f>SUM(B20:D20)</f>
        <v>7303168.4807829494</v>
      </c>
      <c r="F20" s="14"/>
    </row>
    <row r="21" spans="1:6" ht="15.75" x14ac:dyDescent="0.25">
      <c r="A21" s="5" t="s">
        <v>10</v>
      </c>
      <c r="B21" s="20" t="s">
        <v>20</v>
      </c>
      <c r="C21" s="20" t="s">
        <v>20</v>
      </c>
      <c r="D21" s="20" t="s">
        <v>20</v>
      </c>
      <c r="E21" s="6">
        <f>E19-E20</f>
        <v>-4491904.4807829494</v>
      </c>
      <c r="F21" s="14"/>
    </row>
    <row r="22" spans="1:6" ht="15.75" x14ac:dyDescent="0.25">
      <c r="A22" s="1"/>
      <c r="B22" s="1"/>
      <c r="C22" s="1"/>
      <c r="D22" s="1"/>
      <c r="E22" s="1"/>
      <c r="F22" s="14"/>
    </row>
    <row r="23" spans="1:6" ht="15.75" x14ac:dyDescent="0.25">
      <c r="A23" s="1"/>
      <c r="B23" s="1"/>
      <c r="C23" s="1"/>
      <c r="D23" s="1"/>
      <c r="E23" s="1"/>
      <c r="F23" s="14"/>
    </row>
    <row r="24" spans="1:6" ht="15.75" x14ac:dyDescent="0.25">
      <c r="A24" s="5" t="s">
        <v>9</v>
      </c>
      <c r="B24" s="1"/>
      <c r="C24" s="1"/>
      <c r="D24" s="1"/>
      <c r="E24" s="1"/>
      <c r="F24" s="14"/>
    </row>
    <row r="25" spans="1:6" ht="15.75" x14ac:dyDescent="0.25">
      <c r="A25" s="1"/>
      <c r="B25" s="1"/>
      <c r="C25" s="1"/>
      <c r="D25" s="1"/>
      <c r="E25" s="1"/>
      <c r="F25" s="14"/>
    </row>
    <row r="26" spans="1:6" ht="15.75" x14ac:dyDescent="0.25">
      <c r="A26" s="1"/>
      <c r="B26" s="8" t="s">
        <v>4</v>
      </c>
      <c r="C26" s="8" t="s">
        <v>5</v>
      </c>
      <c r="D26" s="8" t="s">
        <v>6</v>
      </c>
      <c r="E26" s="7" t="s">
        <v>0</v>
      </c>
      <c r="F26" s="14"/>
    </row>
    <row r="27" spans="1:6" ht="15.75" x14ac:dyDescent="0.25">
      <c r="A27" s="1" t="s">
        <v>11</v>
      </c>
      <c r="B27" s="20" t="s">
        <v>20</v>
      </c>
      <c r="C27" s="20" t="s">
        <v>20</v>
      </c>
      <c r="D27" s="20" t="s">
        <v>20</v>
      </c>
      <c r="E27" s="4">
        <f>2*234272+754829+595943+8*454829</f>
        <v>5457948</v>
      </c>
      <c r="F27" s="14"/>
    </row>
    <row r="28" spans="1:6" ht="15.75" x14ac:dyDescent="0.25">
      <c r="A28" s="1" t="s">
        <v>12</v>
      </c>
      <c r="B28" s="4">
        <v>3312383</v>
      </c>
      <c r="C28" s="4">
        <f>C20</f>
        <v>703797.94125239737</v>
      </c>
      <c r="D28" s="4">
        <f>D20</f>
        <v>3921343.539530552</v>
      </c>
      <c r="E28" s="4">
        <f>SUM(B28:D28)</f>
        <v>7937524.4807829494</v>
      </c>
      <c r="F28" s="14"/>
    </row>
    <row r="29" spans="1:6" ht="15.75" x14ac:dyDescent="0.25">
      <c r="A29" s="5" t="s">
        <v>10</v>
      </c>
      <c r="B29" s="20" t="s">
        <v>20</v>
      </c>
      <c r="C29" s="20" t="s">
        <v>20</v>
      </c>
      <c r="D29" s="20" t="s">
        <v>20</v>
      </c>
      <c r="E29" s="6">
        <f>E27-E28</f>
        <v>-2479576.4807829494</v>
      </c>
      <c r="F29" s="14"/>
    </row>
    <row r="30" spans="1:6" ht="15.75" x14ac:dyDescent="0.25">
      <c r="A30" s="1"/>
      <c r="B30" s="1"/>
      <c r="C30" s="1"/>
      <c r="D30" s="1"/>
      <c r="E30" s="1"/>
      <c r="F30" s="14"/>
    </row>
    <row r="31" spans="1:6" ht="18.75" x14ac:dyDescent="0.3">
      <c r="A31" s="11" t="s">
        <v>1</v>
      </c>
      <c r="B31" s="15">
        <f>E12+E21+E29</f>
        <v>-7977247.6045668293</v>
      </c>
      <c r="C31" s="16"/>
      <c r="D31" s="16"/>
      <c r="E31" s="16"/>
      <c r="F31" s="14"/>
    </row>
    <row r="32" spans="1:6" ht="15.75" x14ac:dyDescent="0.25">
      <c r="A32" s="1"/>
      <c r="B32" s="1"/>
      <c r="C32" s="1"/>
      <c r="D32" s="1"/>
      <c r="E32" s="1"/>
      <c r="F32" s="14"/>
    </row>
    <row r="33" spans="1:5" ht="15.75" x14ac:dyDescent="0.25">
      <c r="A33" s="1"/>
      <c r="B33" s="1"/>
      <c r="C33" s="1"/>
      <c r="D33" s="1"/>
      <c r="E33" s="1"/>
    </row>
  </sheetData>
  <mergeCells count="4">
    <mergeCell ref="B31:E31"/>
    <mergeCell ref="A3:E3"/>
    <mergeCell ref="A1:E1"/>
    <mergeCell ref="A16:E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Káli-Nagy Eszter</dc:creator>
  <cp:lastModifiedBy>Káli-Nagy Eszter</cp:lastModifiedBy>
  <dcterms:created xsi:type="dcterms:W3CDTF">2023-02-01T08:50:48Z</dcterms:created>
  <dcterms:modified xsi:type="dcterms:W3CDTF">2023-02-01T16:04:31Z</dcterms:modified>
</cp:coreProperties>
</file>