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előterjesztések_2022/KT_20220413/"/>
    </mc:Choice>
  </mc:AlternateContent>
  <xr:revisionPtr revIDLastSave="0" documentId="8_{FD4F4530-A736-4CB4-B646-242C9EF688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Önk.i fizetés ütemezése_2021.07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7" i="3" l="1"/>
  <c r="H37" i="3"/>
  <c r="I37" i="3"/>
  <c r="K50" i="3"/>
  <c r="L37" i="3"/>
  <c r="L26" i="3"/>
  <c r="K26" i="3"/>
  <c r="I26" i="3"/>
  <c r="H26" i="3"/>
  <c r="K52" i="3" l="1"/>
  <c r="H52" i="3"/>
  <c r="I52" i="3"/>
  <c r="I53" i="3" l="1"/>
  <c r="L55" i="3" s="1"/>
  <c r="L50" i="3"/>
  <c r="L52" i="3" s="1"/>
  <c r="L53" i="3" s="1"/>
</calcChain>
</file>

<file path=xl/sharedStrings.xml><?xml version="1.0" encoding="utf-8"?>
<sst xmlns="http://schemas.openxmlformats.org/spreadsheetml/2006/main" count="323" uniqueCount="65">
  <si>
    <t>Mérföldkő/Feladat leírása</t>
  </si>
  <si>
    <t>Projekttervezés és rendszertervezés megvalósítása</t>
  </si>
  <si>
    <t xml:space="preserve">Megvalósítás és tesztelés I. fázis </t>
  </si>
  <si>
    <t>Licencek biztosítása a megvalósítás és tesztelés szakaszokhoz I. fázis</t>
  </si>
  <si>
    <t>Éles üzem előkészítése és átállás I. fázis</t>
  </si>
  <si>
    <r>
      <t xml:space="preserve">Licencek biztosítása </t>
    </r>
    <r>
      <rPr>
        <sz val="12"/>
        <color rgb="FF000000"/>
        <rFont val="Book Antiqua"/>
        <family val="1"/>
        <charset val="238"/>
      </rPr>
      <t xml:space="preserve">a 2021.09.01-i éles indulástól - I. fázis </t>
    </r>
  </si>
  <si>
    <t>Megvalósítás és tesztelés - II. fázis</t>
  </si>
  <si>
    <t>Licencek biztosítása a megvalósítás és tesztelés szakaszokhoz II. fázis</t>
  </si>
  <si>
    <t xml:space="preserve">Licenckövetés 36 hónap időtartamra </t>
  </si>
  <si>
    <t>-</t>
  </si>
  <si>
    <t>2021. 11.15 – 2024.11.14</t>
  </si>
  <si>
    <t>2021. 10.01 – 2024.09.30.</t>
  </si>
  <si>
    <t xml:space="preserve">Éles üzem előkészítése és átállás II. fázis Licencek biztosításával </t>
  </si>
  <si>
    <r>
      <t xml:space="preserve">Kiemelt támogatás a teljes rendszer Éles üzemi támogatás végétől számított </t>
    </r>
    <r>
      <rPr>
        <b/>
        <sz val="12"/>
        <color rgb="FF000000"/>
        <rFont val="Book Antiqua"/>
        <family val="1"/>
        <charset val="238"/>
      </rPr>
      <t>36 hónapra (2021.10.01-től)</t>
    </r>
  </si>
  <si>
    <t>Szakértői támogatás díja</t>
  </si>
  <si>
    <t>Kiemelt támogatás</t>
  </si>
  <si>
    <t>gyakorisága</t>
  </si>
  <si>
    <t>határideje</t>
  </si>
  <si>
    <t>1 havi díj</t>
  </si>
  <si>
    <t>egyszeri díj</t>
  </si>
  <si>
    <t>Windows Svr Std 2019 64Bit Hungarian 1pk DSP OEI DVD 16 Core (software)</t>
  </si>
  <si>
    <t>OEM Windows Server CAL 2019 Hungarian 1pk DSP OEI 5 Clt User CAL (licence)</t>
  </si>
  <si>
    <t>SQL Server 2019 Standard Edition (software)</t>
  </si>
  <si>
    <t>SQL Server 2019 1- USER CAL (licence)</t>
  </si>
  <si>
    <t>SUSE Linux Enterprise Server for SAP Applications  x86-64,
1-2 Sockets with Unlimited Virtual Machines (software)</t>
  </si>
  <si>
    <t>VMware vSphere 7 Essentials Kit for 3 hosts (software)</t>
  </si>
  <si>
    <t>Új szerver PowerEdge R540 Server (hardware)</t>
  </si>
  <si>
    <t xml:space="preserve"> Összesen:</t>
  </si>
  <si>
    <t>Mindösszesen:</t>
  </si>
  <si>
    <t>Hardver, szoftver és licence</t>
  </si>
  <si>
    <t>Integrált Vállalatirányítási Rendszer bevezetése</t>
  </si>
  <si>
    <t>Összesen:</t>
  </si>
  <si>
    <t>Finanszírozási ütemezés</t>
  </si>
  <si>
    <t>Bruttó dologi kiadások</t>
  </si>
  <si>
    <t>Bruttó felhalmozási kiadások</t>
  </si>
  <si>
    <t>Szállítói szerződés szerinti kifizetés</t>
  </si>
  <si>
    <t>A megvalósítás további kiadásai</t>
  </si>
  <si>
    <t>Éles üzemi támogatás - I. fázis</t>
  </si>
  <si>
    <t>2022.01.01 - 2022.01.31</t>
  </si>
  <si>
    <t>2021.10.01 - 2021.12.31</t>
  </si>
  <si>
    <t>2022.01.01 - 2022.03.31</t>
  </si>
  <si>
    <t>OTP/K&amp;H CSOB fájl alapú feldolgozás</t>
  </si>
  <si>
    <t>Vezeték nélküli router</t>
  </si>
  <si>
    <t>Vonalkód olvasó</t>
  </si>
  <si>
    <t>Licence díj</t>
  </si>
  <si>
    <t>Budapest, 2022. március ….......</t>
  </si>
  <si>
    <t>További kiadások</t>
  </si>
  <si>
    <t>Vállalkozási szerződés szerinti kifizetés</t>
  </si>
  <si>
    <t>Licenc díja</t>
  </si>
  <si>
    <t>0,5 havi díj</t>
  </si>
  <si>
    <t>a feladatellátási szerződés aláírásakor</t>
  </si>
  <si>
    <r>
      <t xml:space="preserve">az EVIN Nonprofit Zrt. az </t>
    </r>
    <r>
      <rPr>
        <b/>
        <i/>
        <sz val="12"/>
        <color theme="1"/>
        <rFont val="Book Antiqua"/>
        <family val="1"/>
        <charset val="238"/>
      </rPr>
      <t>"integrált vállalatirányítási rendszer bevezetésének előkészítése, támogatása"</t>
    </r>
    <r>
      <rPr>
        <b/>
        <sz val="12"/>
        <color theme="1"/>
        <rFont val="Book Antiqua"/>
        <family val="1"/>
        <charset val="238"/>
      </rPr>
      <t xml:space="preserve"> projektre vonatkozó 2021-2022 évben történő kifizetéseinek önkormányzati finanszírozásához</t>
    </r>
  </si>
  <si>
    <t>kifizetés eredeti határideje</t>
  </si>
  <si>
    <t>Éles indulás és éles üzemi támogatás - II. fázis</t>
  </si>
  <si>
    <t>Az Önkormányzat EVIN Nonprofit Zrt. részére történő módosított kifizetéseire vonatkozó adatok</t>
  </si>
  <si>
    <t>Az Önkormányzat EVIN Nonprofit Zrt. Részére eredetileg történő kifizetéseire vonatkozó adatok</t>
  </si>
  <si>
    <t>kifizetés dátuma</t>
  </si>
  <si>
    <t>Vállalkozói teljesítés eredeti határideje</t>
  </si>
  <si>
    <t>Postai file automatikus feldolgozása</t>
  </si>
  <si>
    <t>Szoftverfejlesztés - Késedelmi kamat részletfizetés modul</t>
  </si>
  <si>
    <t>Szoftverfejlesztés - Késedelmi kamat riport modul</t>
  </si>
  <si>
    <t>Szoftverfejlesztés - NAV-online histórikus számlák migrációja modul</t>
  </si>
  <si>
    <r>
      <t>Vállalkozói teljesítés módosított határideje</t>
    </r>
    <r>
      <rPr>
        <b/>
        <sz val="12"/>
        <rFont val="Book Antiqua"/>
        <family val="1"/>
        <charset val="238"/>
      </rPr>
      <t xml:space="preserve"> (teljesítés tényleges dátuma)</t>
    </r>
  </si>
  <si>
    <t>Vállalkozói teljesítés módosított határideje (teljesítés tényleges dátuma)</t>
  </si>
  <si>
    <t>2022. évi feladatellátási szerződés 1.sz. melléklete módosításának aláírását követően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</si>
</sst>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1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Book Antiqua"/>
      <family val="1"/>
      <charset val="238"/>
    </font>
    <font>
      <sz val="12"/>
      <color theme="1"/>
      <name val="Book Antiqua"/>
      <family val="1"/>
      <charset val="238"/>
    </font>
    <font>
      <sz val="12"/>
      <color rgb="FF000000"/>
      <name val="Book Antiqua"/>
      <family val="1"/>
      <charset val="238"/>
    </font>
    <font>
      <b/>
      <sz val="12"/>
      <color rgb="FF000000"/>
      <name val="Book Antiqua"/>
      <family val="1"/>
      <charset val="238"/>
    </font>
    <font>
      <b/>
      <i/>
      <sz val="12"/>
      <color theme="1"/>
      <name val="Book Antiqua"/>
      <family val="1"/>
      <charset val="238"/>
    </font>
    <font>
      <sz val="8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rgb="FF000000"/>
      <name val="Book Antiqua"/>
      <family val="1"/>
      <charset val="238"/>
    </font>
    <font>
      <b/>
      <sz val="14"/>
      <color theme="1"/>
      <name val="Book Antiqua"/>
      <family val="1"/>
      <charset val="238"/>
    </font>
    <font>
      <b/>
      <sz val="16"/>
      <color rgb="FF000000"/>
      <name val="Book Antiqua"/>
      <family val="1"/>
      <charset val="238"/>
    </font>
    <font>
      <sz val="12"/>
      <color rgb="FFFF0000"/>
      <name val="Book Antiqua"/>
      <family val="1"/>
      <charset val="238"/>
    </font>
    <font>
      <sz val="14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sz val="16"/>
      <color theme="1"/>
      <name val="Book Antiqua"/>
      <family val="1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16"/>
      <name val="Book Antiqu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vertical="center"/>
    </xf>
    <xf numFmtId="14" fontId="2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2" fillId="5" borderId="1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justify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164" fontId="9" fillId="3" borderId="10" xfId="0" applyNumberFormat="1" applyFont="1" applyFill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12" fillId="0" borderId="0" xfId="0" applyFont="1"/>
    <xf numFmtId="164" fontId="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4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horizontal="center" vertical="center" wrapText="1"/>
    </xf>
    <xf numFmtId="14" fontId="1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4" fontId="16" fillId="5" borderId="9" xfId="0" applyNumberFormat="1" applyFont="1" applyFill="1" applyBorder="1" applyAlignment="1">
      <alignment horizontal="center" vertical="center" wrapText="1"/>
    </xf>
    <xf numFmtId="14" fontId="16" fillId="5" borderId="11" xfId="0" applyNumberFormat="1" applyFont="1" applyFill="1" applyBorder="1" applyAlignment="1">
      <alignment horizontal="center" vertical="center" wrapText="1"/>
    </xf>
    <xf numFmtId="14" fontId="16" fillId="5" borderId="10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right" vertical="center"/>
    </xf>
    <xf numFmtId="164" fontId="2" fillId="5" borderId="11" xfId="0" applyNumberFormat="1" applyFont="1" applyFill="1" applyBorder="1" applyAlignment="1">
      <alignment horizontal="right" vertical="center"/>
    </xf>
    <xf numFmtId="164" fontId="2" fillId="5" borderId="10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4" fontId="2" fillId="5" borderId="9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26414-D5F8-4C77-9DA2-0AE08A74E286}">
  <sheetPr>
    <tabColor rgb="FF00B0F0"/>
    <pageSetUpPr fitToPage="1"/>
  </sheetPr>
  <dimension ref="A1:M59"/>
  <sheetViews>
    <sheetView tabSelected="1" topLeftCell="A28" zoomScale="75" zoomScaleNormal="75" workbookViewId="0">
      <selection activeCell="M49" sqref="M49"/>
    </sheetView>
  </sheetViews>
  <sheetFormatPr defaultColWidth="68.44140625" defaultRowHeight="14.4" x14ac:dyDescent="0.3"/>
  <cols>
    <col min="1" max="1" width="68.44140625" style="2"/>
    <col min="2" max="2" width="45.77734375" style="2" customWidth="1"/>
    <col min="3" max="3" width="12.44140625" style="2" customWidth="1"/>
    <col min="4" max="4" width="14.21875" style="2" bestFit="1" customWidth="1"/>
    <col min="5" max="5" width="43.33203125" style="2" customWidth="1"/>
    <col min="6" max="6" width="16.109375" style="2" bestFit="1" customWidth="1"/>
    <col min="7" max="7" width="14.21875" style="2" bestFit="1" customWidth="1"/>
    <col min="8" max="8" width="26.33203125" style="2" customWidth="1"/>
    <col min="9" max="9" width="33.6640625" style="2" bestFit="1" customWidth="1"/>
    <col min="10" max="10" width="40.88671875" style="2" bestFit="1" customWidth="1"/>
    <col min="11" max="11" width="26.33203125" style="2" bestFit="1" customWidth="1"/>
    <col min="12" max="12" width="33.6640625" style="2" customWidth="1"/>
    <col min="13" max="13" width="56.44140625" style="2" bestFit="1" customWidth="1"/>
    <col min="14" max="16384" width="68.44140625" style="2"/>
  </cols>
  <sheetData>
    <row r="1" spans="1:13" ht="15.6" x14ac:dyDescent="0.3">
      <c r="A1" s="69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1"/>
    </row>
    <row r="2" spans="1:13" ht="15.6" x14ac:dyDescent="0.3">
      <c r="A2" s="72" t="s">
        <v>51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</row>
    <row r="3" spans="1:13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30" customHeight="1" x14ac:dyDescent="0.3">
      <c r="A4" s="3" t="s">
        <v>30</v>
      </c>
      <c r="B4" s="52" t="s">
        <v>57</v>
      </c>
      <c r="C4" s="52" t="s">
        <v>47</v>
      </c>
      <c r="D4" s="52"/>
      <c r="E4" s="52" t="s">
        <v>62</v>
      </c>
      <c r="F4" s="52" t="s">
        <v>47</v>
      </c>
      <c r="G4" s="52"/>
      <c r="H4" s="50" t="s">
        <v>55</v>
      </c>
      <c r="I4" s="51"/>
      <c r="J4" s="51"/>
      <c r="K4" s="50" t="s">
        <v>54</v>
      </c>
      <c r="L4" s="51"/>
      <c r="M4" s="51"/>
    </row>
    <row r="5" spans="1:13" ht="30" customHeight="1" x14ac:dyDescent="0.3">
      <c r="A5" s="3" t="s">
        <v>0</v>
      </c>
      <c r="B5" s="52"/>
      <c r="C5" s="3" t="s">
        <v>17</v>
      </c>
      <c r="D5" s="3" t="s">
        <v>16</v>
      </c>
      <c r="E5" s="52"/>
      <c r="F5" s="3" t="s">
        <v>17</v>
      </c>
      <c r="G5" s="4" t="s">
        <v>16</v>
      </c>
      <c r="H5" s="3" t="s">
        <v>33</v>
      </c>
      <c r="I5" s="3" t="s">
        <v>34</v>
      </c>
      <c r="J5" s="3" t="s">
        <v>52</v>
      </c>
      <c r="K5" s="3" t="s">
        <v>33</v>
      </c>
      <c r="L5" s="3" t="s">
        <v>34</v>
      </c>
      <c r="M5" s="42" t="s">
        <v>56</v>
      </c>
    </row>
    <row r="6" spans="1:13" ht="15.6" x14ac:dyDescent="0.3">
      <c r="A6" s="19" t="s">
        <v>1</v>
      </c>
      <c r="B6" s="10">
        <v>44377</v>
      </c>
      <c r="C6" s="10">
        <v>44407</v>
      </c>
      <c r="D6" s="8" t="s">
        <v>19</v>
      </c>
      <c r="E6" s="17">
        <v>44377</v>
      </c>
      <c r="F6" s="17">
        <v>44407</v>
      </c>
      <c r="G6" s="24" t="s">
        <v>19</v>
      </c>
      <c r="H6" s="8" t="s">
        <v>9</v>
      </c>
      <c r="I6" s="9">
        <v>17907000</v>
      </c>
      <c r="J6" s="10">
        <v>44402</v>
      </c>
      <c r="K6" s="18" t="s">
        <v>9</v>
      </c>
      <c r="L6" s="21">
        <v>17907000</v>
      </c>
      <c r="M6" s="43">
        <v>44427</v>
      </c>
    </row>
    <row r="7" spans="1:13" ht="15.6" x14ac:dyDescent="0.3">
      <c r="A7" s="19" t="s">
        <v>2</v>
      </c>
      <c r="B7" s="10">
        <v>44423</v>
      </c>
      <c r="C7" s="10">
        <v>44453</v>
      </c>
      <c r="D7" s="8" t="s">
        <v>19</v>
      </c>
      <c r="E7" s="17">
        <v>44440</v>
      </c>
      <c r="F7" s="17">
        <v>44470</v>
      </c>
      <c r="G7" s="24" t="s">
        <v>19</v>
      </c>
      <c r="H7" s="8" t="s">
        <v>9</v>
      </c>
      <c r="I7" s="9">
        <v>13081000</v>
      </c>
      <c r="J7" s="10">
        <v>44448</v>
      </c>
      <c r="K7" s="18" t="s">
        <v>9</v>
      </c>
      <c r="L7" s="21">
        <v>13081000</v>
      </c>
      <c r="M7" s="43">
        <v>44481</v>
      </c>
    </row>
    <row r="8" spans="1:13" ht="31.2" x14ac:dyDescent="0.3">
      <c r="A8" s="19" t="s">
        <v>3</v>
      </c>
      <c r="B8" s="8" t="s">
        <v>9</v>
      </c>
      <c r="C8" s="8" t="s">
        <v>9</v>
      </c>
      <c r="D8" s="8" t="s">
        <v>9</v>
      </c>
      <c r="E8" s="18" t="s">
        <v>9</v>
      </c>
      <c r="F8" s="18" t="s">
        <v>9</v>
      </c>
      <c r="G8" s="24" t="s">
        <v>9</v>
      </c>
      <c r="H8" s="8" t="s">
        <v>9</v>
      </c>
      <c r="I8" s="8" t="s">
        <v>9</v>
      </c>
      <c r="J8" s="8" t="s">
        <v>9</v>
      </c>
      <c r="K8" s="18" t="s">
        <v>9</v>
      </c>
      <c r="L8" s="18" t="s">
        <v>9</v>
      </c>
      <c r="M8" s="44" t="s">
        <v>9</v>
      </c>
    </row>
    <row r="9" spans="1:13" ht="31.2" x14ac:dyDescent="0.3">
      <c r="A9" s="20" t="s">
        <v>4</v>
      </c>
      <c r="B9" s="10">
        <v>44439</v>
      </c>
      <c r="C9" s="10">
        <v>44469</v>
      </c>
      <c r="D9" s="8" t="s">
        <v>19</v>
      </c>
      <c r="E9" s="17">
        <v>44571</v>
      </c>
      <c r="F9" s="17">
        <v>44602</v>
      </c>
      <c r="G9" s="24" t="s">
        <v>19</v>
      </c>
      <c r="H9" s="8" t="s">
        <v>9</v>
      </c>
      <c r="I9" s="9">
        <v>11430000</v>
      </c>
      <c r="J9" s="10">
        <v>44464</v>
      </c>
      <c r="K9" s="18" t="s">
        <v>9</v>
      </c>
      <c r="L9" s="21">
        <v>11430000</v>
      </c>
      <c r="M9" s="43" t="s">
        <v>64</v>
      </c>
    </row>
    <row r="10" spans="1:13" ht="15.6" x14ac:dyDescent="0.3">
      <c r="A10" s="19" t="s">
        <v>5</v>
      </c>
      <c r="B10" s="10">
        <v>44428</v>
      </c>
      <c r="C10" s="10">
        <v>44458</v>
      </c>
      <c r="D10" s="8" t="s">
        <v>19</v>
      </c>
      <c r="E10" s="17">
        <v>44428</v>
      </c>
      <c r="F10" s="17">
        <v>44458</v>
      </c>
      <c r="G10" s="24" t="s">
        <v>19</v>
      </c>
      <c r="H10" s="8" t="s">
        <v>9</v>
      </c>
      <c r="I10" s="9">
        <v>10795000</v>
      </c>
      <c r="J10" s="10">
        <v>44453</v>
      </c>
      <c r="K10" s="18" t="s">
        <v>9</v>
      </c>
      <c r="L10" s="21">
        <v>10795000</v>
      </c>
      <c r="M10" s="43">
        <v>44496</v>
      </c>
    </row>
    <row r="11" spans="1:13" ht="31.2" x14ac:dyDescent="0.3">
      <c r="A11" s="19" t="s">
        <v>37</v>
      </c>
      <c r="B11" s="10">
        <v>44470</v>
      </c>
      <c r="C11" s="10">
        <v>44500</v>
      </c>
      <c r="D11" s="8" t="s">
        <v>19</v>
      </c>
      <c r="E11" s="17">
        <v>44602</v>
      </c>
      <c r="F11" s="17">
        <v>44630</v>
      </c>
      <c r="G11" s="24" t="s">
        <v>19</v>
      </c>
      <c r="H11" s="8" t="s">
        <v>9</v>
      </c>
      <c r="I11" s="9">
        <v>3937000</v>
      </c>
      <c r="J11" s="10">
        <v>44495</v>
      </c>
      <c r="K11" s="18" t="s">
        <v>9</v>
      </c>
      <c r="L11" s="21">
        <v>3937000</v>
      </c>
      <c r="M11" s="48" t="s">
        <v>64</v>
      </c>
    </row>
    <row r="12" spans="1:13" ht="31.2" x14ac:dyDescent="0.3">
      <c r="A12" s="19" t="s">
        <v>6</v>
      </c>
      <c r="B12" s="10">
        <v>44500</v>
      </c>
      <c r="C12" s="10">
        <v>44530</v>
      </c>
      <c r="D12" s="8" t="s">
        <v>19</v>
      </c>
      <c r="E12" s="17">
        <v>44550</v>
      </c>
      <c r="F12" s="17">
        <v>44581</v>
      </c>
      <c r="G12" s="24" t="s">
        <v>19</v>
      </c>
      <c r="H12" s="8" t="s">
        <v>9</v>
      </c>
      <c r="I12" s="9">
        <v>4826000</v>
      </c>
      <c r="J12" s="10">
        <v>44525</v>
      </c>
      <c r="K12" s="18" t="s">
        <v>9</v>
      </c>
      <c r="L12" s="21">
        <v>4826000</v>
      </c>
      <c r="M12" s="48" t="s">
        <v>64</v>
      </c>
    </row>
    <row r="13" spans="1:13" ht="31.2" x14ac:dyDescent="0.3">
      <c r="A13" s="19" t="s">
        <v>7</v>
      </c>
      <c r="B13" s="8" t="s">
        <v>9</v>
      </c>
      <c r="C13" s="8" t="s">
        <v>9</v>
      </c>
      <c r="D13" s="8" t="s">
        <v>9</v>
      </c>
      <c r="E13" s="18" t="s">
        <v>9</v>
      </c>
      <c r="F13" s="18" t="s">
        <v>9</v>
      </c>
      <c r="G13" s="24" t="s">
        <v>9</v>
      </c>
      <c r="H13" s="8" t="s">
        <v>9</v>
      </c>
      <c r="I13" s="8" t="s">
        <v>9</v>
      </c>
      <c r="J13" s="8" t="s">
        <v>9</v>
      </c>
      <c r="K13" s="18" t="s">
        <v>9</v>
      </c>
      <c r="L13" s="18" t="s">
        <v>9</v>
      </c>
      <c r="M13" s="44" t="s">
        <v>9</v>
      </c>
    </row>
    <row r="14" spans="1:13" ht="31.2" x14ac:dyDescent="0.3">
      <c r="A14" s="19" t="s">
        <v>12</v>
      </c>
      <c r="B14" s="10">
        <v>44515</v>
      </c>
      <c r="C14" s="10">
        <v>44545</v>
      </c>
      <c r="D14" s="8" t="s">
        <v>19</v>
      </c>
      <c r="E14" s="17">
        <v>44550</v>
      </c>
      <c r="F14" s="17">
        <v>44581</v>
      </c>
      <c r="G14" s="24" t="s">
        <v>19</v>
      </c>
      <c r="H14" s="8" t="s">
        <v>9</v>
      </c>
      <c r="I14" s="9">
        <v>7747000</v>
      </c>
      <c r="J14" s="10">
        <v>44540</v>
      </c>
      <c r="K14" s="18" t="s">
        <v>9</v>
      </c>
      <c r="L14" s="21">
        <v>7747000</v>
      </c>
      <c r="M14" s="48" t="s">
        <v>64</v>
      </c>
    </row>
    <row r="15" spans="1:13" ht="31.2" x14ac:dyDescent="0.3">
      <c r="A15" s="19" t="s">
        <v>53</v>
      </c>
      <c r="B15" s="10">
        <v>44545</v>
      </c>
      <c r="C15" s="10">
        <v>44575</v>
      </c>
      <c r="D15" s="8" t="s">
        <v>19</v>
      </c>
      <c r="E15" s="17">
        <v>44581</v>
      </c>
      <c r="F15" s="17">
        <v>44612</v>
      </c>
      <c r="G15" s="24" t="s">
        <v>19</v>
      </c>
      <c r="H15" s="8" t="s">
        <v>9</v>
      </c>
      <c r="I15" s="9">
        <v>2032000</v>
      </c>
      <c r="J15" s="10">
        <v>44570</v>
      </c>
      <c r="K15" s="18" t="s">
        <v>9</v>
      </c>
      <c r="L15" s="21">
        <v>2032000</v>
      </c>
      <c r="M15" s="48" t="s">
        <v>64</v>
      </c>
    </row>
    <row r="16" spans="1:13" ht="15.6" x14ac:dyDescent="0.3">
      <c r="A16" s="22" t="s">
        <v>8</v>
      </c>
      <c r="B16" s="8" t="s">
        <v>10</v>
      </c>
      <c r="C16" s="8" t="s">
        <v>9</v>
      </c>
      <c r="D16" s="8" t="s">
        <v>9</v>
      </c>
      <c r="E16" s="18" t="s">
        <v>10</v>
      </c>
      <c r="F16" s="18" t="s">
        <v>9</v>
      </c>
      <c r="G16" s="24" t="s">
        <v>9</v>
      </c>
      <c r="H16" s="8" t="s">
        <v>9</v>
      </c>
      <c r="I16" s="8" t="s">
        <v>9</v>
      </c>
      <c r="J16" s="8" t="s">
        <v>9</v>
      </c>
      <c r="K16" s="18" t="s">
        <v>9</v>
      </c>
      <c r="L16" s="18" t="s">
        <v>9</v>
      </c>
      <c r="M16" s="44" t="s">
        <v>9</v>
      </c>
    </row>
    <row r="17" spans="1:13" ht="31.2" x14ac:dyDescent="0.3">
      <c r="A17" s="22" t="s">
        <v>13</v>
      </c>
      <c r="B17" s="8" t="s">
        <v>11</v>
      </c>
      <c r="C17" s="8" t="s">
        <v>9</v>
      </c>
      <c r="D17" s="8" t="s">
        <v>9</v>
      </c>
      <c r="E17" s="18" t="s">
        <v>11</v>
      </c>
      <c r="F17" s="18" t="s">
        <v>9</v>
      </c>
      <c r="G17" s="24" t="s">
        <v>9</v>
      </c>
      <c r="H17" s="8" t="s">
        <v>9</v>
      </c>
      <c r="I17" s="8" t="s">
        <v>9</v>
      </c>
      <c r="J17" s="8" t="s">
        <v>9</v>
      </c>
      <c r="K17" s="18" t="s">
        <v>9</v>
      </c>
      <c r="L17" s="18" t="s">
        <v>9</v>
      </c>
      <c r="M17" s="44" t="s">
        <v>9</v>
      </c>
    </row>
    <row r="18" spans="1:13" ht="31.2" customHeight="1" x14ac:dyDescent="0.3">
      <c r="A18" s="67" t="s">
        <v>14</v>
      </c>
      <c r="B18" s="10">
        <v>44500</v>
      </c>
      <c r="C18" s="10">
        <v>44530</v>
      </c>
      <c r="D18" s="8" t="s">
        <v>18</v>
      </c>
      <c r="E18" s="64" t="s">
        <v>39</v>
      </c>
      <c r="F18" s="68">
        <v>44500</v>
      </c>
      <c r="G18" s="54" t="s">
        <v>19</v>
      </c>
      <c r="H18" s="9">
        <v>190500</v>
      </c>
      <c r="I18" s="8" t="s">
        <v>9</v>
      </c>
      <c r="J18" s="10">
        <v>44525</v>
      </c>
      <c r="K18" s="60">
        <v>571500</v>
      </c>
      <c r="L18" s="18" t="s">
        <v>9</v>
      </c>
      <c r="M18" s="57" t="s">
        <v>64</v>
      </c>
    </row>
    <row r="19" spans="1:13" ht="15.6" x14ac:dyDescent="0.3">
      <c r="A19" s="67"/>
      <c r="B19" s="10">
        <v>44530</v>
      </c>
      <c r="C19" s="10">
        <v>44560</v>
      </c>
      <c r="D19" s="8" t="s">
        <v>18</v>
      </c>
      <c r="E19" s="65"/>
      <c r="F19" s="65"/>
      <c r="G19" s="55"/>
      <c r="H19" s="9">
        <v>190500</v>
      </c>
      <c r="I19" s="8" t="s">
        <v>9</v>
      </c>
      <c r="J19" s="10">
        <v>44555</v>
      </c>
      <c r="K19" s="60"/>
      <c r="L19" s="18" t="s">
        <v>9</v>
      </c>
      <c r="M19" s="58"/>
    </row>
    <row r="20" spans="1:13" ht="15.6" x14ac:dyDescent="0.3">
      <c r="A20" s="67"/>
      <c r="B20" s="10">
        <v>44561</v>
      </c>
      <c r="C20" s="10">
        <v>44591</v>
      </c>
      <c r="D20" s="8" t="s">
        <v>18</v>
      </c>
      <c r="E20" s="66"/>
      <c r="F20" s="66"/>
      <c r="G20" s="56"/>
      <c r="H20" s="9">
        <v>190500</v>
      </c>
      <c r="I20" s="8" t="s">
        <v>9</v>
      </c>
      <c r="J20" s="10">
        <v>44586</v>
      </c>
      <c r="K20" s="60"/>
      <c r="L20" s="18" t="s">
        <v>9</v>
      </c>
      <c r="M20" s="59"/>
    </row>
    <row r="21" spans="1:13" ht="15.6" x14ac:dyDescent="0.3">
      <c r="A21" s="67" t="s">
        <v>48</v>
      </c>
      <c r="B21" s="10">
        <v>44530</v>
      </c>
      <c r="C21" s="10">
        <v>44560</v>
      </c>
      <c r="D21" s="8" t="s">
        <v>49</v>
      </c>
      <c r="E21" s="18" t="s">
        <v>9</v>
      </c>
      <c r="F21" s="18" t="s">
        <v>9</v>
      </c>
      <c r="G21" s="24" t="s">
        <v>9</v>
      </c>
      <c r="H21" s="9">
        <v>488950</v>
      </c>
      <c r="I21" s="8" t="s">
        <v>9</v>
      </c>
      <c r="J21" s="10">
        <v>44555</v>
      </c>
      <c r="K21" s="18" t="s">
        <v>9</v>
      </c>
      <c r="L21" s="18" t="s">
        <v>9</v>
      </c>
      <c r="M21" s="44" t="s">
        <v>9</v>
      </c>
    </row>
    <row r="22" spans="1:13" ht="15.6" x14ac:dyDescent="0.3">
      <c r="A22" s="67"/>
      <c r="B22" s="10">
        <v>44561</v>
      </c>
      <c r="C22" s="10">
        <v>44591</v>
      </c>
      <c r="D22" s="8" t="s">
        <v>18</v>
      </c>
      <c r="E22" s="18" t="s">
        <v>9</v>
      </c>
      <c r="F22" s="18" t="s">
        <v>9</v>
      </c>
      <c r="G22" s="24" t="s">
        <v>9</v>
      </c>
      <c r="H22" s="9">
        <v>977900</v>
      </c>
      <c r="I22" s="8" t="s">
        <v>9</v>
      </c>
      <c r="J22" s="10">
        <v>44586</v>
      </c>
      <c r="K22" s="18" t="s">
        <v>9</v>
      </c>
      <c r="L22" s="18" t="s">
        <v>9</v>
      </c>
      <c r="M22" s="44" t="s">
        <v>9</v>
      </c>
    </row>
    <row r="23" spans="1:13" ht="15.6" x14ac:dyDescent="0.3">
      <c r="A23" s="67" t="s">
        <v>15</v>
      </c>
      <c r="B23" s="10">
        <v>44500</v>
      </c>
      <c r="C23" s="10">
        <v>44530</v>
      </c>
      <c r="D23" s="8" t="s">
        <v>18</v>
      </c>
      <c r="E23" s="64" t="s">
        <v>40</v>
      </c>
      <c r="F23" s="68">
        <v>44597</v>
      </c>
      <c r="G23" s="54" t="s">
        <v>19</v>
      </c>
      <c r="H23" s="9">
        <v>190500</v>
      </c>
      <c r="I23" s="8" t="s">
        <v>9</v>
      </c>
      <c r="J23" s="10">
        <v>44525</v>
      </c>
      <c r="K23" s="60">
        <v>571500</v>
      </c>
      <c r="L23" s="18" t="s">
        <v>9</v>
      </c>
      <c r="M23" s="57" t="s">
        <v>64</v>
      </c>
    </row>
    <row r="24" spans="1:13" ht="15.6" x14ac:dyDescent="0.3">
      <c r="A24" s="67"/>
      <c r="B24" s="10">
        <v>44530</v>
      </c>
      <c r="C24" s="10">
        <v>44560</v>
      </c>
      <c r="D24" s="8" t="s">
        <v>18</v>
      </c>
      <c r="E24" s="65"/>
      <c r="F24" s="65"/>
      <c r="G24" s="55"/>
      <c r="H24" s="9">
        <v>190500</v>
      </c>
      <c r="I24" s="8" t="s">
        <v>9</v>
      </c>
      <c r="J24" s="10">
        <v>44555</v>
      </c>
      <c r="K24" s="61"/>
      <c r="L24" s="18" t="s">
        <v>9</v>
      </c>
      <c r="M24" s="58"/>
    </row>
    <row r="25" spans="1:13" ht="15.6" x14ac:dyDescent="0.3">
      <c r="A25" s="67"/>
      <c r="B25" s="10">
        <v>44561</v>
      </c>
      <c r="C25" s="10">
        <v>44591</v>
      </c>
      <c r="D25" s="8" t="s">
        <v>18</v>
      </c>
      <c r="E25" s="66"/>
      <c r="F25" s="66"/>
      <c r="G25" s="56"/>
      <c r="H25" s="9">
        <v>190500</v>
      </c>
      <c r="I25" s="8" t="s">
        <v>9</v>
      </c>
      <c r="J25" s="10">
        <v>44586</v>
      </c>
      <c r="K25" s="62"/>
      <c r="L25" s="18" t="s">
        <v>9</v>
      </c>
      <c r="M25" s="59"/>
    </row>
    <row r="26" spans="1:13" ht="18" x14ac:dyDescent="0.3">
      <c r="A26" s="49" t="s">
        <v>27</v>
      </c>
      <c r="B26" s="49"/>
      <c r="C26" s="49"/>
      <c r="D26" s="49"/>
      <c r="E26" s="6"/>
      <c r="F26" s="6"/>
      <c r="G26" s="6"/>
      <c r="H26" s="25">
        <f>SUM(H6:H25)</f>
        <v>2609850</v>
      </c>
      <c r="I26" s="25">
        <f>SUM(I6:I25)</f>
        <v>71755000</v>
      </c>
      <c r="J26" s="31"/>
      <c r="K26" s="25">
        <f>SUM(K6:K25)</f>
        <v>1143000</v>
      </c>
      <c r="L26" s="25">
        <f>SUM(L6:L25)</f>
        <v>71755000</v>
      </c>
      <c r="M26" s="31"/>
    </row>
    <row r="27" spans="1:13" ht="15.6" x14ac:dyDescent="0.3">
      <c r="A27" s="11"/>
      <c r="B27" s="11"/>
      <c r="C27" s="12"/>
      <c r="D27" s="12"/>
      <c r="E27" s="12"/>
      <c r="F27" s="12"/>
      <c r="G27" s="12"/>
      <c r="H27" s="12"/>
      <c r="I27" s="12"/>
      <c r="J27" s="12"/>
      <c r="K27" s="12"/>
      <c r="L27" s="36"/>
    </row>
    <row r="28" spans="1:13" ht="31.8" customHeight="1" x14ac:dyDescent="0.3">
      <c r="A28" s="52" t="s">
        <v>29</v>
      </c>
      <c r="B28" s="52" t="s">
        <v>57</v>
      </c>
      <c r="C28" s="52" t="s">
        <v>35</v>
      </c>
      <c r="D28" s="52"/>
      <c r="E28" s="53" t="s">
        <v>63</v>
      </c>
      <c r="F28" s="52" t="s">
        <v>47</v>
      </c>
      <c r="G28" s="52"/>
      <c r="H28" s="50" t="s">
        <v>55</v>
      </c>
      <c r="I28" s="51"/>
      <c r="J28" s="51"/>
      <c r="K28" s="50" t="s">
        <v>54</v>
      </c>
      <c r="L28" s="51"/>
      <c r="M28" s="51"/>
    </row>
    <row r="29" spans="1:13" ht="15.6" x14ac:dyDescent="0.3">
      <c r="A29" s="52"/>
      <c r="B29" s="52"/>
      <c r="C29" s="3" t="s">
        <v>17</v>
      </c>
      <c r="D29" s="3" t="s">
        <v>16</v>
      </c>
      <c r="E29" s="53"/>
      <c r="F29" s="3" t="s">
        <v>17</v>
      </c>
      <c r="G29" s="3" t="s">
        <v>16</v>
      </c>
      <c r="H29" s="3" t="s">
        <v>33</v>
      </c>
      <c r="I29" s="3" t="s">
        <v>34</v>
      </c>
      <c r="J29" s="3" t="s">
        <v>52</v>
      </c>
      <c r="K29" s="3" t="s">
        <v>33</v>
      </c>
      <c r="L29" s="3" t="s">
        <v>34</v>
      </c>
      <c r="M29" s="42" t="s">
        <v>56</v>
      </c>
    </row>
    <row r="30" spans="1:13" ht="31.2" x14ac:dyDescent="0.3">
      <c r="A30" s="26" t="s">
        <v>20</v>
      </c>
      <c r="B30" s="10">
        <v>44358</v>
      </c>
      <c r="C30" s="10">
        <v>44370</v>
      </c>
      <c r="D30" s="8" t="s">
        <v>19</v>
      </c>
      <c r="E30" s="17">
        <v>44358</v>
      </c>
      <c r="F30" s="17">
        <v>44370</v>
      </c>
      <c r="G30" s="18" t="s">
        <v>19</v>
      </c>
      <c r="H30" s="8" t="s">
        <v>9</v>
      </c>
      <c r="I30" s="9">
        <v>303403</v>
      </c>
      <c r="J30" s="10" t="s">
        <v>50</v>
      </c>
      <c r="K30" s="18" t="s">
        <v>9</v>
      </c>
      <c r="L30" s="21">
        <v>303403</v>
      </c>
      <c r="M30" s="43">
        <v>44427</v>
      </c>
    </row>
    <row r="31" spans="1:13" ht="31.2" x14ac:dyDescent="0.3">
      <c r="A31" s="26" t="s">
        <v>21</v>
      </c>
      <c r="B31" s="10">
        <v>44358</v>
      </c>
      <c r="C31" s="10">
        <v>44370</v>
      </c>
      <c r="D31" s="8" t="s">
        <v>19</v>
      </c>
      <c r="E31" s="17">
        <v>44358</v>
      </c>
      <c r="F31" s="17">
        <v>44370</v>
      </c>
      <c r="G31" s="18" t="s">
        <v>19</v>
      </c>
      <c r="H31" s="8" t="s">
        <v>9</v>
      </c>
      <c r="I31" s="9">
        <v>220599</v>
      </c>
      <c r="J31" s="10" t="s">
        <v>50</v>
      </c>
      <c r="K31" s="18" t="s">
        <v>9</v>
      </c>
      <c r="L31" s="21">
        <v>220599</v>
      </c>
      <c r="M31" s="43">
        <v>44427</v>
      </c>
    </row>
    <row r="32" spans="1:13" ht="15.6" x14ac:dyDescent="0.3">
      <c r="A32" s="26" t="s">
        <v>22</v>
      </c>
      <c r="B32" s="10">
        <v>44358</v>
      </c>
      <c r="C32" s="10">
        <v>44370</v>
      </c>
      <c r="D32" s="8" t="s">
        <v>19</v>
      </c>
      <c r="E32" s="17">
        <v>44358</v>
      </c>
      <c r="F32" s="17">
        <v>44370</v>
      </c>
      <c r="G32" s="18" t="s">
        <v>19</v>
      </c>
      <c r="H32" s="8" t="s">
        <v>9</v>
      </c>
      <c r="I32" s="9">
        <v>412750</v>
      </c>
      <c r="J32" s="10" t="s">
        <v>50</v>
      </c>
      <c r="K32" s="18" t="s">
        <v>9</v>
      </c>
      <c r="L32" s="21">
        <v>412750</v>
      </c>
      <c r="M32" s="43">
        <v>44427</v>
      </c>
    </row>
    <row r="33" spans="1:13" ht="15.6" x14ac:dyDescent="0.3">
      <c r="A33" s="26" t="s">
        <v>23</v>
      </c>
      <c r="B33" s="10">
        <v>44358</v>
      </c>
      <c r="C33" s="10">
        <v>44370</v>
      </c>
      <c r="D33" s="8" t="s">
        <v>19</v>
      </c>
      <c r="E33" s="17">
        <v>44358</v>
      </c>
      <c r="F33" s="17">
        <v>44370</v>
      </c>
      <c r="G33" s="18" t="s">
        <v>19</v>
      </c>
      <c r="H33" s="8" t="s">
        <v>9</v>
      </c>
      <c r="I33" s="9">
        <v>3886200</v>
      </c>
      <c r="J33" s="10" t="s">
        <v>50</v>
      </c>
      <c r="K33" s="18" t="s">
        <v>9</v>
      </c>
      <c r="L33" s="21">
        <v>3886200</v>
      </c>
      <c r="M33" s="43">
        <v>44427</v>
      </c>
    </row>
    <row r="34" spans="1:13" ht="31.2" x14ac:dyDescent="0.3">
      <c r="A34" s="26" t="s">
        <v>24</v>
      </c>
      <c r="B34" s="10">
        <v>44358</v>
      </c>
      <c r="C34" s="10">
        <v>44370</v>
      </c>
      <c r="D34" s="8" t="s">
        <v>19</v>
      </c>
      <c r="E34" s="17">
        <v>44358</v>
      </c>
      <c r="F34" s="17">
        <v>44370</v>
      </c>
      <c r="G34" s="18" t="s">
        <v>19</v>
      </c>
      <c r="H34" s="8" t="s">
        <v>9</v>
      </c>
      <c r="I34" s="9">
        <v>1531620</v>
      </c>
      <c r="J34" s="10" t="s">
        <v>50</v>
      </c>
      <c r="K34" s="18" t="s">
        <v>9</v>
      </c>
      <c r="L34" s="21">
        <v>1531620</v>
      </c>
      <c r="M34" s="43">
        <v>44427</v>
      </c>
    </row>
    <row r="35" spans="1:13" ht="15.6" x14ac:dyDescent="0.3">
      <c r="A35" s="26" t="s">
        <v>25</v>
      </c>
      <c r="B35" s="10">
        <v>44408</v>
      </c>
      <c r="C35" s="10">
        <v>44370</v>
      </c>
      <c r="D35" s="8" t="s">
        <v>19</v>
      </c>
      <c r="E35" s="17">
        <v>44408</v>
      </c>
      <c r="F35" s="17">
        <v>44370</v>
      </c>
      <c r="G35" s="18" t="s">
        <v>19</v>
      </c>
      <c r="H35" s="8" t="s">
        <v>9</v>
      </c>
      <c r="I35" s="9">
        <v>249809</v>
      </c>
      <c r="J35" s="10" t="s">
        <v>50</v>
      </c>
      <c r="K35" s="18" t="s">
        <v>9</v>
      </c>
      <c r="L35" s="21">
        <v>249809</v>
      </c>
      <c r="M35" s="43">
        <v>44427</v>
      </c>
    </row>
    <row r="36" spans="1:13" ht="15.6" x14ac:dyDescent="0.3">
      <c r="A36" s="27" t="s">
        <v>26</v>
      </c>
      <c r="B36" s="10">
        <v>44408</v>
      </c>
      <c r="C36" s="10">
        <v>44376</v>
      </c>
      <c r="D36" s="8" t="s">
        <v>19</v>
      </c>
      <c r="E36" s="17">
        <v>44408</v>
      </c>
      <c r="F36" s="17">
        <v>44376</v>
      </c>
      <c r="G36" s="18" t="s">
        <v>19</v>
      </c>
      <c r="H36" s="8" t="s">
        <v>9</v>
      </c>
      <c r="I36" s="9">
        <v>8625840</v>
      </c>
      <c r="J36" s="10" t="s">
        <v>50</v>
      </c>
      <c r="K36" s="18" t="s">
        <v>9</v>
      </c>
      <c r="L36" s="21">
        <v>8625840</v>
      </c>
      <c r="M36" s="43">
        <v>44427</v>
      </c>
    </row>
    <row r="37" spans="1:13" ht="18" x14ac:dyDescent="0.3">
      <c r="A37" s="49" t="s">
        <v>31</v>
      </c>
      <c r="B37" s="49"/>
      <c r="C37" s="49"/>
      <c r="D37" s="49"/>
      <c r="E37" s="6"/>
      <c r="F37" s="6"/>
      <c r="G37" s="6"/>
      <c r="H37" s="32">
        <f>SUM(H30:H36)</f>
        <v>0</v>
      </c>
      <c r="I37" s="32">
        <f>SUM(I30:I36)</f>
        <v>15230221</v>
      </c>
      <c r="J37" s="28"/>
      <c r="K37" s="32">
        <f>SUM(K30:K36)</f>
        <v>0</v>
      </c>
      <c r="L37" s="32">
        <f>SUM(L30:L36)</f>
        <v>15230221</v>
      </c>
      <c r="M37" s="28"/>
    </row>
    <row r="38" spans="1:13" ht="18" x14ac:dyDescent="0.3">
      <c r="A38" s="13"/>
      <c r="B38" s="13"/>
      <c r="C38" s="13"/>
      <c r="D38" s="13"/>
      <c r="E38" s="13"/>
      <c r="F38" s="13"/>
      <c r="G38" s="13"/>
      <c r="H38" s="13"/>
      <c r="I38" s="14"/>
      <c r="J38" s="23"/>
      <c r="K38" s="23"/>
    </row>
    <row r="39" spans="1:13" ht="15.6" x14ac:dyDescent="0.3">
      <c r="A39" s="52" t="s">
        <v>36</v>
      </c>
      <c r="B39" s="52" t="s">
        <v>57</v>
      </c>
      <c r="C39" s="52" t="s">
        <v>35</v>
      </c>
      <c r="D39" s="52"/>
      <c r="E39" s="53" t="s">
        <v>63</v>
      </c>
      <c r="F39" s="52" t="s">
        <v>47</v>
      </c>
      <c r="G39" s="52"/>
      <c r="H39" s="50" t="s">
        <v>55</v>
      </c>
      <c r="I39" s="51"/>
      <c r="J39" s="51"/>
      <c r="K39" s="50" t="s">
        <v>54</v>
      </c>
      <c r="L39" s="51"/>
      <c r="M39" s="51"/>
    </row>
    <row r="40" spans="1:13" ht="15.6" x14ac:dyDescent="0.3">
      <c r="A40" s="52"/>
      <c r="B40" s="52"/>
      <c r="C40" s="3" t="s">
        <v>17</v>
      </c>
      <c r="D40" s="3" t="s">
        <v>16</v>
      </c>
      <c r="E40" s="53"/>
      <c r="F40" s="3" t="s">
        <v>17</v>
      </c>
      <c r="G40" s="3" t="s">
        <v>16</v>
      </c>
      <c r="H40" s="3" t="s">
        <v>33</v>
      </c>
      <c r="I40" s="3" t="s">
        <v>34</v>
      </c>
      <c r="J40" s="3" t="s">
        <v>52</v>
      </c>
      <c r="K40" s="3" t="s">
        <v>33</v>
      </c>
      <c r="L40" s="3" t="s">
        <v>34</v>
      </c>
      <c r="M40" s="42" t="s">
        <v>56</v>
      </c>
    </row>
    <row r="41" spans="1:13" ht="31.2" x14ac:dyDescent="0.3">
      <c r="A41" s="26" t="s">
        <v>42</v>
      </c>
      <c r="B41" s="8" t="s">
        <v>9</v>
      </c>
      <c r="C41" s="8" t="s">
        <v>9</v>
      </c>
      <c r="D41" s="8" t="s">
        <v>9</v>
      </c>
      <c r="E41" s="17">
        <v>44438</v>
      </c>
      <c r="F41" s="17">
        <v>44453</v>
      </c>
      <c r="G41" s="18" t="s">
        <v>19</v>
      </c>
      <c r="H41" s="8" t="s">
        <v>9</v>
      </c>
      <c r="I41" s="8" t="s">
        <v>9</v>
      </c>
      <c r="J41" s="8" t="s">
        <v>9</v>
      </c>
      <c r="K41" s="18" t="s">
        <v>9</v>
      </c>
      <c r="L41" s="21">
        <v>34163</v>
      </c>
      <c r="M41" s="48" t="s">
        <v>64</v>
      </c>
    </row>
    <row r="42" spans="1:13" ht="31.2" x14ac:dyDescent="0.3">
      <c r="A42" s="26" t="s">
        <v>43</v>
      </c>
      <c r="B42" s="8" t="s">
        <v>9</v>
      </c>
      <c r="C42" s="8" t="s">
        <v>9</v>
      </c>
      <c r="D42" s="8" t="s">
        <v>9</v>
      </c>
      <c r="E42" s="17">
        <v>44440</v>
      </c>
      <c r="F42" s="17">
        <v>44455</v>
      </c>
      <c r="G42" s="18" t="s">
        <v>19</v>
      </c>
      <c r="H42" s="8" t="s">
        <v>9</v>
      </c>
      <c r="I42" s="8" t="s">
        <v>9</v>
      </c>
      <c r="J42" s="8" t="s">
        <v>9</v>
      </c>
      <c r="K42" s="18" t="s">
        <v>9</v>
      </c>
      <c r="L42" s="21">
        <v>24003</v>
      </c>
      <c r="M42" s="48" t="s">
        <v>64</v>
      </c>
    </row>
    <row r="43" spans="1:13" ht="31.2" x14ac:dyDescent="0.3">
      <c r="A43" s="26" t="s">
        <v>41</v>
      </c>
      <c r="B43" s="8" t="s">
        <v>9</v>
      </c>
      <c r="C43" s="8" t="s">
        <v>9</v>
      </c>
      <c r="D43" s="8" t="s">
        <v>9</v>
      </c>
      <c r="E43" s="17">
        <v>44511</v>
      </c>
      <c r="F43" s="17">
        <v>44541</v>
      </c>
      <c r="G43" s="18" t="s">
        <v>19</v>
      </c>
      <c r="H43" s="8" t="s">
        <v>9</v>
      </c>
      <c r="I43" s="8" t="s">
        <v>9</v>
      </c>
      <c r="J43" s="8" t="s">
        <v>9</v>
      </c>
      <c r="K43" s="18" t="s">
        <v>9</v>
      </c>
      <c r="L43" s="21">
        <v>571500</v>
      </c>
      <c r="M43" s="48" t="s">
        <v>64</v>
      </c>
    </row>
    <row r="44" spans="1:13" ht="31.2" x14ac:dyDescent="0.3">
      <c r="A44" s="26" t="s">
        <v>59</v>
      </c>
      <c r="B44" s="8" t="s">
        <v>9</v>
      </c>
      <c r="C44" s="8" t="s">
        <v>9</v>
      </c>
      <c r="D44" s="8" t="s">
        <v>9</v>
      </c>
      <c r="E44" s="17">
        <v>44593</v>
      </c>
      <c r="F44" s="17">
        <v>44625</v>
      </c>
      <c r="G44" s="18" t="s">
        <v>19</v>
      </c>
      <c r="H44" s="8" t="s">
        <v>9</v>
      </c>
      <c r="I44" s="8" t="s">
        <v>9</v>
      </c>
      <c r="J44" s="8" t="s">
        <v>9</v>
      </c>
      <c r="K44" s="18" t="s">
        <v>9</v>
      </c>
      <c r="L44" s="21">
        <v>1524000</v>
      </c>
      <c r="M44" s="48" t="s">
        <v>64</v>
      </c>
    </row>
    <row r="45" spans="1:13" ht="31.2" x14ac:dyDescent="0.3">
      <c r="A45" s="26" t="s">
        <v>58</v>
      </c>
      <c r="B45" s="8"/>
      <c r="C45" s="8"/>
      <c r="D45" s="8"/>
      <c r="E45" s="17">
        <v>44620</v>
      </c>
      <c r="F45" s="17">
        <v>44651</v>
      </c>
      <c r="G45" s="18" t="s">
        <v>19</v>
      </c>
      <c r="H45" s="8"/>
      <c r="I45" s="8"/>
      <c r="J45" s="8"/>
      <c r="K45" s="18"/>
      <c r="L45" s="21">
        <v>952500</v>
      </c>
      <c r="M45" s="48" t="s">
        <v>64</v>
      </c>
    </row>
    <row r="46" spans="1:13" ht="31.2" x14ac:dyDescent="0.3">
      <c r="A46" s="39" t="s">
        <v>44</v>
      </c>
      <c r="B46" s="40" t="s">
        <v>9</v>
      </c>
      <c r="C46" s="40" t="s">
        <v>9</v>
      </c>
      <c r="D46" s="40" t="s">
        <v>9</v>
      </c>
      <c r="E46" s="41" t="s">
        <v>38</v>
      </c>
      <c r="F46" s="41">
        <v>44611</v>
      </c>
      <c r="G46" s="40" t="s">
        <v>18</v>
      </c>
      <c r="H46" s="7" t="s">
        <v>9</v>
      </c>
      <c r="I46" s="7" t="s">
        <v>9</v>
      </c>
      <c r="J46" s="7" t="s">
        <v>9</v>
      </c>
      <c r="K46" s="46">
        <v>977900</v>
      </c>
      <c r="L46" s="38" t="s">
        <v>9</v>
      </c>
      <c r="M46" s="45" t="s">
        <v>64</v>
      </c>
    </row>
    <row r="47" spans="1:13" ht="31.2" x14ac:dyDescent="0.3">
      <c r="A47" s="26" t="s">
        <v>60</v>
      </c>
      <c r="B47" s="8" t="s">
        <v>9</v>
      </c>
      <c r="C47" s="8" t="s">
        <v>9</v>
      </c>
      <c r="D47" s="8" t="s">
        <v>9</v>
      </c>
      <c r="E47" s="17"/>
      <c r="F47" s="17"/>
      <c r="G47" s="18" t="s">
        <v>19</v>
      </c>
      <c r="H47" s="8" t="s">
        <v>9</v>
      </c>
      <c r="I47" s="8" t="s">
        <v>9</v>
      </c>
      <c r="J47" s="8" t="s">
        <v>9</v>
      </c>
      <c r="K47" s="18" t="s">
        <v>9</v>
      </c>
      <c r="L47" s="21">
        <v>2857500</v>
      </c>
      <c r="M47" s="48" t="s">
        <v>64</v>
      </c>
    </row>
    <row r="48" spans="1:13" ht="31.2" x14ac:dyDescent="0.3">
      <c r="A48" s="26" t="s">
        <v>61</v>
      </c>
      <c r="B48" s="8" t="s">
        <v>9</v>
      </c>
      <c r="C48" s="8" t="s">
        <v>9</v>
      </c>
      <c r="D48" s="8" t="s">
        <v>9</v>
      </c>
      <c r="E48" s="17"/>
      <c r="F48" s="17"/>
      <c r="G48" s="18" t="s">
        <v>19</v>
      </c>
      <c r="H48" s="8" t="s">
        <v>9</v>
      </c>
      <c r="I48" s="8" t="s">
        <v>9</v>
      </c>
      <c r="J48" s="8" t="s">
        <v>9</v>
      </c>
      <c r="K48" s="18" t="s">
        <v>9</v>
      </c>
      <c r="L48" s="21">
        <v>2857500</v>
      </c>
      <c r="M48" s="48" t="s">
        <v>64</v>
      </c>
    </row>
    <row r="49" spans="1:13" ht="31.2" x14ac:dyDescent="0.3">
      <c r="A49" s="39" t="s">
        <v>46</v>
      </c>
      <c r="B49" s="40" t="s">
        <v>9</v>
      </c>
      <c r="C49" s="40" t="s">
        <v>9</v>
      </c>
      <c r="D49" s="40" t="s">
        <v>9</v>
      </c>
      <c r="E49" s="41"/>
      <c r="F49" s="41"/>
      <c r="G49" s="40"/>
      <c r="H49" s="40" t="s">
        <v>9</v>
      </c>
      <c r="I49" s="40" t="s">
        <v>9</v>
      </c>
      <c r="J49" s="40" t="s">
        <v>9</v>
      </c>
      <c r="K49" s="7"/>
      <c r="L49" s="46">
        <v>2072713</v>
      </c>
      <c r="M49" s="45" t="s">
        <v>64</v>
      </c>
    </row>
    <row r="50" spans="1:13" ht="18" x14ac:dyDescent="0.3">
      <c r="A50" s="49" t="s">
        <v>31</v>
      </c>
      <c r="B50" s="49"/>
      <c r="C50" s="49"/>
      <c r="D50" s="49"/>
      <c r="E50" s="6"/>
      <c r="F50" s="6"/>
      <c r="G50" s="6"/>
      <c r="H50" s="32">
        <v>5202464</v>
      </c>
      <c r="I50" s="32">
        <v>5202465</v>
      </c>
      <c r="J50" s="28"/>
      <c r="K50" s="32">
        <f>SUM(K41:K49)</f>
        <v>977900</v>
      </c>
      <c r="L50" s="32">
        <f>SUM(L41:L49)</f>
        <v>10893879</v>
      </c>
      <c r="M50" s="28"/>
    </row>
    <row r="51" spans="1:13" ht="18" x14ac:dyDescent="0.3">
      <c r="A51" s="13"/>
      <c r="B51" s="13"/>
      <c r="C51" s="13"/>
      <c r="D51" s="13"/>
      <c r="E51" s="13"/>
      <c r="F51" s="13"/>
      <c r="G51" s="13"/>
      <c r="H51" s="33"/>
      <c r="I51" s="34"/>
      <c r="J51" s="28"/>
      <c r="K51" s="33"/>
      <c r="L51" s="34"/>
      <c r="M51" s="28"/>
    </row>
    <row r="52" spans="1:13" ht="21" x14ac:dyDescent="0.3">
      <c r="A52" s="63" t="s">
        <v>28</v>
      </c>
      <c r="B52" s="63"/>
      <c r="C52" s="63"/>
      <c r="D52" s="63"/>
      <c r="E52" s="5"/>
      <c r="F52" s="5"/>
      <c r="G52" s="5"/>
      <c r="H52" s="35">
        <f>+H26+H37+H50</f>
        <v>7812314</v>
      </c>
      <c r="I52" s="35">
        <f>+I26+I37+I50</f>
        <v>92187686</v>
      </c>
      <c r="J52" s="30"/>
      <c r="K52" s="35">
        <f>+K26+K37+K50</f>
        <v>2120900</v>
      </c>
      <c r="L52" s="35">
        <f>+L26+L37+L50</f>
        <v>97879100</v>
      </c>
      <c r="M52" s="30"/>
    </row>
    <row r="53" spans="1:13" ht="21" x14ac:dyDescent="0.3">
      <c r="I53" s="47">
        <f>+H52+I52</f>
        <v>100000000</v>
      </c>
      <c r="L53" s="47">
        <f>+K52+L52</f>
        <v>100000000</v>
      </c>
    </row>
    <row r="54" spans="1:13" x14ac:dyDescent="0.3">
      <c r="M54" s="36"/>
    </row>
    <row r="55" spans="1:13" ht="15.6" x14ac:dyDescent="0.3">
      <c r="A55" s="15" t="s">
        <v>45</v>
      </c>
      <c r="C55" s="16"/>
      <c r="D55" s="16"/>
      <c r="E55" s="16"/>
      <c r="F55" s="16"/>
      <c r="G55" s="16"/>
      <c r="H55" s="16"/>
      <c r="I55" s="16"/>
      <c r="J55" s="29"/>
      <c r="K55" s="16"/>
      <c r="L55" s="36">
        <f>I53-SUM(L47:L48,L41:L45,K41:K46,K26:L26,K37:L37)</f>
        <v>2072713</v>
      </c>
    </row>
    <row r="56" spans="1:13" ht="18" x14ac:dyDescent="0.35">
      <c r="K56" s="37"/>
      <c r="L56" s="37"/>
      <c r="M56" s="37"/>
    </row>
    <row r="57" spans="1:13" ht="18" x14ac:dyDescent="0.35">
      <c r="K57" s="37"/>
      <c r="L57" s="37"/>
      <c r="M57" s="37"/>
    </row>
    <row r="58" spans="1:13" ht="18" x14ac:dyDescent="0.35">
      <c r="K58" s="37"/>
      <c r="L58" s="37"/>
      <c r="M58" s="37"/>
    </row>
    <row r="59" spans="1:13" ht="18" x14ac:dyDescent="0.35">
      <c r="K59" s="37"/>
      <c r="L59" s="37"/>
      <c r="M59" s="37"/>
    </row>
  </sheetData>
  <mergeCells count="39">
    <mergeCell ref="H4:J4"/>
    <mergeCell ref="A18:A20"/>
    <mergeCell ref="A1:M1"/>
    <mergeCell ref="A2:M2"/>
    <mergeCell ref="F18:F20"/>
    <mergeCell ref="G18:G20"/>
    <mergeCell ref="K4:M4"/>
    <mergeCell ref="A52:D52"/>
    <mergeCell ref="E4:E5"/>
    <mergeCell ref="F4:G4"/>
    <mergeCell ref="E28:E29"/>
    <mergeCell ref="F28:G28"/>
    <mergeCell ref="E18:E20"/>
    <mergeCell ref="A21:A22"/>
    <mergeCell ref="A23:A25"/>
    <mergeCell ref="A26:D26"/>
    <mergeCell ref="A28:A29"/>
    <mergeCell ref="B28:B29"/>
    <mergeCell ref="C28:D28"/>
    <mergeCell ref="B4:B5"/>
    <mergeCell ref="C4:D4"/>
    <mergeCell ref="E23:E25"/>
    <mergeCell ref="F23:F25"/>
    <mergeCell ref="G23:G25"/>
    <mergeCell ref="H28:J28"/>
    <mergeCell ref="A37:D37"/>
    <mergeCell ref="M18:M20"/>
    <mergeCell ref="K18:K20"/>
    <mergeCell ref="K23:K25"/>
    <mergeCell ref="M23:M25"/>
    <mergeCell ref="A50:D50"/>
    <mergeCell ref="K28:M28"/>
    <mergeCell ref="A39:A40"/>
    <mergeCell ref="B39:B40"/>
    <mergeCell ref="C39:D39"/>
    <mergeCell ref="E39:E40"/>
    <mergeCell ref="F39:G39"/>
    <mergeCell ref="H39:J39"/>
    <mergeCell ref="K39:M39"/>
  </mergeCells>
  <phoneticPr fontId="6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0" orientation="landscape" r:id="rId1"/>
  <headerFooter>
    <oddHeader>&amp;R1. sz. melléklet</oddHeader>
    <oddFooter>&amp;P. oldal, összesen: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Önk.i fizetés ütemezése_2021.07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Plaskó Andrea</dc:creator>
  <cp:lastModifiedBy>Zsoldis József</cp:lastModifiedBy>
  <cp:lastPrinted>2022-03-23T09:30:20Z</cp:lastPrinted>
  <dcterms:created xsi:type="dcterms:W3CDTF">2021-01-11T15:38:33Z</dcterms:created>
  <dcterms:modified xsi:type="dcterms:W3CDTF">2022-04-06T14:15:46Z</dcterms:modified>
</cp:coreProperties>
</file>