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ey Dóri\Vagyonkimutatás\2022.12.31\2022.12.31. Pénzügynek\"/>
    </mc:Choice>
  </mc:AlternateContent>
  <bookViews>
    <workbookView xWindow="360" yWindow="510" windowWidth="14355" windowHeight="2730" tabRatio="870" activeTab="10"/>
  </bookViews>
  <sheets>
    <sheet name="1. sz. mell." sheetId="1" r:id="rId1"/>
    <sheet name="2. sz. mell." sheetId="2" r:id="rId2"/>
    <sheet name="3. sz. mell." sheetId="3" r:id="rId3"/>
    <sheet name="4. sz. mell." sheetId="4" r:id="rId4"/>
    <sheet name="5. sz. mell." sheetId="5" r:id="rId5"/>
    <sheet name="6. sz. mell." sheetId="6" r:id="rId6"/>
    <sheet name="7. sz. mell." sheetId="62" r:id="rId7"/>
    <sheet name="8. sz. mell." sheetId="63" r:id="rId8"/>
    <sheet name="9. sz. mell." sheetId="64" r:id="rId9"/>
    <sheet name="10. sz. mell." sheetId="43" r:id="rId10"/>
    <sheet name="11. sz. mell." sheetId="49" r:id="rId11"/>
    <sheet name="12. sz. mell." sheetId="55" r:id="rId12"/>
    <sheet name="13. sz. mell." sheetId="61" r:id="rId13"/>
  </sheets>
  <definedNames>
    <definedName name="_xlnm.Print_Area" localSheetId="3">'4. sz. mell.'!$A$1:$G$27</definedName>
  </definedNames>
  <calcPr calcId="152511"/>
</workbook>
</file>

<file path=xl/calcChain.xml><?xml version="1.0" encoding="utf-8"?>
<calcChain xmlns="http://schemas.openxmlformats.org/spreadsheetml/2006/main">
  <c r="G21" i="4" l="1"/>
  <c r="F17" i="61" l="1"/>
  <c r="F15" i="55"/>
  <c r="H15" i="49"/>
  <c r="G16" i="43"/>
  <c r="E15" i="64"/>
  <c r="G19" i="4"/>
  <c r="F19" i="61" l="1"/>
  <c r="F17" i="55"/>
  <c r="H17" i="49"/>
  <c r="G18" i="43"/>
  <c r="E17" i="64"/>
  <c r="F21" i="3"/>
  <c r="F19" i="3"/>
  <c r="F12" i="61"/>
  <c r="F11" i="61"/>
  <c r="F18" i="61"/>
  <c r="F16" i="55"/>
  <c r="H16" i="49"/>
  <c r="G17" i="43"/>
  <c r="G20" i="4"/>
  <c r="F20" i="3"/>
  <c r="F10" i="55"/>
  <c r="H10" i="49"/>
  <c r="G11" i="43"/>
  <c r="E10" i="64"/>
  <c r="E12" i="64" s="1"/>
  <c r="F7" i="62"/>
  <c r="F12" i="62"/>
  <c r="F10" i="61"/>
  <c r="G14" i="4"/>
  <c r="G13" i="4"/>
  <c r="G12" i="4"/>
  <c r="F5" i="55"/>
  <c r="H5" i="49"/>
  <c r="G6" i="43"/>
  <c r="E5" i="64"/>
  <c r="D7" i="61"/>
  <c r="F5" i="61"/>
  <c r="G13" i="6"/>
  <c r="G12" i="6"/>
  <c r="G7" i="6"/>
  <c r="G7" i="4"/>
  <c r="F14" i="3"/>
  <c r="F13" i="3"/>
  <c r="F12" i="3"/>
  <c r="F7" i="3"/>
  <c r="G12" i="1"/>
  <c r="G7" i="1"/>
  <c r="F14" i="61" l="1"/>
  <c r="D7" i="49" l="1"/>
  <c r="D14" i="62" l="1"/>
  <c r="D16" i="62" s="1"/>
  <c r="C23" i="4" l="1"/>
  <c r="D16" i="4" l="1"/>
  <c r="D21" i="61" l="1"/>
  <c r="E21" i="61"/>
  <c r="C21" i="61"/>
  <c r="D19" i="55"/>
  <c r="E19" i="55"/>
  <c r="C19" i="55"/>
  <c r="D12" i="55"/>
  <c r="E12" i="55"/>
  <c r="C12" i="55"/>
  <c r="D19" i="49"/>
  <c r="E19" i="49"/>
  <c r="F19" i="49"/>
  <c r="G19" i="49"/>
  <c r="C19" i="49"/>
  <c r="D12" i="49"/>
  <c r="E12" i="49"/>
  <c r="F12" i="49"/>
  <c r="G12" i="49"/>
  <c r="C12" i="49"/>
  <c r="F8" i="43"/>
  <c r="D8" i="43"/>
  <c r="E8" i="43"/>
  <c r="D20" i="43"/>
  <c r="E20" i="43"/>
  <c r="F20" i="43"/>
  <c r="C20" i="43"/>
  <c r="D13" i="43"/>
  <c r="E13" i="43"/>
  <c r="F13" i="43"/>
  <c r="C13" i="43"/>
  <c r="D19" i="64"/>
  <c r="C19" i="64"/>
  <c r="D12" i="64"/>
  <c r="C12" i="64"/>
  <c r="F23" i="4"/>
  <c r="E23" i="4"/>
  <c r="D23" i="4"/>
  <c r="E23" i="3"/>
  <c r="D23" i="3"/>
  <c r="C23" i="3"/>
  <c r="D21" i="49" l="1"/>
  <c r="E22" i="43"/>
  <c r="F22" i="43"/>
  <c r="D22" i="43"/>
  <c r="D9" i="4"/>
  <c r="D25" i="4" s="1"/>
  <c r="E9" i="4"/>
  <c r="F9" i="4"/>
  <c r="C9" i="4"/>
  <c r="F12" i="55" l="1"/>
  <c r="F19" i="55" l="1"/>
  <c r="C15" i="6"/>
  <c r="D15" i="6"/>
  <c r="E15" i="6"/>
  <c r="F15" i="6"/>
  <c r="D14" i="61"/>
  <c r="D23" i="61" s="1"/>
  <c r="E14" i="61"/>
  <c r="E7" i="55"/>
  <c r="E21" i="55" s="1"/>
  <c r="F21" i="61" l="1"/>
  <c r="D7" i="64"/>
  <c r="D21" i="64" s="1"/>
  <c r="C7" i="64"/>
  <c r="C21" i="64" s="1"/>
  <c r="E7" i="64"/>
  <c r="G9" i="6"/>
  <c r="C9" i="6"/>
  <c r="D9" i="6"/>
  <c r="E9" i="6"/>
  <c r="F9" i="6"/>
  <c r="G15" i="6"/>
  <c r="D14" i="5"/>
  <c r="C14" i="5"/>
  <c r="E14" i="5"/>
  <c r="D9" i="5"/>
  <c r="C9" i="5"/>
  <c r="E9" i="5"/>
  <c r="E12" i="2"/>
  <c r="D16" i="5" l="1"/>
  <c r="E16" i="5"/>
  <c r="E19" i="5" s="1"/>
  <c r="C16" i="5"/>
  <c r="E19" i="64"/>
  <c r="C17" i="6"/>
  <c r="F17" i="6"/>
  <c r="G17" i="6"/>
  <c r="G19" i="6" s="1"/>
  <c r="E17" i="6"/>
  <c r="D17" i="6"/>
  <c r="E21" i="64" l="1"/>
  <c r="E23" i="64" s="1"/>
  <c r="C16" i="4"/>
  <c r="C25" i="4" s="1"/>
  <c r="E16" i="4"/>
  <c r="E25" i="4" s="1"/>
  <c r="G23" i="4"/>
  <c r="G9" i="4"/>
  <c r="D14" i="1"/>
  <c r="C16" i="3"/>
  <c r="F23" i="3" l="1"/>
  <c r="G16" i="4"/>
  <c r="G25" i="4" s="1"/>
  <c r="G27" i="4" s="1"/>
  <c r="F16" i="3"/>
  <c r="C7" i="61"/>
  <c r="C14" i="61"/>
  <c r="C23" i="61" l="1"/>
  <c r="H12" i="49"/>
  <c r="H7" i="49"/>
  <c r="H19" i="49" l="1"/>
  <c r="H21" i="49" s="1"/>
  <c r="H23" i="49" s="1"/>
  <c r="G13" i="43"/>
  <c r="G8" i="43"/>
  <c r="G20" i="43" l="1"/>
  <c r="G22" i="43" s="1"/>
  <c r="G24" i="43" s="1"/>
  <c r="D16" i="3" l="1"/>
  <c r="E16" i="3"/>
  <c r="F7" i="61" l="1"/>
  <c r="F23" i="61" s="1"/>
  <c r="F25" i="61" s="1"/>
  <c r="E7" i="61"/>
  <c r="E23" i="61" s="1"/>
  <c r="F7" i="55"/>
  <c r="F21" i="55" s="1"/>
  <c r="F23" i="55" s="1"/>
  <c r="D7" i="55"/>
  <c r="D21" i="55" s="1"/>
  <c r="C7" i="55"/>
  <c r="C21" i="55" s="1"/>
  <c r="C8" i="43"/>
  <c r="C22" i="43" s="1"/>
  <c r="E14" i="63"/>
  <c r="E16" i="63" s="1"/>
  <c r="E19" i="63" s="1"/>
  <c r="D14" i="63"/>
  <c r="D16" i="63" s="1"/>
  <c r="C14" i="63"/>
  <c r="C16" i="63" s="1"/>
  <c r="E14" i="62"/>
  <c r="F14" i="62"/>
  <c r="C14" i="62"/>
  <c r="E9" i="62"/>
  <c r="F9" i="62"/>
  <c r="C9" i="62"/>
  <c r="F16" i="4"/>
  <c r="F25" i="4" s="1"/>
  <c r="D9" i="3"/>
  <c r="D25" i="3" s="1"/>
  <c r="E9" i="3"/>
  <c r="E25" i="3" s="1"/>
  <c r="F9" i="3"/>
  <c r="C9" i="3"/>
  <c r="C25" i="3" s="1"/>
  <c r="C9" i="2"/>
  <c r="D9" i="2"/>
  <c r="E9" i="2"/>
  <c r="E16" i="2" s="1"/>
  <c r="E19" i="2" s="1"/>
  <c r="E14" i="1"/>
  <c r="F14" i="1"/>
  <c r="G14" i="1"/>
  <c r="C14" i="1"/>
  <c r="D9" i="1"/>
  <c r="D16" i="1" s="1"/>
  <c r="E9" i="1"/>
  <c r="F9" i="1"/>
  <c r="G9" i="1"/>
  <c r="C9" i="1"/>
  <c r="F25" i="3" l="1"/>
  <c r="F28" i="3" s="1"/>
  <c r="E16" i="62"/>
  <c r="F16" i="62"/>
  <c r="F18" i="62" s="1"/>
  <c r="G16" i="1"/>
  <c r="G18" i="1" s="1"/>
  <c r="D16" i="2"/>
  <c r="C16" i="1"/>
  <c r="F16" i="1"/>
  <c r="E16" i="1"/>
  <c r="C16" i="2"/>
  <c r="C16" i="62"/>
  <c r="C9" i="63"/>
  <c r="D9" i="63"/>
  <c r="E9" i="63"/>
  <c r="E7" i="49" l="1"/>
  <c r="E21" i="49" s="1"/>
  <c r="F7" i="49"/>
  <c r="F21" i="49" s="1"/>
  <c r="G7" i="49"/>
  <c r="G21" i="49" s="1"/>
  <c r="C7" i="49"/>
  <c r="C21" i="49" s="1"/>
</calcChain>
</file>

<file path=xl/sharedStrings.xml><?xml version="1.0" encoding="utf-8"?>
<sst xmlns="http://schemas.openxmlformats.org/spreadsheetml/2006/main" count="374" uniqueCount="94">
  <si>
    <t>I. Forgalomképtelen törzsvagyon</t>
  </si>
  <si>
    <t>II. Tárgyi eszközök</t>
  </si>
  <si>
    <t>1. számú melléklet</t>
  </si>
  <si>
    <t>Sorszám</t>
  </si>
  <si>
    <t>Megnevezés</t>
  </si>
  <si>
    <t>Ingatlanok és kapcsolódó vagyoni értékű jogok</t>
  </si>
  <si>
    <t>Beruházások, felújítások</t>
  </si>
  <si>
    <t>Tárgyi eszközök értékhelyesbítése</t>
  </si>
  <si>
    <t>Tárgyi eszközök nettó értéke összesen</t>
  </si>
  <si>
    <t>Összesen</t>
  </si>
  <si>
    <t>2. számú melléklet</t>
  </si>
  <si>
    <t>I. Immaterális javak</t>
  </si>
  <si>
    <t>3. számú melléklet</t>
  </si>
  <si>
    <t>Vagyoni értékű jogok</t>
  </si>
  <si>
    <t>Szellemi termékek</t>
  </si>
  <si>
    <t>Immaterális javak értékhelyesbítése</t>
  </si>
  <si>
    <t>Immaterális javak nettó értéken  összesen</t>
  </si>
  <si>
    <t>4. számú melléklet</t>
  </si>
  <si>
    <t>Tárgyi eszközök nettó értéken összesen</t>
  </si>
  <si>
    <t>5. számú melléklet</t>
  </si>
  <si>
    <t>6. számú melléklet</t>
  </si>
  <si>
    <t>Pénzügyi Iroda</t>
  </si>
  <si>
    <t>Készletek</t>
  </si>
  <si>
    <t>Követelések</t>
  </si>
  <si>
    <t>Értékpapírok</t>
  </si>
  <si>
    <t>Pénzeszközök</t>
  </si>
  <si>
    <t>Intézmények</t>
  </si>
  <si>
    <t>Kiegészítő információk</t>
  </si>
  <si>
    <t>III. Befektetett pénzügyi eszközök</t>
  </si>
  <si>
    <t>7. számú melléklet</t>
  </si>
  <si>
    <t>Tartós részesedés</t>
  </si>
  <si>
    <t>Befektetett pénzügyi eszközök értékhelyesbítése</t>
  </si>
  <si>
    <t>Befektetett pénzügyi eszközök  összesen</t>
  </si>
  <si>
    <t>8. számú melléklet</t>
  </si>
  <si>
    <t>Polgármesteri Hivatal össz:</t>
  </si>
  <si>
    <t>Önkormányzat össz:</t>
  </si>
  <si>
    <t>Összesen:</t>
  </si>
  <si>
    <t>Forgóeszközök összesen</t>
  </si>
  <si>
    <t xml:space="preserve">Kiegészítő információk mindösszesen: </t>
  </si>
  <si>
    <t>Oktatási ágazat</t>
  </si>
  <si>
    <t>A. Nemzeti vagyonba tartozó befektetett eszközök</t>
  </si>
  <si>
    <t xml:space="preserve">IV. Koncesszióba, vagyonkezelésbe adott eszközök </t>
  </si>
  <si>
    <t>II. Korlátozottan forgalomképes vagyon</t>
  </si>
  <si>
    <t>Szociális és Egészségügyi ágazat</t>
  </si>
  <si>
    <t>Közrendvédelmi ágazat</t>
  </si>
  <si>
    <r>
      <t xml:space="preserve">Gépek, berendezések, felszerelések és járművek / </t>
    </r>
    <r>
      <rPr>
        <b/>
        <i/>
        <sz val="11"/>
        <color theme="1"/>
        <rFont val="Times New Roman"/>
        <family val="1"/>
        <charset val="238"/>
      </rPr>
      <t>képzőművészet</t>
    </r>
  </si>
  <si>
    <t>Koncesszióba, vagyonkezelésbe adott eszközök</t>
  </si>
  <si>
    <t>Koncesszióba, vagyonkezelésbe adott eszközök értékhelyesbítése</t>
  </si>
  <si>
    <t>Koncesszióba, vagyonkezelésbe adott eszközök összesen</t>
  </si>
  <si>
    <t>Gépek, berendezések, felszerelések és járművek</t>
  </si>
  <si>
    <t>III. Üzleti forgalomképes vagyon</t>
  </si>
  <si>
    <t>B. Nemzeti vagyonba tartozó forgóeszközök</t>
  </si>
  <si>
    <t>9. számú melléklet</t>
  </si>
  <si>
    <t>C. Pénzeszközök D. Követelések</t>
  </si>
  <si>
    <t>E. Egyéb sajátos eszközoldali elszámolások F. Aktív időbeli elhatárolások</t>
  </si>
  <si>
    <t>Egyéb sajátos eszközoldali elszámolások</t>
  </si>
  <si>
    <t>Aktív időbeli elhatárolások</t>
  </si>
  <si>
    <t>10. számú melléklet</t>
  </si>
  <si>
    <t>11. számú melléklet</t>
  </si>
  <si>
    <t>Nemzeti vagyon induláskori értéke</t>
  </si>
  <si>
    <t>Egyéb eszközök induláskori értéke és változásai</t>
  </si>
  <si>
    <t>Felhalmozott eredmény</t>
  </si>
  <si>
    <t>Mérleg szerinti eredmény</t>
  </si>
  <si>
    <t>Saját tőke összesen</t>
  </si>
  <si>
    <t>Kötelezettségek</t>
  </si>
  <si>
    <t>12. számú melléklet</t>
  </si>
  <si>
    <t>Kincstári számlavezetéssel kapcsolatos elszámolások</t>
  </si>
  <si>
    <t>Passzív időbeli elhatárolások</t>
  </si>
  <si>
    <t>13. számú táblázat</t>
  </si>
  <si>
    <t>„0”- ra leírt, de használatban lévő, illetve használaton kívüli nagyértékű eszközök állománya</t>
  </si>
  <si>
    <t>„0”- ra leírt eszközök értéke összesen</t>
  </si>
  <si>
    <t>Kulturális ágazat</t>
  </si>
  <si>
    <t>Nemzeti vagyon változásai</t>
  </si>
  <si>
    <t>Ft-ban</t>
  </si>
  <si>
    <t>„0”- ra leírt, de használatban lévő, illetve használaton kívüli kisértékű immateriális javak</t>
  </si>
  <si>
    <t>„0”- ra leírt, de használatban lévő, illetve használaton kívüli kisértékű tárgyi eszközök</t>
  </si>
  <si>
    <t>Intézmények össz:</t>
  </si>
  <si>
    <t>G. Saját tőke</t>
  </si>
  <si>
    <t>H. Kötelezettségek</t>
  </si>
  <si>
    <t>Tartós hitelviszonyt megtestesítő értékpapírok</t>
  </si>
  <si>
    <t>Forgalomképtelen koncesszióba, vagyonkezelésbe adott eszközök könyv szerinti nettó értéken Ft-ban mindösszesen:</t>
  </si>
  <si>
    <t>Korlátozottan forgalomképes immatáris javak könyv szerinti nettó értéken Ft-ban mindösszesen:</t>
  </si>
  <si>
    <t>Korlátozottan forgalomképes tárgyi eszközök könyv szerinti nettó értéken Ft-ban mindösszesen:</t>
  </si>
  <si>
    <t>Korlátozottan forgalomképes koncesszióba, vagyonkezelésbe adott eszközök könyv szerinti nettó értéken Ft-ban mindösszesen:</t>
  </si>
  <si>
    <t xml:space="preserve">Üzleti forgalomképes tárgyi eszközök könyv szerinti nettó értéken Ft-ban mindösszesen: </t>
  </si>
  <si>
    <t>Üzleti forgalomképes befektetett pénzügyi eszközök könyv szerinti nettó értéken Ft-ban mindösszesen:</t>
  </si>
  <si>
    <t xml:space="preserve">Üzleti forgalomképes koncesszióba, vagyonkezelésbe adott eszközök könyv szerinti nettó értéken Ft-ban mindösszesen: </t>
  </si>
  <si>
    <t xml:space="preserve">Forgóeszközök könyv szerinti nettó értéken Ft-ban mindösszesen: </t>
  </si>
  <si>
    <t xml:space="preserve">Eszközök könyv szerinti nettó értéken Ft-ban mindösszesen: </t>
  </si>
  <si>
    <t>Saját tőke könyv szerinti nettó értéken Ft-ban mindösszesen:</t>
  </si>
  <si>
    <t xml:space="preserve">Kötelezettségek Ft-ban mindösszesen: </t>
  </si>
  <si>
    <t>EVIN Nonprofit Zrt.</t>
  </si>
  <si>
    <t>Főépítészi és Vagyongazdálkodási Iroda</t>
  </si>
  <si>
    <t xml:space="preserve"> tárgyi eszközök könyv szerinti nettó értéken Ft-ban mindösszesen: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</si>
</sst>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3" fontId="2" fillId="0" borderId="0" xfId="0" applyNumberFormat="1" applyFont="1"/>
    <xf numFmtId="3" fontId="2" fillId="0" borderId="6" xfId="0" applyNumberFormat="1" applyFont="1" applyBorder="1"/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4" fillId="0" borderId="13" xfId="0" applyNumberFormat="1" applyFont="1" applyBorder="1"/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4" fillId="0" borderId="13" xfId="0" applyFont="1" applyBorder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3" fontId="2" fillId="0" borderId="3" xfId="0" applyNumberFormat="1" applyFont="1" applyBorder="1"/>
    <xf numFmtId="3" fontId="4" fillId="0" borderId="14" xfId="0" applyNumberFormat="1" applyFont="1" applyBorder="1"/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4" fillId="0" borderId="21" xfId="0" applyNumberFormat="1" applyFont="1" applyBorder="1"/>
    <xf numFmtId="3" fontId="4" fillId="0" borderId="23" xfId="0" applyNumberFormat="1" applyFont="1" applyBorder="1"/>
    <xf numFmtId="0" fontId="3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3" fontId="2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4" xfId="0" applyFont="1" applyBorder="1"/>
    <xf numFmtId="3" fontId="4" fillId="0" borderId="13" xfId="0" applyNumberFormat="1" applyFont="1" applyBorder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2" fillId="0" borderId="0" xfId="0" applyNumberFormat="1" applyFont="1"/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4" fillId="0" borderId="0" xfId="0" applyFont="1"/>
    <xf numFmtId="0" fontId="2" fillId="0" borderId="2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2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3" fontId="0" fillId="0" borderId="0" xfId="0" applyNumberFormat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27" xfId="0" applyFont="1" applyBorder="1" applyAlignment="1">
      <alignment horizontal="center"/>
    </xf>
    <xf numFmtId="3" fontId="4" fillId="0" borderId="27" xfId="0" applyNumberFormat="1" applyFont="1" applyBorder="1"/>
    <xf numFmtId="0" fontId="2" fillId="0" borderId="17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17" xfId="0" applyFont="1" applyBorder="1" applyAlignment="1">
      <alignment horizontal="center" vertical="center"/>
    </xf>
    <xf numFmtId="3" fontId="2" fillId="0" borderId="18" xfId="0" applyNumberFormat="1" applyFont="1" applyBorder="1"/>
    <xf numFmtId="3" fontId="4" fillId="2" borderId="13" xfId="0" applyNumberFormat="1" applyFont="1" applyFill="1" applyBorder="1"/>
    <xf numFmtId="3" fontId="4" fillId="2" borderId="14" xfId="0" applyNumberFormat="1" applyFont="1" applyFill="1" applyBorder="1"/>
    <xf numFmtId="0" fontId="4" fillId="2" borderId="13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Fill="1"/>
    <xf numFmtId="3" fontId="4" fillId="0" borderId="0" xfId="0" applyNumberFormat="1" applyFont="1" applyFill="1" applyBorder="1"/>
    <xf numFmtId="0" fontId="6" fillId="0" borderId="0" xfId="0" applyFont="1" applyFill="1"/>
    <xf numFmtId="3" fontId="4" fillId="0" borderId="0" xfId="0" applyNumberFormat="1" applyFont="1" applyFill="1"/>
    <xf numFmtId="3" fontId="6" fillId="0" borderId="0" xfId="0" applyNumberFormat="1" applyFont="1"/>
    <xf numFmtId="0" fontId="2" fillId="0" borderId="33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/>
    <xf numFmtId="3" fontId="4" fillId="0" borderId="0" xfId="0" applyNumberFormat="1" applyFont="1" applyAlignment="1"/>
    <xf numFmtId="3" fontId="4" fillId="0" borderId="0" xfId="0" applyNumberFormat="1" applyFont="1" applyAlignment="1">
      <alignment wrapText="1"/>
    </xf>
    <xf numFmtId="3" fontId="4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4" fillId="0" borderId="0" xfId="0" applyFont="1" applyAlignment="1"/>
    <xf numFmtId="0" fontId="1" fillId="0" borderId="0" xfId="0" applyNumberFormat="1" applyFont="1" applyBorder="1" applyAlignment="1"/>
    <xf numFmtId="0" fontId="0" fillId="0" borderId="0" xfId="0" applyAlignment="1">
      <alignment vertical="center"/>
    </xf>
    <xf numFmtId="3" fontId="4" fillId="0" borderId="36" xfId="0" applyNumberFormat="1" applyFont="1" applyBorder="1"/>
    <xf numFmtId="0" fontId="1" fillId="0" borderId="27" xfId="0" applyNumberFormat="1" applyFont="1" applyBorder="1" applyAlignment="1"/>
    <xf numFmtId="0" fontId="2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3" fontId="2" fillId="0" borderId="27" xfId="0" applyNumberFormat="1" applyFont="1" applyBorder="1"/>
    <xf numFmtId="0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6" fillId="3" borderId="0" xfId="0" applyFont="1" applyFill="1"/>
    <xf numFmtId="0" fontId="0" fillId="4" borderId="0" xfId="0" applyFill="1"/>
    <xf numFmtId="3" fontId="6" fillId="0" borderId="29" xfId="0" applyNumberFormat="1" applyFont="1" applyBorder="1"/>
    <xf numFmtId="3" fontId="2" fillId="3" borderId="1" xfId="0" applyNumberFormat="1" applyFont="1" applyFill="1" applyBorder="1"/>
    <xf numFmtId="3" fontId="2" fillId="3" borderId="34" xfId="0" applyNumberFormat="1" applyFont="1" applyFill="1" applyBorder="1"/>
    <xf numFmtId="3" fontId="2" fillId="3" borderId="3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3" fontId="2" fillId="3" borderId="8" xfId="0" applyNumberFormat="1" applyFont="1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3" fontId="7" fillId="3" borderId="5" xfId="0" applyNumberFormat="1" applyFont="1" applyFill="1" applyBorder="1"/>
    <xf numFmtId="3" fontId="7" fillId="3" borderId="35" xfId="0" applyNumberFormat="1" applyFont="1" applyFill="1" applyBorder="1"/>
    <xf numFmtId="3" fontId="7" fillId="3" borderId="6" xfId="0" applyNumberFormat="1" applyFont="1" applyFill="1" applyBorder="1"/>
    <xf numFmtId="0" fontId="0" fillId="3" borderId="0" xfId="0" applyFill="1"/>
    <xf numFmtId="3" fontId="2" fillId="3" borderId="6" xfId="0" applyNumberFormat="1" applyFont="1" applyFill="1" applyBorder="1"/>
    <xf numFmtId="3" fontId="0" fillId="3" borderId="0" xfId="0" applyNumberFormat="1" applyFill="1"/>
    <xf numFmtId="3" fontId="2" fillId="3" borderId="5" xfId="0" applyNumberFormat="1" applyFont="1" applyFill="1" applyBorder="1"/>
    <xf numFmtId="3" fontId="8" fillId="3" borderId="5" xfId="0" applyNumberFormat="1" applyFont="1" applyFill="1" applyBorder="1"/>
    <xf numFmtId="0" fontId="2" fillId="3" borderId="17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3" fontId="2" fillId="3" borderId="18" xfId="0" applyNumberFormat="1" applyFont="1" applyFill="1" applyBorder="1" applyAlignment="1">
      <alignment horizontal="right" wrapText="1"/>
    </xf>
    <xf numFmtId="3" fontId="2" fillId="3" borderId="19" xfId="0" applyNumberFormat="1" applyFont="1" applyFill="1" applyBorder="1" applyAlignment="1">
      <alignment horizontal="right" wrapText="1"/>
    </xf>
    <xf numFmtId="0" fontId="2" fillId="3" borderId="17" xfId="0" applyFont="1" applyFill="1" applyBorder="1" applyAlignment="1">
      <alignment horizontal="center" vertical="center"/>
    </xf>
    <xf numFmtId="3" fontId="2" fillId="3" borderId="18" xfId="0" applyNumberFormat="1" applyFont="1" applyFill="1" applyBorder="1"/>
    <xf numFmtId="3" fontId="2" fillId="3" borderId="32" xfId="0" applyNumberFormat="1" applyFont="1" applyFill="1" applyBorder="1"/>
    <xf numFmtId="3" fontId="2" fillId="3" borderId="19" xfId="0" applyNumberFormat="1" applyFont="1" applyFill="1" applyBorder="1"/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3" fontId="2" fillId="3" borderId="16" xfId="0" applyNumberFormat="1" applyFont="1" applyFill="1" applyBorder="1"/>
    <xf numFmtId="3" fontId="2" fillId="3" borderId="37" xfId="0" applyNumberFormat="1" applyFont="1" applyFill="1" applyBorder="1"/>
    <xf numFmtId="3" fontId="2" fillId="3" borderId="29" xfId="0" applyNumberFormat="1" applyFont="1" applyFill="1" applyBorder="1" applyAlignment="1">
      <alignment horizontal="right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2" fillId="3" borderId="29" xfId="0" applyNumberFormat="1" applyFont="1" applyFill="1" applyBorder="1" applyAlignment="1">
      <alignment horizontal="center" vertical="center" wrapText="1"/>
    </xf>
    <xf numFmtId="3" fontId="2" fillId="3" borderId="30" xfId="0" applyNumberFormat="1" applyFont="1" applyFill="1" applyBorder="1" applyAlignment="1">
      <alignment horizontal="right" wrapText="1"/>
    </xf>
    <xf numFmtId="3" fontId="2" fillId="3" borderId="5" xfId="0" applyNumberFormat="1" applyFont="1" applyFill="1" applyBorder="1" applyAlignment="1">
      <alignment horizontal="right"/>
    </xf>
    <xf numFmtId="0" fontId="2" fillId="3" borderId="18" xfId="0" applyFont="1" applyFill="1" applyBorder="1"/>
    <xf numFmtId="0" fontId="2" fillId="3" borderId="19" xfId="0" applyFont="1" applyFill="1" applyBorder="1"/>
    <xf numFmtId="0" fontId="4" fillId="3" borderId="13" xfId="0" applyFont="1" applyFill="1" applyBorder="1"/>
    <xf numFmtId="0" fontId="4" fillId="3" borderId="14" xfId="0" applyFont="1" applyFill="1" applyBorder="1"/>
    <xf numFmtId="0" fontId="4" fillId="3" borderId="0" xfId="0" applyFont="1" applyFill="1" applyBorder="1"/>
    <xf numFmtId="0" fontId="2" fillId="3" borderId="10" xfId="0" applyNumberFormat="1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1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1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/>
    <xf numFmtId="0" fontId="4" fillId="0" borderId="2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9" fillId="0" borderId="33" xfId="0" applyNumberFormat="1" applyFont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3" fontId="9" fillId="3" borderId="18" xfId="0" applyNumberFormat="1" applyFont="1" applyFill="1" applyBorder="1"/>
    <xf numFmtId="3" fontId="9" fillId="3" borderId="32" xfId="0" applyNumberFormat="1" applyFont="1" applyFill="1" applyBorder="1"/>
    <xf numFmtId="3" fontId="9" fillId="3" borderId="19" xfId="0" applyNumberFormat="1" applyFont="1" applyFill="1" applyBorder="1"/>
    <xf numFmtId="0" fontId="10" fillId="0" borderId="0" xfId="0" applyFont="1"/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3" fontId="11" fillId="0" borderId="13" xfId="0" applyNumberFormat="1" applyFont="1" applyBorder="1"/>
    <xf numFmtId="3" fontId="11" fillId="0" borderId="14" xfId="0" applyNumberFormat="1" applyFont="1" applyBorder="1"/>
    <xf numFmtId="0" fontId="11" fillId="0" borderId="0" xfId="0" applyFont="1" applyBorder="1" applyAlignment="1">
      <alignment horizontal="center"/>
    </xf>
    <xf numFmtId="3" fontId="11" fillId="0" borderId="0" xfId="0" applyNumberFormat="1" applyFont="1" applyBorder="1"/>
    <xf numFmtId="0" fontId="9" fillId="0" borderId="9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0" xfId="0" applyFont="1"/>
    <xf numFmtId="3" fontId="9" fillId="0" borderId="0" xfId="0" applyNumberFormat="1" applyFont="1"/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/>
    <xf numFmtId="3" fontId="9" fillId="3" borderId="34" xfId="0" applyNumberFormat="1" applyFont="1" applyFill="1" applyBorder="1"/>
    <xf numFmtId="3" fontId="9" fillId="3" borderId="3" xfId="0" applyNumberFormat="1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3" fontId="12" fillId="3" borderId="5" xfId="0" applyNumberFormat="1" applyFont="1" applyFill="1" applyBorder="1"/>
    <xf numFmtId="3" fontId="12" fillId="3" borderId="35" xfId="0" applyNumberFormat="1" applyFont="1" applyFill="1" applyBorder="1"/>
    <xf numFmtId="0" fontId="13" fillId="0" borderId="0" xfId="0" applyFont="1"/>
    <xf numFmtId="0" fontId="11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3" fontId="11" fillId="2" borderId="13" xfId="0" applyNumberFormat="1" applyFont="1" applyFill="1" applyBorder="1"/>
    <xf numFmtId="3" fontId="11" fillId="2" borderId="14" xfId="0" applyNumberFormat="1" applyFont="1" applyFill="1" applyBorder="1"/>
    <xf numFmtId="0" fontId="11" fillId="0" borderId="0" xfId="0" applyFont="1" applyAlignment="1"/>
    <xf numFmtId="0" fontId="13" fillId="0" borderId="0" xfId="0" applyFont="1" applyAlignment="1"/>
    <xf numFmtId="3" fontId="11" fillId="0" borderId="0" xfId="0" applyNumberFormat="1" applyFont="1"/>
    <xf numFmtId="0" fontId="0" fillId="0" borderId="0" xfId="0" applyFont="1"/>
    <xf numFmtId="0" fontId="0" fillId="0" borderId="0" xfId="0" applyFont="1" applyAlignment="1"/>
    <xf numFmtId="0" fontId="11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/>
    </xf>
    <xf numFmtId="0" fontId="14" fillId="0" borderId="0" xfId="0" applyNumberFormat="1" applyFont="1" applyBorder="1" applyAlignment="1">
      <alignment horizontal="right"/>
    </xf>
    <xf numFmtId="0" fontId="9" fillId="0" borderId="3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0" applyFont="1"/>
    <xf numFmtId="3" fontId="9" fillId="3" borderId="22" xfId="0" applyNumberFormat="1" applyFont="1" applyFill="1" applyBorder="1"/>
    <xf numFmtId="3" fontId="9" fillId="3" borderId="6" xfId="0" applyNumberFormat="1" applyFont="1" applyFill="1" applyBorder="1"/>
    <xf numFmtId="0" fontId="11" fillId="0" borderId="0" xfId="0" applyFont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8.5703125" customWidth="1"/>
    <col min="2" max="2" width="25.7109375" customWidth="1"/>
    <col min="3" max="3" width="28.42578125" customWidth="1"/>
    <col min="4" max="4" width="21.7109375" customWidth="1"/>
    <col min="5" max="5" width="18.140625" customWidth="1"/>
    <col min="6" max="6" width="18" customWidth="1"/>
    <col min="7" max="7" width="16.85546875" customWidth="1"/>
  </cols>
  <sheetData>
    <row r="1" spans="1:7" ht="24.75" customHeight="1" x14ac:dyDescent="0.3">
      <c r="A1" s="150" t="s">
        <v>0</v>
      </c>
      <c r="B1" s="150"/>
      <c r="C1" s="150"/>
      <c r="D1" s="150"/>
      <c r="E1" s="150"/>
      <c r="F1" s="150"/>
      <c r="G1" s="150"/>
    </row>
    <row r="2" spans="1:7" ht="24.75" customHeight="1" x14ac:dyDescent="0.3">
      <c r="A2" s="150" t="s">
        <v>40</v>
      </c>
      <c r="B2" s="150"/>
      <c r="C2" s="150"/>
      <c r="D2" s="150"/>
      <c r="E2" s="150"/>
      <c r="F2" s="150"/>
      <c r="G2" s="150"/>
    </row>
    <row r="3" spans="1:7" ht="24.75" customHeight="1" x14ac:dyDescent="0.3">
      <c r="A3" s="150" t="s">
        <v>1</v>
      </c>
      <c r="B3" s="150"/>
      <c r="C3" s="150"/>
      <c r="D3" s="150"/>
      <c r="E3" s="150"/>
      <c r="F3" s="150"/>
      <c r="G3" s="150"/>
    </row>
    <row r="4" spans="1:7" ht="24.75" customHeight="1" x14ac:dyDescent="0.3">
      <c r="A4" s="153"/>
      <c r="B4" s="153"/>
      <c r="C4" s="153"/>
      <c r="D4" s="4"/>
      <c r="E4" s="4"/>
      <c r="F4" s="4"/>
      <c r="G4" s="3" t="s">
        <v>2</v>
      </c>
    </row>
    <row r="5" spans="1:7" ht="24.75" customHeight="1" thickBot="1" x14ac:dyDescent="0.3">
      <c r="A5" s="2"/>
      <c r="B5" s="2"/>
      <c r="C5" s="2"/>
      <c r="D5" s="2"/>
      <c r="E5" s="2"/>
      <c r="F5" s="1"/>
      <c r="G5" s="3" t="s">
        <v>73</v>
      </c>
    </row>
    <row r="6" spans="1:7" ht="61.5" thickTop="1" thickBot="1" x14ac:dyDescent="0.3">
      <c r="A6" s="7" t="s">
        <v>3</v>
      </c>
      <c r="B6" s="8" t="s">
        <v>4</v>
      </c>
      <c r="C6" s="9" t="s">
        <v>5</v>
      </c>
      <c r="D6" s="9" t="s">
        <v>45</v>
      </c>
      <c r="E6" s="8" t="s">
        <v>6</v>
      </c>
      <c r="F6" s="9" t="s">
        <v>7</v>
      </c>
      <c r="G6" s="47" t="s">
        <v>8</v>
      </c>
    </row>
    <row r="7" spans="1:7" ht="30.75" customHeight="1" thickBot="1" x14ac:dyDescent="0.3">
      <c r="A7" s="74">
        <v>1</v>
      </c>
      <c r="B7" s="15" t="s">
        <v>92</v>
      </c>
      <c r="C7" s="75">
        <v>0</v>
      </c>
      <c r="D7" s="129">
        <v>25053302</v>
      </c>
      <c r="E7" s="75">
        <v>0</v>
      </c>
      <c r="F7" s="75">
        <v>0</v>
      </c>
      <c r="G7" s="131">
        <f>SUM(C7:F7)</f>
        <v>25053302</v>
      </c>
    </row>
    <row r="8" spans="1:7" ht="16.5" thickTop="1" thickBot="1" x14ac:dyDescent="0.3">
      <c r="A8" s="1"/>
      <c r="B8" s="1"/>
      <c r="C8" s="5"/>
      <c r="D8" s="5"/>
      <c r="E8" s="5"/>
      <c r="F8" s="5"/>
      <c r="G8" s="5"/>
    </row>
    <row r="9" spans="1:7" ht="16.5" thickTop="1" thickBot="1" x14ac:dyDescent="0.3">
      <c r="A9" s="151" t="s">
        <v>34</v>
      </c>
      <c r="B9" s="152"/>
      <c r="C9" s="10">
        <f t="shared" ref="C9:G9" si="0">SUM(C7:C7)</f>
        <v>0</v>
      </c>
      <c r="D9" s="49">
        <f t="shared" si="0"/>
        <v>25053302</v>
      </c>
      <c r="E9" s="49">
        <f t="shared" si="0"/>
        <v>0</v>
      </c>
      <c r="F9" s="49">
        <f t="shared" si="0"/>
        <v>0</v>
      </c>
      <c r="G9" s="26">
        <f t="shared" si="0"/>
        <v>25053302</v>
      </c>
    </row>
    <row r="10" spans="1:7" s="53" customFormat="1" ht="16.5" thickTop="1" thickBot="1" x14ac:dyDescent="0.3">
      <c r="A10" s="66"/>
      <c r="B10" s="66"/>
      <c r="C10" s="67"/>
      <c r="D10" s="67"/>
      <c r="E10" s="67"/>
      <c r="F10" s="67"/>
      <c r="G10" s="67"/>
    </row>
    <row r="11" spans="1:7" s="53" customFormat="1" ht="61.5" thickTop="1" thickBot="1" x14ac:dyDescent="0.3">
      <c r="A11" s="44" t="s">
        <v>3</v>
      </c>
      <c r="B11" s="45" t="s">
        <v>4</v>
      </c>
      <c r="C11" s="46" t="s">
        <v>5</v>
      </c>
      <c r="D11" s="46" t="s">
        <v>45</v>
      </c>
      <c r="E11" s="45" t="s">
        <v>6</v>
      </c>
      <c r="F11" s="46" t="s">
        <v>7</v>
      </c>
      <c r="G11" s="47" t="s">
        <v>8</v>
      </c>
    </row>
    <row r="12" spans="1:7" s="53" customFormat="1" ht="30.75" customHeight="1" thickBot="1" x14ac:dyDescent="0.3">
      <c r="A12" s="43">
        <v>1</v>
      </c>
      <c r="B12" s="15" t="s">
        <v>92</v>
      </c>
      <c r="C12" s="107">
        <v>23747227094</v>
      </c>
      <c r="D12" s="122">
        <v>95961055</v>
      </c>
      <c r="E12" s="122">
        <v>0</v>
      </c>
      <c r="F12" s="122">
        <v>0</v>
      </c>
      <c r="G12" s="6">
        <f>SUM(C12:F12)</f>
        <v>23843188149</v>
      </c>
    </row>
    <row r="13" spans="1:7" s="53" customFormat="1" ht="16.5" thickTop="1" thickBot="1" x14ac:dyDescent="0.3">
      <c r="C13" s="52"/>
      <c r="D13" s="52"/>
      <c r="E13" s="52"/>
      <c r="F13" s="52"/>
      <c r="G13" s="52"/>
    </row>
    <row r="14" spans="1:7" s="53" customFormat="1" ht="16.5" thickTop="1" thickBot="1" x14ac:dyDescent="0.3">
      <c r="A14" s="151" t="s">
        <v>35</v>
      </c>
      <c r="B14" s="152"/>
      <c r="C14" s="49">
        <f t="shared" ref="C14:G14" si="1">SUM(C12:C12)</f>
        <v>23747227094</v>
      </c>
      <c r="D14" s="49">
        <f t="shared" si="1"/>
        <v>95961055</v>
      </c>
      <c r="E14" s="49">
        <f t="shared" si="1"/>
        <v>0</v>
      </c>
      <c r="F14" s="49">
        <f t="shared" si="1"/>
        <v>0</v>
      </c>
      <c r="G14" s="26">
        <f t="shared" si="1"/>
        <v>23843188149</v>
      </c>
    </row>
    <row r="15" spans="1:7" s="53" customFormat="1" ht="16.5" thickTop="1" thickBot="1" x14ac:dyDescent="0.3">
      <c r="A15" s="66"/>
      <c r="B15" s="66"/>
      <c r="C15" s="67"/>
      <c r="D15" s="67"/>
      <c r="E15" s="67"/>
      <c r="F15" s="67"/>
      <c r="G15" s="67"/>
    </row>
    <row r="16" spans="1:7" s="53" customFormat="1" ht="16.5" thickTop="1" thickBot="1" x14ac:dyDescent="0.3">
      <c r="A16" s="154" t="s">
        <v>36</v>
      </c>
      <c r="B16" s="155"/>
      <c r="C16" s="76">
        <f t="shared" ref="C16:G16" si="2">C9+C14</f>
        <v>23747227094</v>
      </c>
      <c r="D16" s="76">
        <f t="shared" si="2"/>
        <v>121014357</v>
      </c>
      <c r="E16" s="76">
        <f t="shared" si="2"/>
        <v>0</v>
      </c>
      <c r="F16" s="76">
        <f t="shared" si="2"/>
        <v>0</v>
      </c>
      <c r="G16" s="77">
        <f t="shared" si="2"/>
        <v>23868241451</v>
      </c>
    </row>
    <row r="17" spans="1:7" s="53" customFormat="1" ht="15.75" thickTop="1" x14ac:dyDescent="0.25">
      <c r="A17" s="66"/>
      <c r="B17" s="66"/>
      <c r="C17" s="67"/>
      <c r="D17" s="67"/>
      <c r="E17" s="67"/>
      <c r="F17" s="67"/>
      <c r="G17" s="67"/>
    </row>
    <row r="18" spans="1:7" x14ac:dyDescent="0.25">
      <c r="A18" s="148" t="s">
        <v>93</v>
      </c>
      <c r="B18" s="148"/>
      <c r="C18" s="148"/>
      <c r="D18" s="148"/>
      <c r="E18" s="149"/>
      <c r="F18" s="1"/>
      <c r="G18" s="91">
        <f>G16+'4. sz. mell.'!G27+'6. sz. mell.'!G19</f>
        <v>52392147263</v>
      </c>
    </row>
  </sheetData>
  <mergeCells count="8">
    <mergeCell ref="A18:E18"/>
    <mergeCell ref="A1:G1"/>
    <mergeCell ref="A2:G2"/>
    <mergeCell ref="A3:G3"/>
    <mergeCell ref="A9:B9"/>
    <mergeCell ref="A4:C4"/>
    <mergeCell ref="A14:B14"/>
    <mergeCell ref="A16:B1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opLeftCell="A10" zoomScaleNormal="100" zoomScaleSheetLayoutView="100" workbookViewId="0">
      <selection activeCell="B11" sqref="B11"/>
    </sheetView>
  </sheetViews>
  <sheetFormatPr defaultRowHeight="15" x14ac:dyDescent="0.25"/>
  <cols>
    <col min="2" max="2" width="21.42578125" customWidth="1"/>
    <col min="3" max="3" width="21.7109375" customWidth="1"/>
    <col min="4" max="4" width="21.5703125" style="53" customWidth="1"/>
    <col min="5" max="5" width="24.85546875" style="53" customWidth="1"/>
    <col min="6" max="6" width="23.85546875" customWidth="1"/>
    <col min="7" max="7" width="28.140625" customWidth="1"/>
  </cols>
  <sheetData>
    <row r="1" spans="1:8" ht="24.75" customHeight="1" x14ac:dyDescent="0.3">
      <c r="A1" s="150" t="s">
        <v>53</v>
      </c>
      <c r="B1" s="150"/>
      <c r="C1" s="150"/>
      <c r="D1" s="150"/>
      <c r="E1" s="150"/>
      <c r="F1" s="150"/>
      <c r="G1" s="150"/>
    </row>
    <row r="2" spans="1:8" s="53" customFormat="1" ht="24.75" customHeight="1" x14ac:dyDescent="0.3">
      <c r="A2" s="150" t="s">
        <v>54</v>
      </c>
      <c r="B2" s="150"/>
      <c r="C2" s="150"/>
      <c r="D2" s="150"/>
      <c r="E2" s="150"/>
      <c r="F2" s="150"/>
      <c r="G2" s="150"/>
    </row>
    <row r="3" spans="1:8" ht="24.75" customHeight="1" x14ac:dyDescent="0.25">
      <c r="A3" s="53"/>
      <c r="B3" s="53"/>
      <c r="C3" s="53"/>
      <c r="F3" s="53"/>
      <c r="G3" s="36" t="s">
        <v>57</v>
      </c>
    </row>
    <row r="4" spans="1:8" ht="24.75" customHeight="1" thickBot="1" x14ac:dyDescent="0.3">
      <c r="A4" s="53"/>
      <c r="B4" s="53"/>
      <c r="C4" s="53"/>
      <c r="F4" s="53"/>
      <c r="G4" s="36" t="s">
        <v>73</v>
      </c>
    </row>
    <row r="5" spans="1:8" ht="46.5" customHeight="1" thickTop="1" thickBot="1" x14ac:dyDescent="0.3">
      <c r="A5" s="44" t="s">
        <v>3</v>
      </c>
      <c r="B5" s="45" t="s">
        <v>4</v>
      </c>
      <c r="C5" s="46" t="s">
        <v>25</v>
      </c>
      <c r="D5" s="46" t="s">
        <v>23</v>
      </c>
      <c r="E5" s="46" t="s">
        <v>55</v>
      </c>
      <c r="F5" s="45" t="s">
        <v>56</v>
      </c>
      <c r="G5" s="47" t="s">
        <v>9</v>
      </c>
    </row>
    <row r="6" spans="1:8" s="119" customFormat="1" ht="30.75" customHeight="1" thickBot="1" x14ac:dyDescent="0.3">
      <c r="A6" s="132">
        <v>1</v>
      </c>
      <c r="B6" s="133" t="s">
        <v>21</v>
      </c>
      <c r="C6" s="134">
        <v>69151299</v>
      </c>
      <c r="D6" s="134">
        <v>959399</v>
      </c>
      <c r="E6" s="134">
        <v>1572000</v>
      </c>
      <c r="F6" s="134">
        <v>0</v>
      </c>
      <c r="G6" s="131">
        <f>SUM(C6:F6)</f>
        <v>71682698</v>
      </c>
    </row>
    <row r="7" spans="1:8" s="73" customFormat="1" ht="16.5" thickTop="1" thickBot="1" x14ac:dyDescent="0.3">
      <c r="A7" s="160"/>
      <c r="B7" s="160"/>
      <c r="C7" s="35"/>
      <c r="D7" s="35"/>
      <c r="E7" s="35"/>
      <c r="F7" s="35"/>
      <c r="G7" s="68"/>
    </row>
    <row r="8" spans="1:8" s="53" customFormat="1" ht="16.5" thickTop="1" thickBot="1" x14ac:dyDescent="0.3">
      <c r="A8" s="161" t="s">
        <v>34</v>
      </c>
      <c r="B8" s="162"/>
      <c r="C8" s="34">
        <f>SUM(C6)</f>
        <v>69151299</v>
      </c>
      <c r="D8" s="34">
        <f t="shared" ref="D8:F8" si="0">SUM(D6)</f>
        <v>959399</v>
      </c>
      <c r="E8" s="34">
        <f t="shared" si="0"/>
        <v>1572000</v>
      </c>
      <c r="F8" s="34">
        <f t="shared" si="0"/>
        <v>0</v>
      </c>
      <c r="G8" s="26">
        <f>SUM(G6)</f>
        <v>71682698</v>
      </c>
    </row>
    <row r="9" spans="1:8" s="53" customFormat="1" ht="16.5" thickTop="1" thickBot="1" x14ac:dyDescent="0.3">
      <c r="A9" s="70"/>
      <c r="B9" s="70"/>
      <c r="C9" s="71"/>
      <c r="D9" s="71"/>
      <c r="E9" s="71"/>
      <c r="F9" s="71"/>
      <c r="G9" s="58"/>
    </row>
    <row r="10" spans="1:8" s="53" customFormat="1" ht="46.5" customHeight="1" thickTop="1" thickBot="1" x14ac:dyDescent="0.3">
      <c r="A10" s="44" t="s">
        <v>3</v>
      </c>
      <c r="B10" s="45" t="s">
        <v>4</v>
      </c>
      <c r="C10" s="46" t="s">
        <v>25</v>
      </c>
      <c r="D10" s="46" t="s">
        <v>23</v>
      </c>
      <c r="E10" s="46" t="s">
        <v>55</v>
      </c>
      <c r="F10" s="45" t="s">
        <v>56</v>
      </c>
      <c r="G10" s="47" t="s">
        <v>9</v>
      </c>
    </row>
    <row r="11" spans="1:8" s="119" customFormat="1" ht="30.75" customHeight="1" thickBot="1" x14ac:dyDescent="0.3">
      <c r="A11" s="128">
        <v>1</v>
      </c>
      <c r="B11" s="115" t="s">
        <v>21</v>
      </c>
      <c r="C11" s="129">
        <v>10701117264</v>
      </c>
      <c r="D11" s="129">
        <v>4842604798</v>
      </c>
      <c r="E11" s="129">
        <v>20605000</v>
      </c>
      <c r="F11" s="129">
        <v>269095463</v>
      </c>
      <c r="G11" s="131">
        <f>SUM(C11:F11)</f>
        <v>15833422525</v>
      </c>
    </row>
    <row r="12" spans="1:8" s="53" customFormat="1" ht="16.5" thickTop="1" thickBot="1" x14ac:dyDescent="0.3">
      <c r="A12" s="98"/>
      <c r="B12" s="99"/>
      <c r="C12" s="100"/>
      <c r="D12" s="100"/>
      <c r="E12" s="100"/>
      <c r="F12" s="100"/>
      <c r="G12" s="54"/>
    </row>
    <row r="13" spans="1:8" ht="16.5" thickTop="1" thickBot="1" x14ac:dyDescent="0.3">
      <c r="A13" s="151" t="s">
        <v>35</v>
      </c>
      <c r="B13" s="152"/>
      <c r="C13" s="49">
        <f>SUM(C11)</f>
        <v>10701117264</v>
      </c>
      <c r="D13" s="49">
        <f t="shared" ref="D13:F13" si="1">SUM(D11)</f>
        <v>4842604798</v>
      </c>
      <c r="E13" s="49">
        <f t="shared" si="1"/>
        <v>20605000</v>
      </c>
      <c r="F13" s="49">
        <f t="shared" si="1"/>
        <v>269095463</v>
      </c>
      <c r="G13" s="26">
        <f>SUM(G11)</f>
        <v>15833422525</v>
      </c>
    </row>
    <row r="14" spans="1:8" ht="16.5" thickTop="1" thickBot="1" x14ac:dyDescent="0.3">
      <c r="A14" s="54"/>
      <c r="B14" s="54"/>
      <c r="C14" s="52"/>
      <c r="D14" s="52"/>
      <c r="E14" s="52"/>
      <c r="F14" s="52"/>
      <c r="G14" s="54"/>
    </row>
    <row r="15" spans="1:8" ht="46.5" customHeight="1" thickTop="1" thickBot="1" x14ac:dyDescent="0.3">
      <c r="A15" s="44" t="s">
        <v>3</v>
      </c>
      <c r="B15" s="45" t="s">
        <v>4</v>
      </c>
      <c r="C15" s="46" t="s">
        <v>25</v>
      </c>
      <c r="D15" s="46" t="s">
        <v>23</v>
      </c>
      <c r="E15" s="46" t="s">
        <v>55</v>
      </c>
      <c r="F15" s="45" t="s">
        <v>56</v>
      </c>
      <c r="G15" s="47" t="s">
        <v>9</v>
      </c>
      <c r="H15" s="65"/>
    </row>
    <row r="16" spans="1:8" s="119" customFormat="1" ht="30.75" customHeight="1" x14ac:dyDescent="0.25">
      <c r="A16" s="103">
        <v>1</v>
      </c>
      <c r="B16" s="104" t="s">
        <v>39</v>
      </c>
      <c r="C16" s="113">
        <v>46555907</v>
      </c>
      <c r="D16" s="113">
        <v>248332</v>
      </c>
      <c r="E16" s="113">
        <v>0</v>
      </c>
      <c r="F16" s="113">
        <v>0</v>
      </c>
      <c r="G16" s="110">
        <f>SUM(C16:F16)</f>
        <v>46804239</v>
      </c>
      <c r="H16" s="121"/>
    </row>
    <row r="17" spans="1:7" s="119" customFormat="1" ht="30.75" customHeight="1" x14ac:dyDescent="0.25">
      <c r="A17" s="112">
        <v>2</v>
      </c>
      <c r="B17" s="111" t="s">
        <v>43</v>
      </c>
      <c r="C17" s="108">
        <v>97346329</v>
      </c>
      <c r="D17" s="108">
        <v>14380472</v>
      </c>
      <c r="E17" s="108">
        <v>94235900</v>
      </c>
      <c r="F17" s="108">
        <v>0</v>
      </c>
      <c r="G17" s="110">
        <f>SUM(C17:F17)</f>
        <v>205962701</v>
      </c>
    </row>
    <row r="18" spans="1:7" s="119" customFormat="1" ht="30.75" customHeight="1" thickBot="1" x14ac:dyDescent="0.3">
      <c r="A18" s="114">
        <v>3</v>
      </c>
      <c r="B18" s="115" t="s">
        <v>44</v>
      </c>
      <c r="C18" s="122">
        <v>10316911</v>
      </c>
      <c r="D18" s="122">
        <v>1525738</v>
      </c>
      <c r="E18" s="122">
        <v>0</v>
      </c>
      <c r="F18" s="122">
        <v>0</v>
      </c>
      <c r="G18" s="120">
        <f>SUM(C18:F18)</f>
        <v>11842649</v>
      </c>
    </row>
    <row r="19" spans="1:7" ht="16.5" thickTop="1" thickBot="1" x14ac:dyDescent="0.3">
      <c r="A19" s="54"/>
      <c r="B19" s="54"/>
      <c r="C19" s="54"/>
      <c r="D19" s="54"/>
      <c r="E19" s="54"/>
      <c r="F19" s="54"/>
      <c r="G19" s="54"/>
    </row>
    <row r="20" spans="1:7" s="53" customFormat="1" ht="16.5" thickTop="1" thickBot="1" x14ac:dyDescent="0.3">
      <c r="A20" s="151" t="s">
        <v>76</v>
      </c>
      <c r="B20" s="152"/>
      <c r="C20" s="49">
        <f>SUM(C16:C18)</f>
        <v>154219147</v>
      </c>
      <c r="D20" s="49">
        <f t="shared" ref="D20:F20" si="2">SUM(D16:D18)</f>
        <v>16154542</v>
      </c>
      <c r="E20" s="49">
        <f t="shared" si="2"/>
        <v>94235900</v>
      </c>
      <c r="F20" s="49">
        <f t="shared" si="2"/>
        <v>0</v>
      </c>
      <c r="G20" s="26">
        <f>SUM(G16:G18)</f>
        <v>264609589</v>
      </c>
    </row>
    <row r="21" spans="1:7" ht="16.5" thickTop="1" thickBot="1" x14ac:dyDescent="0.3"/>
    <row r="22" spans="1:7" ht="16.5" thickTop="1" thickBot="1" x14ac:dyDescent="0.3">
      <c r="A22" s="154" t="s">
        <v>36</v>
      </c>
      <c r="B22" s="155"/>
      <c r="C22" s="76">
        <f>C8+C13+C20</f>
        <v>10924487710</v>
      </c>
      <c r="D22" s="76">
        <f t="shared" ref="D22:F22" si="3">D8+D13+D20</f>
        <v>4859718739</v>
      </c>
      <c r="E22" s="76">
        <f t="shared" si="3"/>
        <v>116412900</v>
      </c>
      <c r="F22" s="76">
        <f t="shared" si="3"/>
        <v>269095463</v>
      </c>
      <c r="G22" s="77">
        <f>G8+G13+G20</f>
        <v>16169714812</v>
      </c>
    </row>
    <row r="23" spans="1:7" ht="15.75" thickTop="1" x14ac:dyDescent="0.25">
      <c r="A23" s="79"/>
      <c r="B23" s="79"/>
      <c r="C23" s="82"/>
      <c r="D23" s="82"/>
      <c r="E23" s="82"/>
      <c r="F23" s="82"/>
      <c r="G23" s="84"/>
    </row>
    <row r="24" spans="1:7" x14ac:dyDescent="0.25">
      <c r="A24" s="159" t="s">
        <v>88</v>
      </c>
      <c r="B24" s="149"/>
      <c r="C24" s="149"/>
      <c r="D24" s="149"/>
      <c r="E24" s="149"/>
      <c r="F24" s="149"/>
      <c r="G24" s="91">
        <f>G22</f>
        <v>16169714812</v>
      </c>
    </row>
  </sheetData>
  <mergeCells count="8">
    <mergeCell ref="A1:G1"/>
    <mergeCell ref="A7:B7"/>
    <mergeCell ref="A13:B13"/>
    <mergeCell ref="A22:B22"/>
    <mergeCell ref="A24:F24"/>
    <mergeCell ref="A8:B8"/>
    <mergeCell ref="A2:G2"/>
    <mergeCell ref="A20:B20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zoomScaleNormal="100" zoomScaleSheetLayoutView="98" workbookViewId="0">
      <selection sqref="A1:H23"/>
    </sheetView>
  </sheetViews>
  <sheetFormatPr defaultRowHeight="15" x14ac:dyDescent="0.25"/>
  <cols>
    <col min="1" max="1" width="8.140625" customWidth="1"/>
    <col min="2" max="2" width="18" customWidth="1"/>
    <col min="3" max="3" width="15.28515625" customWidth="1"/>
    <col min="4" max="4" width="18.7109375" style="53" customWidth="1"/>
    <col min="5" max="5" width="16.7109375" customWidth="1"/>
    <col min="6" max="6" width="16.140625" customWidth="1"/>
    <col min="7" max="7" width="15.28515625" customWidth="1"/>
    <col min="8" max="8" width="17.85546875" customWidth="1"/>
    <col min="9" max="9" width="9.85546875" bestFit="1" customWidth="1"/>
  </cols>
  <sheetData>
    <row r="1" spans="1:20" ht="24.75" customHeight="1" x14ac:dyDescent="0.3">
      <c r="A1" s="150" t="s">
        <v>77</v>
      </c>
      <c r="B1" s="150"/>
      <c r="C1" s="150"/>
      <c r="D1" s="150"/>
      <c r="E1" s="150"/>
      <c r="F1" s="150"/>
      <c r="G1" s="150"/>
      <c r="H1" s="150"/>
    </row>
    <row r="2" spans="1:20" ht="24.75" customHeight="1" x14ac:dyDescent="0.25">
      <c r="A2" s="200"/>
      <c r="B2" s="200"/>
      <c r="C2" s="200"/>
      <c r="D2" s="200"/>
      <c r="E2" s="200"/>
      <c r="F2" s="201"/>
      <c r="G2" s="190"/>
      <c r="H2" s="202" t="s">
        <v>58</v>
      </c>
    </row>
    <row r="3" spans="1:20" ht="24.75" customHeight="1" thickBot="1" x14ac:dyDescent="0.3">
      <c r="A3" s="201"/>
      <c r="B3" s="201"/>
      <c r="C3" s="201"/>
      <c r="D3" s="201"/>
      <c r="E3" s="201"/>
      <c r="F3" s="201"/>
      <c r="G3" s="190"/>
      <c r="H3" s="202" t="s">
        <v>73</v>
      </c>
    </row>
    <row r="4" spans="1:20" s="95" customFormat="1" ht="46.5" customHeight="1" thickTop="1" thickBot="1" x14ac:dyDescent="0.3">
      <c r="A4" s="176" t="s">
        <v>3</v>
      </c>
      <c r="B4" s="177" t="s">
        <v>26</v>
      </c>
      <c r="C4" s="177" t="s">
        <v>59</v>
      </c>
      <c r="D4" s="177" t="s">
        <v>72</v>
      </c>
      <c r="E4" s="177" t="s">
        <v>60</v>
      </c>
      <c r="F4" s="203" t="s">
        <v>61</v>
      </c>
      <c r="G4" s="163" t="s">
        <v>62</v>
      </c>
      <c r="H4" s="204" t="s">
        <v>63</v>
      </c>
    </row>
    <row r="5" spans="1:20" s="106" customFormat="1" ht="30.75" customHeight="1" thickBot="1" x14ac:dyDescent="0.3">
      <c r="A5" s="164">
        <v>1</v>
      </c>
      <c r="B5" s="165" t="s">
        <v>21</v>
      </c>
      <c r="C5" s="166">
        <v>2884070240</v>
      </c>
      <c r="D5" s="166">
        <v>-42862128</v>
      </c>
      <c r="E5" s="166">
        <v>1624033</v>
      </c>
      <c r="F5" s="167">
        <v>-993382126</v>
      </c>
      <c r="G5" s="166">
        <v>-170017922</v>
      </c>
      <c r="H5" s="168">
        <f>SUM(C5:G5)</f>
        <v>1679432097</v>
      </c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</row>
    <row r="6" spans="1:20" s="61" customFormat="1" ht="16.5" thickTop="1" thickBot="1" x14ac:dyDescent="0.3">
      <c r="A6" s="169"/>
      <c r="B6" s="169"/>
      <c r="C6" s="169"/>
      <c r="D6" s="169"/>
      <c r="E6" s="169"/>
      <c r="F6" s="169"/>
      <c r="G6" s="169"/>
      <c r="H6" s="205"/>
    </row>
    <row r="7" spans="1:20" s="61" customFormat="1" ht="16.5" thickTop="1" thickBot="1" x14ac:dyDescent="0.3">
      <c r="A7" s="170" t="s">
        <v>34</v>
      </c>
      <c r="B7" s="171"/>
      <c r="C7" s="172">
        <f t="shared" ref="C7:H7" si="0">SUM(C5)</f>
        <v>2884070240</v>
      </c>
      <c r="D7" s="172">
        <f t="shared" si="0"/>
        <v>-42862128</v>
      </c>
      <c r="E7" s="172">
        <f t="shared" si="0"/>
        <v>1624033</v>
      </c>
      <c r="F7" s="172">
        <f t="shared" si="0"/>
        <v>-993382126</v>
      </c>
      <c r="G7" s="172">
        <f t="shared" si="0"/>
        <v>-170017922</v>
      </c>
      <c r="H7" s="173">
        <f t="shared" si="0"/>
        <v>1679432097</v>
      </c>
    </row>
    <row r="8" spans="1:20" s="61" customFormat="1" ht="16.5" thickTop="1" thickBot="1" x14ac:dyDescent="0.3">
      <c r="A8" s="174"/>
      <c r="B8" s="174"/>
      <c r="C8" s="175"/>
      <c r="D8" s="175"/>
      <c r="E8" s="175"/>
      <c r="F8" s="175"/>
      <c r="G8" s="175"/>
      <c r="H8" s="205"/>
    </row>
    <row r="9" spans="1:20" s="61" customFormat="1" ht="46.5" customHeight="1" thickTop="1" thickBot="1" x14ac:dyDescent="0.3">
      <c r="A9" s="176" t="s">
        <v>3</v>
      </c>
      <c r="B9" s="177" t="s">
        <v>26</v>
      </c>
      <c r="C9" s="177" t="s">
        <v>59</v>
      </c>
      <c r="D9" s="177" t="s">
        <v>72</v>
      </c>
      <c r="E9" s="177" t="s">
        <v>60</v>
      </c>
      <c r="F9" s="203" t="s">
        <v>61</v>
      </c>
      <c r="G9" s="163" t="s">
        <v>62</v>
      </c>
      <c r="H9" s="204" t="s">
        <v>63</v>
      </c>
    </row>
    <row r="10" spans="1:20" s="119" customFormat="1" ht="30.75" customHeight="1" thickBot="1" x14ac:dyDescent="0.3">
      <c r="A10" s="164">
        <v>1</v>
      </c>
      <c r="B10" s="178" t="s">
        <v>21</v>
      </c>
      <c r="C10" s="166">
        <v>46024470167</v>
      </c>
      <c r="D10" s="166">
        <v>-4097832734</v>
      </c>
      <c r="E10" s="166">
        <v>7104816705</v>
      </c>
      <c r="F10" s="166">
        <v>6126625924</v>
      </c>
      <c r="G10" s="167">
        <v>914210201</v>
      </c>
      <c r="H10" s="206">
        <f>SUM(C10:G10)</f>
        <v>56072290263</v>
      </c>
    </row>
    <row r="11" spans="1:20" s="61" customFormat="1" ht="16.5" thickTop="1" thickBot="1" x14ac:dyDescent="0.3">
      <c r="A11" s="169"/>
      <c r="B11" s="169"/>
      <c r="C11" s="169"/>
      <c r="D11" s="169"/>
      <c r="E11" s="169"/>
      <c r="F11" s="169"/>
      <c r="G11" s="169"/>
      <c r="H11" s="205"/>
    </row>
    <row r="12" spans="1:20" s="61" customFormat="1" ht="16.5" thickTop="1" thickBot="1" x14ac:dyDescent="0.3">
      <c r="A12" s="170" t="s">
        <v>35</v>
      </c>
      <c r="B12" s="171"/>
      <c r="C12" s="172">
        <f>SUM(C10)</f>
        <v>46024470167</v>
      </c>
      <c r="D12" s="172">
        <f t="shared" ref="D12:G12" si="1">SUM(D10)</f>
        <v>-4097832734</v>
      </c>
      <c r="E12" s="172">
        <f t="shared" si="1"/>
        <v>7104816705</v>
      </c>
      <c r="F12" s="172">
        <f t="shared" si="1"/>
        <v>6126625924</v>
      </c>
      <c r="G12" s="172">
        <f t="shared" si="1"/>
        <v>914210201</v>
      </c>
      <c r="H12" s="173">
        <f>SUM(H10)</f>
        <v>56072290263</v>
      </c>
    </row>
    <row r="13" spans="1:20" ht="16.5" thickTop="1" thickBot="1" x14ac:dyDescent="0.3">
      <c r="A13" s="179"/>
      <c r="B13" s="179"/>
      <c r="C13" s="180"/>
      <c r="D13" s="180"/>
      <c r="E13" s="180"/>
      <c r="F13" s="180"/>
      <c r="G13" s="180"/>
      <c r="H13" s="179"/>
    </row>
    <row r="14" spans="1:20" s="61" customFormat="1" ht="46.5" customHeight="1" thickTop="1" thickBot="1" x14ac:dyDescent="0.3">
      <c r="A14" s="176" t="s">
        <v>3</v>
      </c>
      <c r="B14" s="177" t="s">
        <v>26</v>
      </c>
      <c r="C14" s="177" t="s">
        <v>59</v>
      </c>
      <c r="D14" s="177" t="s">
        <v>72</v>
      </c>
      <c r="E14" s="177" t="s">
        <v>60</v>
      </c>
      <c r="F14" s="203" t="s">
        <v>61</v>
      </c>
      <c r="G14" s="163" t="s">
        <v>62</v>
      </c>
      <c r="H14" s="204" t="s">
        <v>63</v>
      </c>
      <c r="I14" s="85"/>
    </row>
    <row r="15" spans="1:20" s="119" customFormat="1" ht="30.75" customHeight="1" x14ac:dyDescent="0.25">
      <c r="A15" s="181">
        <v>1</v>
      </c>
      <c r="B15" s="182" t="s">
        <v>39</v>
      </c>
      <c r="C15" s="183">
        <v>1748714224</v>
      </c>
      <c r="D15" s="183">
        <v>1427565222</v>
      </c>
      <c r="E15" s="183">
        <v>8361618</v>
      </c>
      <c r="F15" s="183">
        <v>-706579437</v>
      </c>
      <c r="G15" s="184">
        <v>-49281505</v>
      </c>
      <c r="H15" s="185">
        <f>SUM(C15:G15)</f>
        <v>2428780122</v>
      </c>
    </row>
    <row r="16" spans="1:20" s="119" customFormat="1" ht="30.75" customHeight="1" x14ac:dyDescent="0.25">
      <c r="A16" s="181">
        <v>2</v>
      </c>
      <c r="B16" s="186" t="s">
        <v>43</v>
      </c>
      <c r="C16" s="183">
        <v>5508103399</v>
      </c>
      <c r="D16" s="183">
        <v>-1598580351</v>
      </c>
      <c r="E16" s="183">
        <v>8829919</v>
      </c>
      <c r="F16" s="183">
        <v>-199795750</v>
      </c>
      <c r="G16" s="184">
        <v>-267013199</v>
      </c>
      <c r="H16" s="185">
        <f>SUM(C16:G16)</f>
        <v>3451544018</v>
      </c>
    </row>
    <row r="17" spans="1:8" s="119" customFormat="1" ht="30.75" customHeight="1" thickBot="1" x14ac:dyDescent="0.3">
      <c r="A17" s="187">
        <v>3</v>
      </c>
      <c r="B17" s="178" t="s">
        <v>44</v>
      </c>
      <c r="C17" s="188">
        <v>283396005</v>
      </c>
      <c r="D17" s="188">
        <v>255783800</v>
      </c>
      <c r="E17" s="188">
        <v>0</v>
      </c>
      <c r="F17" s="188">
        <v>-255904218</v>
      </c>
      <c r="G17" s="189">
        <v>-15044681</v>
      </c>
      <c r="H17" s="207">
        <f>SUM(C17:G17)</f>
        <v>268230906</v>
      </c>
    </row>
    <row r="18" spans="1:8" ht="16.5" thickTop="1" thickBot="1" x14ac:dyDescent="0.3">
      <c r="A18" s="190"/>
      <c r="B18" s="190"/>
      <c r="C18" s="190"/>
      <c r="D18" s="190"/>
      <c r="E18" s="190"/>
      <c r="F18" s="190"/>
      <c r="G18" s="190"/>
      <c r="H18" s="190"/>
    </row>
    <row r="19" spans="1:8" ht="16.5" thickTop="1" thickBot="1" x14ac:dyDescent="0.3">
      <c r="A19" s="170" t="s">
        <v>76</v>
      </c>
      <c r="B19" s="171"/>
      <c r="C19" s="172">
        <f>SUM(C15:C17)</f>
        <v>7540213628</v>
      </c>
      <c r="D19" s="172">
        <f t="shared" ref="D19:G19" si="2">SUM(D15:D17)</f>
        <v>84768671</v>
      </c>
      <c r="E19" s="172">
        <f t="shared" si="2"/>
        <v>17191537</v>
      </c>
      <c r="F19" s="172">
        <f t="shared" si="2"/>
        <v>-1162279405</v>
      </c>
      <c r="G19" s="172">
        <f t="shared" si="2"/>
        <v>-331339385</v>
      </c>
      <c r="H19" s="173">
        <f>SUM(H15:H17)</f>
        <v>6148555046</v>
      </c>
    </row>
    <row r="20" spans="1:8" ht="16.5" thickTop="1" thickBot="1" x14ac:dyDescent="0.3">
      <c r="A20" s="190"/>
      <c r="B20" s="190"/>
      <c r="C20" s="190"/>
      <c r="D20" s="190"/>
      <c r="E20" s="190"/>
      <c r="F20" s="190"/>
      <c r="G20" s="190"/>
      <c r="H20" s="190"/>
    </row>
    <row r="21" spans="1:8" ht="16.5" thickTop="1" thickBot="1" x14ac:dyDescent="0.3">
      <c r="A21" s="191" t="s">
        <v>36</v>
      </c>
      <c r="B21" s="192"/>
      <c r="C21" s="193">
        <f>C7+C12+C19</f>
        <v>56448754035</v>
      </c>
      <c r="D21" s="193">
        <f t="shared" ref="D21:G21" si="3">D7+D12+D19</f>
        <v>-4055926191</v>
      </c>
      <c r="E21" s="193">
        <f t="shared" si="3"/>
        <v>7123632275</v>
      </c>
      <c r="F21" s="193">
        <f t="shared" si="3"/>
        <v>3970964393</v>
      </c>
      <c r="G21" s="193">
        <f t="shared" si="3"/>
        <v>412852894</v>
      </c>
      <c r="H21" s="194">
        <f>H7+H12+H19</f>
        <v>63900277406</v>
      </c>
    </row>
    <row r="22" spans="1:8" ht="15.75" thickTop="1" x14ac:dyDescent="0.25">
      <c r="A22" s="174"/>
      <c r="B22" s="174"/>
      <c r="C22" s="175"/>
      <c r="D22" s="175"/>
      <c r="E22" s="175"/>
      <c r="F22" s="175"/>
      <c r="G22" s="175"/>
      <c r="H22" s="205"/>
    </row>
    <row r="23" spans="1:8" x14ac:dyDescent="0.25">
      <c r="A23" s="195" t="s">
        <v>89</v>
      </c>
      <c r="B23" s="196"/>
      <c r="C23" s="196"/>
      <c r="D23" s="196"/>
      <c r="E23" s="196"/>
      <c r="F23" s="208"/>
      <c r="G23" s="180"/>
      <c r="H23" s="197">
        <f>H21</f>
        <v>63900277406</v>
      </c>
    </row>
    <row r="24" spans="1:8" x14ac:dyDescent="0.25">
      <c r="A24" s="190"/>
      <c r="B24" s="190"/>
      <c r="C24" s="190"/>
      <c r="D24" s="190"/>
      <c r="E24" s="190"/>
      <c r="F24" s="190"/>
      <c r="G24" s="190"/>
      <c r="H24" s="190"/>
    </row>
  </sheetData>
  <mergeCells count="6">
    <mergeCell ref="A7:B7"/>
    <mergeCell ref="A12:B12"/>
    <mergeCell ref="A21:B21"/>
    <mergeCell ref="A23:E23"/>
    <mergeCell ref="A1:H1"/>
    <mergeCell ref="A19:B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zoomScaleNormal="100" zoomScaleSheetLayoutView="98" workbookViewId="0">
      <selection sqref="A1:F23"/>
    </sheetView>
  </sheetViews>
  <sheetFormatPr defaultRowHeight="15" x14ac:dyDescent="0.25"/>
  <cols>
    <col min="2" max="2" width="21.140625" customWidth="1"/>
    <col min="3" max="3" width="21" customWidth="1"/>
    <col min="4" max="4" width="23.28515625" customWidth="1"/>
    <col min="5" max="5" width="25.42578125" style="53" customWidth="1"/>
    <col min="6" max="6" width="25.140625" customWidth="1"/>
    <col min="8" max="8" width="9.85546875" bestFit="1" customWidth="1"/>
  </cols>
  <sheetData>
    <row r="1" spans="1:19" ht="24.75" customHeight="1" x14ac:dyDescent="0.3">
      <c r="A1" s="150" t="s">
        <v>78</v>
      </c>
      <c r="B1" s="150"/>
      <c r="C1" s="150"/>
      <c r="D1" s="150"/>
      <c r="E1" s="150"/>
      <c r="F1" s="150"/>
    </row>
    <row r="2" spans="1:19" ht="24.75" customHeight="1" x14ac:dyDescent="0.25">
      <c r="A2" s="57"/>
      <c r="B2" s="57"/>
      <c r="C2" s="57"/>
      <c r="D2" s="55"/>
      <c r="E2" s="55"/>
      <c r="F2" s="56" t="s">
        <v>65</v>
      </c>
    </row>
    <row r="3" spans="1:19" ht="24.75" customHeight="1" thickBot="1" x14ac:dyDescent="0.3">
      <c r="A3" s="55"/>
      <c r="B3" s="55"/>
      <c r="C3" s="55"/>
      <c r="D3" s="55"/>
      <c r="E3" s="55"/>
      <c r="F3" s="56" t="s">
        <v>73</v>
      </c>
    </row>
    <row r="4" spans="1:19" ht="46.5" customHeight="1" thickTop="1" thickBot="1" x14ac:dyDescent="0.3">
      <c r="A4" s="59" t="s">
        <v>3</v>
      </c>
      <c r="B4" s="60" t="s">
        <v>4</v>
      </c>
      <c r="C4" s="60" t="s">
        <v>64</v>
      </c>
      <c r="D4" s="60" t="s">
        <v>66</v>
      </c>
      <c r="E4" s="86" t="s">
        <v>67</v>
      </c>
      <c r="F4" s="62" t="s">
        <v>9</v>
      </c>
    </row>
    <row r="5" spans="1:19" s="106" customFormat="1" ht="30.75" customHeight="1" thickBot="1" x14ac:dyDescent="0.3">
      <c r="A5" s="128">
        <v>1</v>
      </c>
      <c r="B5" s="125" t="s">
        <v>21</v>
      </c>
      <c r="C5" s="129">
        <v>70875137</v>
      </c>
      <c r="D5" s="129">
        <v>0</v>
      </c>
      <c r="E5" s="130">
        <v>207529932</v>
      </c>
      <c r="F5" s="131">
        <f>SUM(C5:E5)</f>
        <v>278405069</v>
      </c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</row>
    <row r="6" spans="1:19" s="61" customFormat="1" ht="16.5" thickTop="1" thickBot="1" x14ac:dyDescent="0.3"/>
    <row r="7" spans="1:19" ht="16.5" thickTop="1" thickBot="1" x14ac:dyDescent="0.3">
      <c r="A7" s="151" t="s">
        <v>34</v>
      </c>
      <c r="B7" s="152"/>
      <c r="C7" s="49">
        <f>SUM(C5)</f>
        <v>70875137</v>
      </c>
      <c r="D7" s="49">
        <f>SUM(D5)</f>
        <v>0</v>
      </c>
      <c r="E7" s="96">
        <f>SUM(E5)</f>
        <v>207529932</v>
      </c>
      <c r="F7" s="26">
        <f>SUM(F5)</f>
        <v>278405069</v>
      </c>
    </row>
    <row r="8" spans="1:19" ht="16.5" thickTop="1" thickBot="1" x14ac:dyDescent="0.3">
      <c r="A8" s="66"/>
      <c r="B8" s="66"/>
      <c r="C8" s="67"/>
      <c r="D8" s="67"/>
      <c r="E8" s="67"/>
      <c r="F8" s="67"/>
    </row>
    <row r="9" spans="1:19" ht="46.5" customHeight="1" thickTop="1" thickBot="1" x14ac:dyDescent="0.3">
      <c r="A9" s="44" t="s">
        <v>3</v>
      </c>
      <c r="B9" s="45" t="s">
        <v>26</v>
      </c>
      <c r="C9" s="60" t="s">
        <v>64</v>
      </c>
      <c r="D9" s="60" t="s">
        <v>66</v>
      </c>
      <c r="E9" s="86" t="s">
        <v>67</v>
      </c>
      <c r="F9" s="62" t="s">
        <v>9</v>
      </c>
    </row>
    <row r="10" spans="1:19" s="119" customFormat="1" ht="30.75" customHeight="1" thickBot="1" x14ac:dyDescent="0.3">
      <c r="A10" s="128">
        <v>1</v>
      </c>
      <c r="B10" s="115" t="s">
        <v>21</v>
      </c>
      <c r="C10" s="129">
        <v>1682017320</v>
      </c>
      <c r="D10" s="129">
        <v>0</v>
      </c>
      <c r="E10" s="130">
        <v>2622541560</v>
      </c>
      <c r="F10" s="131">
        <f>SUM(C10:E10)</f>
        <v>4304558880</v>
      </c>
      <c r="H10" s="121"/>
    </row>
    <row r="11" spans="1:19" ht="16.5" thickTop="1" thickBot="1" x14ac:dyDescent="0.3">
      <c r="A11" s="61"/>
      <c r="B11" s="61"/>
      <c r="C11" s="61"/>
      <c r="D11" s="61"/>
      <c r="E11" s="61"/>
      <c r="F11" s="61"/>
    </row>
    <row r="12" spans="1:19" s="53" customFormat="1" ht="16.5" thickTop="1" thickBot="1" x14ac:dyDescent="0.3">
      <c r="A12" s="151" t="s">
        <v>35</v>
      </c>
      <c r="B12" s="152"/>
      <c r="C12" s="49">
        <f>SUM(C10)</f>
        <v>1682017320</v>
      </c>
      <c r="D12" s="49">
        <f t="shared" ref="D12:E12" si="0">SUM(D10)</f>
        <v>0</v>
      </c>
      <c r="E12" s="49">
        <f t="shared" si="0"/>
        <v>2622541560</v>
      </c>
      <c r="F12" s="26">
        <f>SUM(F10)</f>
        <v>4304558880</v>
      </c>
    </row>
    <row r="13" spans="1:19" s="53" customFormat="1" ht="16.5" thickTop="1" thickBot="1" x14ac:dyDescent="0.3">
      <c r="A13" s="54"/>
      <c r="B13" s="54"/>
      <c r="C13" s="52"/>
      <c r="D13" s="52"/>
      <c r="E13" s="52"/>
      <c r="F13" s="52"/>
    </row>
    <row r="14" spans="1:19" s="53" customFormat="1" ht="46.5" customHeight="1" thickTop="1" thickBot="1" x14ac:dyDescent="0.3">
      <c r="A14" s="44" t="s">
        <v>3</v>
      </c>
      <c r="B14" s="45" t="s">
        <v>26</v>
      </c>
      <c r="C14" s="60" t="s">
        <v>64</v>
      </c>
      <c r="D14" s="60" t="s">
        <v>66</v>
      </c>
      <c r="E14" s="86" t="s">
        <v>67</v>
      </c>
      <c r="F14" s="62" t="s">
        <v>9</v>
      </c>
    </row>
    <row r="15" spans="1:19" s="119" customFormat="1" ht="30.75" customHeight="1" x14ac:dyDescent="0.25">
      <c r="A15" s="112">
        <v>2</v>
      </c>
      <c r="B15" s="104" t="s">
        <v>39</v>
      </c>
      <c r="C15" s="108">
        <v>21597458</v>
      </c>
      <c r="D15" s="108">
        <v>0</v>
      </c>
      <c r="E15" s="109">
        <v>81119668</v>
      </c>
      <c r="F15" s="110">
        <f>SUM(C15:E15)</f>
        <v>102717126</v>
      </c>
    </row>
    <row r="16" spans="1:19" s="119" customFormat="1" ht="30.75" customHeight="1" x14ac:dyDescent="0.25">
      <c r="A16" s="112">
        <v>3</v>
      </c>
      <c r="B16" s="111" t="s">
        <v>43</v>
      </c>
      <c r="C16" s="108">
        <v>36843840</v>
      </c>
      <c r="D16" s="108">
        <v>0</v>
      </c>
      <c r="E16" s="109">
        <v>560987106</v>
      </c>
      <c r="F16" s="110">
        <f>SUM(C16:E16)</f>
        <v>597830946</v>
      </c>
    </row>
    <row r="17" spans="1:6" s="119" customFormat="1" ht="30.75" customHeight="1" thickBot="1" x14ac:dyDescent="0.3">
      <c r="A17" s="114">
        <v>4</v>
      </c>
      <c r="B17" s="115" t="s">
        <v>44</v>
      </c>
      <c r="C17" s="116">
        <v>5536860</v>
      </c>
      <c r="D17" s="116">
        <v>0</v>
      </c>
      <c r="E17" s="117">
        <v>101867394</v>
      </c>
      <c r="F17" s="118">
        <f>SUM(C17:E17)</f>
        <v>107404254</v>
      </c>
    </row>
    <row r="18" spans="1:6" ht="16.5" thickTop="1" thickBot="1" x14ac:dyDescent="0.3">
      <c r="A18" s="198"/>
      <c r="B18" s="198"/>
      <c r="C18" s="198"/>
      <c r="D18" s="198"/>
      <c r="E18" s="198"/>
      <c r="F18" s="198"/>
    </row>
    <row r="19" spans="1:6" ht="16.5" thickTop="1" thickBot="1" x14ac:dyDescent="0.3">
      <c r="A19" s="151" t="s">
        <v>76</v>
      </c>
      <c r="B19" s="152"/>
      <c r="C19" s="49">
        <f>SUM(C15:C17)</f>
        <v>63978158</v>
      </c>
      <c r="D19" s="49">
        <f t="shared" ref="D19:E19" si="1">SUM(D15:D17)</f>
        <v>0</v>
      </c>
      <c r="E19" s="49">
        <f t="shared" si="1"/>
        <v>743974168</v>
      </c>
      <c r="F19" s="26">
        <f>SUM(F15:F17)</f>
        <v>807952326</v>
      </c>
    </row>
    <row r="20" spans="1:6" ht="16.5" thickTop="1" thickBot="1" x14ac:dyDescent="0.3">
      <c r="A20" s="198"/>
      <c r="B20" s="198"/>
      <c r="C20" s="198"/>
      <c r="D20" s="198"/>
      <c r="E20" s="198"/>
      <c r="F20" s="198"/>
    </row>
    <row r="21" spans="1:6" ht="16.5" thickTop="1" thickBot="1" x14ac:dyDescent="0.3">
      <c r="A21" s="154" t="s">
        <v>36</v>
      </c>
      <c r="B21" s="155"/>
      <c r="C21" s="76">
        <f>C7+C12+C19</f>
        <v>1816870615</v>
      </c>
      <c r="D21" s="76">
        <f t="shared" ref="D21:E21" si="2">D7+D12+D19</f>
        <v>0</v>
      </c>
      <c r="E21" s="76">
        <f t="shared" si="2"/>
        <v>3574045660</v>
      </c>
      <c r="F21" s="77">
        <f>F7+F12+F19</f>
        <v>5390916275</v>
      </c>
    </row>
    <row r="22" spans="1:6" ht="15.75" thickTop="1" x14ac:dyDescent="0.25">
      <c r="A22" s="54"/>
      <c r="B22" s="54"/>
      <c r="C22" s="54"/>
      <c r="D22" s="54"/>
      <c r="E22" s="54"/>
      <c r="F22" s="54"/>
    </row>
    <row r="23" spans="1:6" x14ac:dyDescent="0.25">
      <c r="A23" s="159" t="s">
        <v>90</v>
      </c>
      <c r="B23" s="199"/>
      <c r="C23" s="199"/>
      <c r="D23" s="54"/>
      <c r="E23" s="54"/>
      <c r="F23" s="91">
        <f>+F21</f>
        <v>5390916275</v>
      </c>
    </row>
  </sheetData>
  <mergeCells count="6">
    <mergeCell ref="A1:F1"/>
    <mergeCell ref="A23:C23"/>
    <mergeCell ref="A7:B7"/>
    <mergeCell ref="A12:B12"/>
    <mergeCell ref="A21:B21"/>
    <mergeCell ref="A19:B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topLeftCell="A16" zoomScale="95" zoomScaleNormal="100" zoomScaleSheetLayoutView="95" workbookViewId="0">
      <selection activeCell="F17" sqref="F17"/>
    </sheetView>
  </sheetViews>
  <sheetFormatPr defaultRowHeight="15" x14ac:dyDescent="0.25"/>
  <cols>
    <col min="1" max="1" width="8.140625" customWidth="1"/>
    <col min="2" max="2" width="23.140625" customWidth="1"/>
    <col min="3" max="3" width="38.42578125" customWidth="1"/>
    <col min="4" max="4" width="38.7109375" style="53" customWidth="1"/>
    <col min="5" max="5" width="40.42578125" customWidth="1"/>
    <col min="6" max="6" width="41.5703125" customWidth="1"/>
  </cols>
  <sheetData>
    <row r="1" spans="1:6" ht="24.75" customHeight="1" x14ac:dyDescent="0.3">
      <c r="A1" s="150" t="s">
        <v>27</v>
      </c>
      <c r="B1" s="150"/>
      <c r="C1" s="150"/>
      <c r="D1" s="150"/>
      <c r="E1" s="150"/>
      <c r="F1" s="150"/>
    </row>
    <row r="2" spans="1:6" ht="24.75" customHeight="1" x14ac:dyDescent="0.25">
      <c r="A2" s="57"/>
      <c r="B2" s="57"/>
      <c r="C2" s="57"/>
      <c r="D2" s="57"/>
      <c r="E2" s="57"/>
      <c r="F2" s="56" t="s">
        <v>68</v>
      </c>
    </row>
    <row r="3" spans="1:6" ht="24.75" customHeight="1" thickBot="1" x14ac:dyDescent="0.3">
      <c r="A3" s="55"/>
      <c r="B3" s="55"/>
      <c r="C3" s="55"/>
      <c r="D3" s="55"/>
      <c r="E3" s="55"/>
      <c r="F3" s="56" t="s">
        <v>73</v>
      </c>
    </row>
    <row r="4" spans="1:6" ht="82.5" customHeight="1" thickTop="1" thickBot="1" x14ac:dyDescent="0.3">
      <c r="A4" s="44" t="s">
        <v>3</v>
      </c>
      <c r="B4" s="45" t="s">
        <v>4</v>
      </c>
      <c r="C4" s="45" t="s">
        <v>69</v>
      </c>
      <c r="D4" s="45" t="s">
        <v>74</v>
      </c>
      <c r="E4" s="45" t="s">
        <v>75</v>
      </c>
      <c r="F4" s="18" t="s">
        <v>70</v>
      </c>
    </row>
    <row r="5" spans="1:6" s="119" customFormat="1" ht="30.75" customHeight="1" thickBot="1" x14ac:dyDescent="0.3">
      <c r="A5" s="128">
        <v>1</v>
      </c>
      <c r="B5" s="115" t="s">
        <v>92</v>
      </c>
      <c r="C5" s="129">
        <v>445025740</v>
      </c>
      <c r="D5" s="129">
        <v>3388785</v>
      </c>
      <c r="E5" s="129">
        <v>189026642</v>
      </c>
      <c r="F5" s="131">
        <f>SUM(C5:E5)</f>
        <v>637441167</v>
      </c>
    </row>
    <row r="6" spans="1:6" s="61" customFormat="1" ht="16.5" thickTop="1" thickBot="1" x14ac:dyDescent="0.3">
      <c r="A6" s="53"/>
      <c r="B6" s="53"/>
      <c r="C6" s="53"/>
      <c r="D6" s="53"/>
      <c r="E6" s="53"/>
      <c r="F6" s="53"/>
    </row>
    <row r="7" spans="1:6" ht="16.5" thickTop="1" thickBot="1" x14ac:dyDescent="0.3">
      <c r="A7" s="151" t="s">
        <v>34</v>
      </c>
      <c r="B7" s="152"/>
      <c r="C7" s="49">
        <f>SUM(C5:C5)</f>
        <v>445025740</v>
      </c>
      <c r="D7" s="49">
        <f>SUM(D5:D5)</f>
        <v>3388785</v>
      </c>
      <c r="E7" s="49">
        <f>SUM(E5:E5)</f>
        <v>189026642</v>
      </c>
      <c r="F7" s="26">
        <f>SUM(F5:F5)</f>
        <v>637441167</v>
      </c>
    </row>
    <row r="8" spans="1:6" ht="16.5" thickTop="1" thickBot="1" x14ac:dyDescent="0.3">
      <c r="A8" s="66"/>
      <c r="B8" s="66"/>
      <c r="C8" s="67"/>
      <c r="D8" s="67"/>
      <c r="E8" s="67"/>
      <c r="F8" s="67"/>
    </row>
    <row r="9" spans="1:6" ht="80.25" customHeight="1" thickTop="1" thickBot="1" x14ac:dyDescent="0.3">
      <c r="A9" s="44" t="s">
        <v>3</v>
      </c>
      <c r="B9" s="45" t="s">
        <v>4</v>
      </c>
      <c r="C9" s="45" t="s">
        <v>69</v>
      </c>
      <c r="D9" s="45" t="s">
        <v>74</v>
      </c>
      <c r="E9" s="45" t="s">
        <v>75</v>
      </c>
      <c r="F9" s="18" t="s">
        <v>70</v>
      </c>
    </row>
    <row r="10" spans="1:6" s="119" customFormat="1" ht="30.75" customHeight="1" x14ac:dyDescent="0.25">
      <c r="A10" s="112">
        <v>1</v>
      </c>
      <c r="B10" s="111" t="s">
        <v>92</v>
      </c>
      <c r="C10" s="108">
        <v>329715153</v>
      </c>
      <c r="D10" s="108">
        <v>1419059</v>
      </c>
      <c r="E10" s="108">
        <v>82861630</v>
      </c>
      <c r="F10" s="110">
        <f>SUM(C10:E10)</f>
        <v>413995842</v>
      </c>
    </row>
    <row r="11" spans="1:6" s="119" customFormat="1" ht="30.75" customHeight="1" x14ac:dyDescent="0.25">
      <c r="A11" s="132">
        <v>2</v>
      </c>
      <c r="B11" s="133" t="s">
        <v>71</v>
      </c>
      <c r="C11" s="134">
        <v>16799955</v>
      </c>
      <c r="D11" s="134">
        <v>41500</v>
      </c>
      <c r="E11" s="134">
        <v>13312415</v>
      </c>
      <c r="F11" s="110">
        <f>SUM(C11:E11)</f>
        <v>30153870</v>
      </c>
    </row>
    <row r="12" spans="1:6" s="119" customFormat="1" ht="30.75" customHeight="1" thickBot="1" x14ac:dyDescent="0.3">
      <c r="A12" s="114">
        <v>3</v>
      </c>
      <c r="B12" s="115" t="s">
        <v>91</v>
      </c>
      <c r="C12" s="122">
        <v>7696980</v>
      </c>
      <c r="D12" s="122">
        <v>3695470</v>
      </c>
      <c r="E12" s="122">
        <v>13916686</v>
      </c>
      <c r="F12" s="120">
        <f>SUM(C12:E12)</f>
        <v>25309136</v>
      </c>
    </row>
    <row r="13" spans="1:6" ht="16.5" thickTop="1" thickBot="1" x14ac:dyDescent="0.3">
      <c r="A13" s="66"/>
      <c r="B13" s="66"/>
      <c r="C13" s="67"/>
      <c r="D13" s="67"/>
      <c r="E13" s="67"/>
      <c r="F13" s="67"/>
    </row>
    <row r="14" spans="1:6" ht="16.5" thickTop="1" thickBot="1" x14ac:dyDescent="0.3">
      <c r="A14" s="151" t="s">
        <v>35</v>
      </c>
      <c r="B14" s="152"/>
      <c r="C14" s="49">
        <f>SUM(C10:C12)</f>
        <v>354212088</v>
      </c>
      <c r="D14" s="49">
        <f>SUM(D10:D12)</f>
        <v>5156029</v>
      </c>
      <c r="E14" s="49">
        <f>SUM(E10:E12)</f>
        <v>110090731</v>
      </c>
      <c r="F14" s="26">
        <f>SUM(F10:F12)</f>
        <v>469458848</v>
      </c>
    </row>
    <row r="15" spans="1:6" ht="16.5" thickTop="1" thickBot="1" x14ac:dyDescent="0.3">
      <c r="A15" s="66"/>
      <c r="B15" s="66"/>
      <c r="C15" s="67"/>
      <c r="D15" s="67"/>
      <c r="E15" s="67"/>
      <c r="F15" s="67"/>
    </row>
    <row r="16" spans="1:6" ht="82.5" customHeight="1" thickTop="1" thickBot="1" x14ac:dyDescent="0.3">
      <c r="A16" s="44" t="s">
        <v>3</v>
      </c>
      <c r="B16" s="45" t="s">
        <v>4</v>
      </c>
      <c r="C16" s="45" t="s">
        <v>69</v>
      </c>
      <c r="D16" s="45" t="s">
        <v>74</v>
      </c>
      <c r="E16" s="45" t="s">
        <v>75</v>
      </c>
      <c r="F16" s="18" t="s">
        <v>70</v>
      </c>
    </row>
    <row r="17" spans="1:6" s="105" customFormat="1" ht="30.75" customHeight="1" x14ac:dyDescent="0.25">
      <c r="A17" s="103">
        <v>2</v>
      </c>
      <c r="B17" s="104" t="s">
        <v>39</v>
      </c>
      <c r="C17" s="113">
        <v>43541436</v>
      </c>
      <c r="D17" s="113">
        <v>565558</v>
      </c>
      <c r="E17" s="113">
        <v>86939163</v>
      </c>
      <c r="F17" s="110">
        <f>SUM(C17:E17)</f>
        <v>131046157</v>
      </c>
    </row>
    <row r="18" spans="1:6" s="119" customFormat="1" ht="30.75" customHeight="1" x14ac:dyDescent="0.25">
      <c r="A18" s="112">
        <v>3</v>
      </c>
      <c r="B18" s="111" t="s">
        <v>43</v>
      </c>
      <c r="C18" s="108">
        <v>120625659</v>
      </c>
      <c r="D18" s="108">
        <v>19241662</v>
      </c>
      <c r="E18" s="108">
        <v>107408988</v>
      </c>
      <c r="F18" s="110">
        <f>SUM(C18:E18)</f>
        <v>247276309</v>
      </c>
    </row>
    <row r="19" spans="1:6" s="119" customFormat="1" ht="30.75" customHeight="1" thickBot="1" x14ac:dyDescent="0.3">
      <c r="A19" s="114">
        <v>4</v>
      </c>
      <c r="B19" s="115" t="s">
        <v>44</v>
      </c>
      <c r="C19" s="122">
        <v>220605382</v>
      </c>
      <c r="D19" s="122">
        <v>368708</v>
      </c>
      <c r="E19" s="122">
        <v>36289116</v>
      </c>
      <c r="F19" s="120">
        <f>SUM(C19:E19)</f>
        <v>257263206</v>
      </c>
    </row>
    <row r="20" spans="1:6" ht="16.5" thickTop="1" thickBot="1" x14ac:dyDescent="0.3"/>
    <row r="21" spans="1:6" ht="16.5" thickTop="1" thickBot="1" x14ac:dyDescent="0.3">
      <c r="A21" s="151" t="s">
        <v>76</v>
      </c>
      <c r="B21" s="152"/>
      <c r="C21" s="49">
        <f>SUM(C17:C19)</f>
        <v>384772477</v>
      </c>
      <c r="D21" s="49">
        <f t="shared" ref="D21:E21" si="0">SUM(D17:D19)</f>
        <v>20175928</v>
      </c>
      <c r="E21" s="49">
        <f t="shared" si="0"/>
        <v>230637267</v>
      </c>
      <c r="F21" s="26">
        <f>SUM(F17:F19)</f>
        <v>635585672</v>
      </c>
    </row>
    <row r="22" spans="1:6" ht="16.5" thickTop="1" thickBot="1" x14ac:dyDescent="0.3"/>
    <row r="23" spans="1:6" ht="16.5" thickTop="1" thickBot="1" x14ac:dyDescent="0.3">
      <c r="A23" s="154" t="s">
        <v>36</v>
      </c>
      <c r="B23" s="155"/>
      <c r="C23" s="76">
        <f>C7+C14+C21</f>
        <v>1184010305</v>
      </c>
      <c r="D23" s="76">
        <f t="shared" ref="D23:E23" si="1">D7+D14+D21</f>
        <v>28720742</v>
      </c>
      <c r="E23" s="76">
        <f t="shared" si="1"/>
        <v>529754640</v>
      </c>
      <c r="F23" s="77">
        <f>F7+F14+F21</f>
        <v>1742485687</v>
      </c>
    </row>
    <row r="24" spans="1:6" ht="15.75" thickTop="1" x14ac:dyDescent="0.25"/>
    <row r="25" spans="1:6" x14ac:dyDescent="0.25">
      <c r="A25" s="93" t="s">
        <v>38</v>
      </c>
      <c r="B25" s="93"/>
      <c r="C25" s="53"/>
      <c r="D25" s="89"/>
      <c r="E25" s="89"/>
      <c r="F25" s="89">
        <f>F23</f>
        <v>1742485687</v>
      </c>
    </row>
  </sheetData>
  <mergeCells count="5">
    <mergeCell ref="A14:B14"/>
    <mergeCell ref="A23:B23"/>
    <mergeCell ref="A1:F1"/>
    <mergeCell ref="A7:B7"/>
    <mergeCell ref="A21:B2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="89" zoomScaleNormal="100" zoomScaleSheetLayoutView="89" workbookViewId="0">
      <selection activeCell="C34" sqref="C34"/>
    </sheetView>
  </sheetViews>
  <sheetFormatPr defaultRowHeight="15" x14ac:dyDescent="0.25"/>
  <cols>
    <col min="2" max="2" width="25.7109375" customWidth="1"/>
    <col min="3" max="3" width="28.7109375" customWidth="1"/>
    <col min="4" max="4" width="33" customWidth="1"/>
    <col min="5" max="5" width="35.7109375" customWidth="1"/>
  </cols>
  <sheetData>
    <row r="1" spans="1:7" ht="24.75" customHeight="1" x14ac:dyDescent="0.3">
      <c r="A1" s="150" t="s">
        <v>0</v>
      </c>
      <c r="B1" s="150"/>
      <c r="C1" s="150"/>
      <c r="D1" s="150"/>
      <c r="E1" s="150"/>
    </row>
    <row r="2" spans="1:7" ht="24.75" customHeight="1" x14ac:dyDescent="0.3">
      <c r="A2" s="150" t="s">
        <v>40</v>
      </c>
      <c r="B2" s="150"/>
      <c r="C2" s="150"/>
      <c r="D2" s="150"/>
      <c r="E2" s="150"/>
      <c r="F2" s="94"/>
      <c r="G2" s="94"/>
    </row>
    <row r="3" spans="1:7" ht="24.75" customHeight="1" x14ac:dyDescent="0.3">
      <c r="A3" s="157" t="s">
        <v>41</v>
      </c>
      <c r="B3" s="157"/>
      <c r="C3" s="157"/>
      <c r="D3" s="157"/>
      <c r="E3" s="157"/>
    </row>
    <row r="4" spans="1:7" ht="24.75" customHeight="1" x14ac:dyDescent="0.3">
      <c r="A4" s="14"/>
      <c r="B4" s="14"/>
      <c r="C4" s="14"/>
      <c r="D4" s="14"/>
      <c r="E4" s="13" t="s">
        <v>10</v>
      </c>
    </row>
    <row r="5" spans="1:7" ht="24.75" customHeight="1" thickBot="1" x14ac:dyDescent="0.3">
      <c r="A5" s="12"/>
      <c r="B5" s="12"/>
      <c r="C5" s="12"/>
      <c r="D5" s="12"/>
      <c r="E5" s="13" t="s">
        <v>73</v>
      </c>
    </row>
    <row r="6" spans="1:7" ht="46.5" customHeight="1" thickTop="1" thickBot="1" x14ac:dyDescent="0.3">
      <c r="A6" s="16" t="s">
        <v>3</v>
      </c>
      <c r="B6" s="17" t="s">
        <v>4</v>
      </c>
      <c r="C6" s="17" t="s">
        <v>46</v>
      </c>
      <c r="D6" s="45" t="s">
        <v>47</v>
      </c>
      <c r="E6" s="18" t="s">
        <v>48</v>
      </c>
    </row>
    <row r="7" spans="1:7" ht="30.75" customHeight="1" thickBot="1" x14ac:dyDescent="0.3">
      <c r="A7" s="74">
        <v>1</v>
      </c>
      <c r="B7" s="15" t="s">
        <v>92</v>
      </c>
      <c r="C7" s="141">
        <v>0</v>
      </c>
      <c r="D7" s="141">
        <v>0</v>
      </c>
      <c r="E7" s="142">
        <v>0</v>
      </c>
    </row>
    <row r="8" spans="1:7" ht="16.5" thickTop="1" thickBot="1" x14ac:dyDescent="0.3">
      <c r="A8" s="11"/>
      <c r="B8" s="11"/>
      <c r="C8" s="119"/>
      <c r="D8" s="119"/>
      <c r="E8" s="119"/>
    </row>
    <row r="9" spans="1:7" ht="16.5" thickTop="1" thickBot="1" x14ac:dyDescent="0.3">
      <c r="A9" s="151" t="s">
        <v>34</v>
      </c>
      <c r="B9" s="152"/>
      <c r="C9" s="143">
        <f t="shared" ref="C9:E9" si="0">SUM(C7:C7)</f>
        <v>0</v>
      </c>
      <c r="D9" s="143">
        <f t="shared" si="0"/>
        <v>0</v>
      </c>
      <c r="E9" s="144">
        <f t="shared" si="0"/>
        <v>0</v>
      </c>
    </row>
    <row r="10" spans="1:7" s="53" customFormat="1" ht="16.5" thickTop="1" thickBot="1" x14ac:dyDescent="0.3">
      <c r="A10" s="66"/>
      <c r="B10" s="66"/>
      <c r="C10" s="145"/>
      <c r="D10" s="145"/>
      <c r="E10" s="145"/>
    </row>
    <row r="11" spans="1:7" s="53" customFormat="1" ht="46.5" customHeight="1" thickTop="1" thickBot="1" x14ac:dyDescent="0.3">
      <c r="A11" s="44" t="s">
        <v>3</v>
      </c>
      <c r="B11" s="45" t="s">
        <v>4</v>
      </c>
      <c r="C11" s="146" t="s">
        <v>46</v>
      </c>
      <c r="D11" s="146" t="s">
        <v>47</v>
      </c>
      <c r="E11" s="147" t="s">
        <v>48</v>
      </c>
    </row>
    <row r="12" spans="1:7" s="53" customFormat="1" ht="30.75" customHeight="1" thickBot="1" x14ac:dyDescent="0.3">
      <c r="A12" s="43">
        <v>1</v>
      </c>
      <c r="B12" s="15" t="s">
        <v>92</v>
      </c>
      <c r="C12" s="122">
        <v>0</v>
      </c>
      <c r="D12" s="122">
        <v>0</v>
      </c>
      <c r="E12" s="120">
        <f>SUM(C12:D12)</f>
        <v>0</v>
      </c>
    </row>
    <row r="13" spans="1:7" s="53" customFormat="1" ht="16.5" thickTop="1" thickBot="1" x14ac:dyDescent="0.3"/>
    <row r="14" spans="1:7" s="53" customFormat="1" ht="16.5" thickTop="1" thickBot="1" x14ac:dyDescent="0.3">
      <c r="A14" s="151" t="s">
        <v>35</v>
      </c>
      <c r="B14" s="152"/>
      <c r="C14" s="49"/>
      <c r="D14" s="49"/>
      <c r="E14" s="26"/>
    </row>
    <row r="15" spans="1:7" s="53" customFormat="1" ht="16.5" thickTop="1" thickBot="1" x14ac:dyDescent="0.3">
      <c r="A15" s="66"/>
      <c r="B15" s="66"/>
      <c r="C15" s="68"/>
      <c r="D15" s="68"/>
      <c r="E15" s="68"/>
    </row>
    <row r="16" spans="1:7" s="53" customFormat="1" ht="16.5" thickTop="1" thickBot="1" x14ac:dyDescent="0.3">
      <c r="A16" s="154" t="s">
        <v>36</v>
      </c>
      <c r="B16" s="155"/>
      <c r="C16" s="78">
        <f t="shared" ref="C16:D16" si="1">C9+C14</f>
        <v>0</v>
      </c>
      <c r="D16" s="78">
        <f t="shared" si="1"/>
        <v>0</v>
      </c>
      <c r="E16" s="77">
        <f>E9+E14</f>
        <v>0</v>
      </c>
    </row>
    <row r="17" spans="1:5" s="81" customFormat="1" ht="15.75" thickTop="1" x14ac:dyDescent="0.25">
      <c r="A17" s="79"/>
      <c r="B17" s="79"/>
      <c r="C17" s="80"/>
      <c r="D17" s="80"/>
      <c r="E17" s="80"/>
    </row>
    <row r="18" spans="1:5" ht="15" customHeight="1" x14ac:dyDescent="0.25">
      <c r="A18" s="156" t="s">
        <v>80</v>
      </c>
      <c r="B18" s="156"/>
      <c r="C18" s="156"/>
      <c r="D18" s="156"/>
      <c r="E18" s="69"/>
    </row>
    <row r="19" spans="1:5" x14ac:dyDescent="0.25">
      <c r="A19" s="156"/>
      <c r="B19" s="156"/>
      <c r="C19" s="156"/>
      <c r="D19" s="156"/>
      <c r="E19" s="90">
        <f>E16</f>
        <v>0</v>
      </c>
    </row>
    <row r="20" spans="1:5" x14ac:dyDescent="0.25">
      <c r="A20" s="69"/>
      <c r="B20" s="69"/>
      <c r="C20" s="69"/>
      <c r="D20" s="69"/>
    </row>
  </sheetData>
  <mergeCells count="7">
    <mergeCell ref="A18:D19"/>
    <mergeCell ref="A16:B16"/>
    <mergeCell ref="A1:E1"/>
    <mergeCell ref="A2:E2"/>
    <mergeCell ref="A9:B9"/>
    <mergeCell ref="A14:B14"/>
    <mergeCell ref="A3:E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opLeftCell="A7" zoomScale="93" zoomScaleNormal="93" zoomScaleSheetLayoutView="98" workbookViewId="0">
      <selection activeCell="A7" sqref="A7:XFD7"/>
    </sheetView>
  </sheetViews>
  <sheetFormatPr defaultRowHeight="15" x14ac:dyDescent="0.25"/>
  <cols>
    <col min="2" max="2" width="23.28515625" customWidth="1"/>
    <col min="3" max="3" width="33.85546875" customWidth="1"/>
    <col min="4" max="4" width="35.5703125" customWidth="1"/>
    <col min="5" max="5" width="34.140625" customWidth="1"/>
    <col min="6" max="6" width="39" customWidth="1"/>
  </cols>
  <sheetData>
    <row r="1" spans="1:6" ht="24.75" customHeight="1" x14ac:dyDescent="0.3">
      <c r="A1" s="150" t="s">
        <v>42</v>
      </c>
      <c r="B1" s="150"/>
      <c r="C1" s="150"/>
      <c r="D1" s="150"/>
      <c r="E1" s="150"/>
      <c r="F1" s="150"/>
    </row>
    <row r="2" spans="1:6" ht="24.75" customHeight="1" x14ac:dyDescent="0.3">
      <c r="A2" s="150" t="s">
        <v>40</v>
      </c>
      <c r="B2" s="150"/>
      <c r="C2" s="150"/>
      <c r="D2" s="150"/>
      <c r="E2" s="150"/>
      <c r="F2" s="150"/>
    </row>
    <row r="3" spans="1:6" ht="24.75" customHeight="1" x14ac:dyDescent="0.3">
      <c r="A3" s="150" t="s">
        <v>11</v>
      </c>
      <c r="B3" s="150"/>
      <c r="C3" s="150"/>
      <c r="D3" s="150"/>
      <c r="E3" s="150"/>
      <c r="F3" s="150"/>
    </row>
    <row r="4" spans="1:6" ht="24.75" customHeight="1" x14ac:dyDescent="0.3">
      <c r="A4" s="22"/>
      <c r="B4" s="22"/>
      <c r="C4" s="22"/>
      <c r="D4" s="22"/>
      <c r="E4" s="22"/>
      <c r="F4" s="21" t="s">
        <v>12</v>
      </c>
    </row>
    <row r="5" spans="1:6" ht="24.75" customHeight="1" thickBot="1" x14ac:dyDescent="0.3">
      <c r="A5" s="20"/>
      <c r="B5" s="20"/>
      <c r="C5" s="20"/>
      <c r="D5" s="20"/>
      <c r="E5" s="20"/>
      <c r="F5" s="21" t="s">
        <v>73</v>
      </c>
    </row>
    <row r="6" spans="1:6" ht="46.5" customHeight="1" thickTop="1" thickBot="1" x14ac:dyDescent="0.3">
      <c r="A6" s="23" t="s">
        <v>3</v>
      </c>
      <c r="B6" s="24" t="s">
        <v>4</v>
      </c>
      <c r="C6" s="24" t="s">
        <v>13</v>
      </c>
      <c r="D6" s="24" t="s">
        <v>14</v>
      </c>
      <c r="E6" s="24" t="s">
        <v>15</v>
      </c>
      <c r="F6" s="47" t="s">
        <v>16</v>
      </c>
    </row>
    <row r="7" spans="1:6" s="119" customFormat="1" ht="30.75" customHeight="1" thickBot="1" x14ac:dyDescent="0.3">
      <c r="A7" s="128">
        <v>1</v>
      </c>
      <c r="B7" s="115" t="s">
        <v>92</v>
      </c>
      <c r="C7" s="129">
        <v>39657809</v>
      </c>
      <c r="D7" s="129">
        <v>0</v>
      </c>
      <c r="E7" s="129">
        <v>0</v>
      </c>
      <c r="F7" s="131">
        <f>SUM(C7:E7)</f>
        <v>39657809</v>
      </c>
    </row>
    <row r="8" spans="1:6" ht="16.5" thickTop="1" thickBot="1" x14ac:dyDescent="0.3"/>
    <row r="9" spans="1:6" s="53" customFormat="1" ht="16.5" thickTop="1" thickBot="1" x14ac:dyDescent="0.3">
      <c r="A9" s="151" t="s">
        <v>34</v>
      </c>
      <c r="B9" s="152"/>
      <c r="C9" s="49">
        <f>SUM(C7:C7)</f>
        <v>39657809</v>
      </c>
      <c r="D9" s="49">
        <f>SUM(D7:D7)</f>
        <v>0</v>
      </c>
      <c r="E9" s="49">
        <f>SUM(E7:E7)</f>
        <v>0</v>
      </c>
      <c r="F9" s="26">
        <f>SUM(F7:F7)</f>
        <v>39657809</v>
      </c>
    </row>
    <row r="10" spans="1:6" s="53" customFormat="1" ht="16.5" thickTop="1" thickBot="1" x14ac:dyDescent="0.3">
      <c r="A10" s="66"/>
      <c r="B10" s="66"/>
      <c r="C10" s="67"/>
      <c r="D10" s="67"/>
      <c r="E10" s="67"/>
      <c r="F10" s="67"/>
    </row>
    <row r="11" spans="1:6" s="53" customFormat="1" ht="46.5" customHeight="1" thickTop="1" thickBot="1" x14ac:dyDescent="0.3">
      <c r="A11" s="44" t="s">
        <v>3</v>
      </c>
      <c r="B11" s="45" t="s">
        <v>4</v>
      </c>
      <c r="C11" s="45" t="s">
        <v>13</v>
      </c>
      <c r="D11" s="45" t="s">
        <v>14</v>
      </c>
      <c r="E11" s="45" t="s">
        <v>15</v>
      </c>
      <c r="F11" s="47" t="s">
        <v>16</v>
      </c>
    </row>
    <row r="12" spans="1:6" s="119" customFormat="1" ht="30.75" customHeight="1" x14ac:dyDescent="0.25">
      <c r="A12" s="112">
        <v>1</v>
      </c>
      <c r="B12" s="111" t="s">
        <v>92</v>
      </c>
      <c r="C12" s="108">
        <v>6268120</v>
      </c>
      <c r="D12" s="108">
        <v>0</v>
      </c>
      <c r="E12" s="108">
        <v>0</v>
      </c>
      <c r="F12" s="110">
        <f>SUM(C12:E12)</f>
        <v>6268120</v>
      </c>
    </row>
    <row r="13" spans="1:6" s="119" customFormat="1" ht="30.75" customHeight="1" x14ac:dyDescent="0.25">
      <c r="A13" s="132">
        <v>2</v>
      </c>
      <c r="B13" s="133" t="s">
        <v>71</v>
      </c>
      <c r="C13" s="134">
        <v>0</v>
      </c>
      <c r="D13" s="134">
        <v>0</v>
      </c>
      <c r="E13" s="134">
        <v>0</v>
      </c>
      <c r="F13" s="135">
        <f>SUM(C13:E13)</f>
        <v>0</v>
      </c>
    </row>
    <row r="14" spans="1:6" s="119" customFormat="1" ht="30.75" customHeight="1" thickBot="1" x14ac:dyDescent="0.3">
      <c r="A14" s="114">
        <v>3</v>
      </c>
      <c r="B14" s="115" t="s">
        <v>91</v>
      </c>
      <c r="C14" s="122">
        <v>8732922</v>
      </c>
      <c r="D14" s="122">
        <v>44098583</v>
      </c>
      <c r="E14" s="122">
        <v>0</v>
      </c>
      <c r="F14" s="120">
        <f>SUM(C14:E14)</f>
        <v>52831505</v>
      </c>
    </row>
    <row r="15" spans="1:6" s="53" customFormat="1" ht="16.5" thickTop="1" thickBot="1" x14ac:dyDescent="0.3">
      <c r="A15" s="66"/>
      <c r="B15" s="66"/>
      <c r="C15" s="67"/>
      <c r="D15" s="67"/>
      <c r="E15" s="67"/>
      <c r="F15" s="67"/>
    </row>
    <row r="16" spans="1:6" s="53" customFormat="1" ht="16.5" thickTop="1" thickBot="1" x14ac:dyDescent="0.3">
      <c r="A16" s="151" t="s">
        <v>35</v>
      </c>
      <c r="B16" s="152"/>
      <c r="C16" s="49">
        <f>SUM(C12:C14)</f>
        <v>15001042</v>
      </c>
      <c r="D16" s="49">
        <f>SUM(D12:D14)</f>
        <v>44098583</v>
      </c>
      <c r="E16" s="49">
        <f>SUM(E12:E14)</f>
        <v>0</v>
      </c>
      <c r="F16" s="26">
        <f>SUM(F12:F14)</f>
        <v>59099625</v>
      </c>
    </row>
    <row r="17" spans="1:6" s="53" customFormat="1" ht="16.5" thickTop="1" thickBot="1" x14ac:dyDescent="0.3">
      <c r="A17" s="66"/>
      <c r="B17" s="66"/>
      <c r="C17" s="67"/>
      <c r="D17" s="67"/>
      <c r="E17" s="67"/>
      <c r="F17" s="67"/>
    </row>
    <row r="18" spans="1:6" ht="46.5" customHeight="1" thickTop="1" thickBot="1" x14ac:dyDescent="0.3">
      <c r="A18" s="44" t="s">
        <v>3</v>
      </c>
      <c r="B18" s="45" t="s">
        <v>4</v>
      </c>
      <c r="C18" s="45" t="s">
        <v>13</v>
      </c>
      <c r="D18" s="45" t="s">
        <v>14</v>
      </c>
      <c r="E18" s="45" t="s">
        <v>15</v>
      </c>
      <c r="F18" s="47" t="s">
        <v>16</v>
      </c>
    </row>
    <row r="19" spans="1:6" s="119" customFormat="1" ht="30.75" customHeight="1" x14ac:dyDescent="0.25">
      <c r="A19" s="103">
        <v>1</v>
      </c>
      <c r="B19" s="104" t="s">
        <v>39</v>
      </c>
      <c r="C19" s="113">
        <v>0</v>
      </c>
      <c r="D19" s="113">
        <v>0</v>
      </c>
      <c r="E19" s="113">
        <v>0</v>
      </c>
      <c r="F19" s="110">
        <f>SUM(C19:E19)</f>
        <v>0</v>
      </c>
    </row>
    <row r="20" spans="1:6" s="119" customFormat="1" ht="30.75" customHeight="1" x14ac:dyDescent="0.25">
      <c r="A20" s="112">
        <v>2</v>
      </c>
      <c r="B20" s="111" t="s">
        <v>43</v>
      </c>
      <c r="C20" s="108">
        <v>4362784</v>
      </c>
      <c r="D20" s="108">
        <v>0</v>
      </c>
      <c r="E20" s="108">
        <v>0</v>
      </c>
      <c r="F20" s="110">
        <f>SUM(C20:E20)</f>
        <v>4362784</v>
      </c>
    </row>
    <row r="21" spans="1:6" s="119" customFormat="1" ht="30.75" customHeight="1" thickBot="1" x14ac:dyDescent="0.3">
      <c r="A21" s="114">
        <v>3</v>
      </c>
      <c r="B21" s="115" t="s">
        <v>44</v>
      </c>
      <c r="C21" s="122">
        <v>1617604</v>
      </c>
      <c r="D21" s="122">
        <v>0</v>
      </c>
      <c r="E21" s="122">
        <v>0</v>
      </c>
      <c r="F21" s="120">
        <f>SUM(C21:E21)</f>
        <v>1617604</v>
      </c>
    </row>
    <row r="22" spans="1:6" s="81" customFormat="1" ht="16.5" thickTop="1" thickBot="1" x14ac:dyDescent="0.3"/>
    <row r="23" spans="1:6" ht="16.5" thickTop="1" thickBot="1" x14ac:dyDescent="0.3">
      <c r="A23" s="151" t="s">
        <v>76</v>
      </c>
      <c r="B23" s="152"/>
      <c r="C23" s="49">
        <f>SUM(C19:C21)</f>
        <v>5980388</v>
      </c>
      <c r="D23" s="49">
        <f>SUM(D19:D21)</f>
        <v>0</v>
      </c>
      <c r="E23" s="49">
        <f>SUM(E19:E21)</f>
        <v>0</v>
      </c>
      <c r="F23" s="26">
        <f>SUM(F19:F21)</f>
        <v>5980388</v>
      </c>
    </row>
    <row r="24" spans="1:6" ht="16.5" thickTop="1" thickBot="1" x14ac:dyDescent="0.3"/>
    <row r="25" spans="1:6" ht="16.5" thickTop="1" thickBot="1" x14ac:dyDescent="0.3">
      <c r="A25" s="154" t="s">
        <v>36</v>
      </c>
      <c r="B25" s="155"/>
      <c r="C25" s="76">
        <f>C9+C16+C23</f>
        <v>60639239</v>
      </c>
      <c r="D25" s="76">
        <f>D9+D16+D23</f>
        <v>44098583</v>
      </c>
      <c r="E25" s="76">
        <f>E9+E16+E23</f>
        <v>0</v>
      </c>
      <c r="F25" s="77">
        <f>F9+F16+F23</f>
        <v>104737822</v>
      </c>
    </row>
    <row r="26" spans="1:6" ht="15.75" thickTop="1" x14ac:dyDescent="0.25">
      <c r="A26" s="79"/>
      <c r="B26" s="79"/>
      <c r="C26" s="82"/>
      <c r="D26" s="82"/>
      <c r="E26" s="82"/>
      <c r="F26" s="82"/>
    </row>
    <row r="27" spans="1:6" x14ac:dyDescent="0.25">
      <c r="A27" s="158" t="s">
        <v>81</v>
      </c>
      <c r="B27" s="158"/>
      <c r="C27" s="158"/>
      <c r="D27" s="158"/>
      <c r="E27" s="158"/>
    </row>
    <row r="28" spans="1:6" x14ac:dyDescent="0.25">
      <c r="A28" s="158"/>
      <c r="B28" s="158"/>
      <c r="C28" s="158"/>
      <c r="D28" s="158"/>
      <c r="E28" s="158"/>
      <c r="F28" s="89">
        <f>F25</f>
        <v>104737822</v>
      </c>
    </row>
  </sheetData>
  <mergeCells count="8">
    <mergeCell ref="A27:E28"/>
    <mergeCell ref="A25:B25"/>
    <mergeCell ref="A1:F1"/>
    <mergeCell ref="A2:F2"/>
    <mergeCell ref="A3:F3"/>
    <mergeCell ref="A9:B9"/>
    <mergeCell ref="A16:B16"/>
    <mergeCell ref="A23:B2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B7" zoomScaleNormal="100" zoomScaleSheetLayoutView="110" workbookViewId="0">
      <selection activeCell="G23" sqref="G23"/>
    </sheetView>
  </sheetViews>
  <sheetFormatPr defaultRowHeight="15" x14ac:dyDescent="0.25"/>
  <cols>
    <col min="1" max="1" width="8.28515625" customWidth="1"/>
    <col min="2" max="2" width="23.42578125" customWidth="1"/>
    <col min="3" max="3" width="28.28515625" customWidth="1"/>
    <col min="4" max="4" width="29.7109375" customWidth="1"/>
    <col min="5" max="5" width="29.28515625" customWidth="1"/>
    <col min="6" max="6" width="30.5703125" customWidth="1"/>
    <col min="7" max="7" width="30" customWidth="1"/>
    <col min="8" max="8" width="12.28515625" bestFit="1" customWidth="1"/>
  </cols>
  <sheetData>
    <row r="1" spans="1:8" ht="24.75" customHeight="1" x14ac:dyDescent="0.3">
      <c r="A1" s="150" t="s">
        <v>42</v>
      </c>
      <c r="B1" s="150"/>
      <c r="C1" s="150"/>
      <c r="D1" s="150"/>
      <c r="E1" s="150"/>
      <c r="F1" s="150"/>
      <c r="G1" s="150"/>
    </row>
    <row r="2" spans="1:8" ht="24.75" customHeight="1" x14ac:dyDescent="0.3">
      <c r="A2" s="150" t="s">
        <v>40</v>
      </c>
      <c r="B2" s="150"/>
      <c r="C2" s="150"/>
      <c r="D2" s="150"/>
      <c r="E2" s="150"/>
      <c r="F2" s="150"/>
      <c r="G2" s="150"/>
    </row>
    <row r="3" spans="1:8" ht="24.75" customHeight="1" x14ac:dyDescent="0.3">
      <c r="A3" s="150" t="s">
        <v>1</v>
      </c>
      <c r="B3" s="150"/>
      <c r="C3" s="150"/>
      <c r="D3" s="150"/>
      <c r="E3" s="150"/>
      <c r="F3" s="150"/>
      <c r="G3" s="150"/>
    </row>
    <row r="4" spans="1:8" ht="24.75" customHeight="1" x14ac:dyDescent="0.3">
      <c r="A4" s="30"/>
      <c r="B4" s="30"/>
      <c r="C4" s="30"/>
      <c r="D4" s="30"/>
      <c r="E4" s="30"/>
      <c r="F4" s="30"/>
      <c r="G4" s="29" t="s">
        <v>17</v>
      </c>
    </row>
    <row r="5" spans="1:8" ht="24.75" customHeight="1" thickBot="1" x14ac:dyDescent="0.3">
      <c r="A5" s="28"/>
      <c r="B5" s="28"/>
      <c r="C5" s="28"/>
      <c r="D5" s="28"/>
      <c r="E5" s="28"/>
      <c r="F5" s="27"/>
      <c r="G5" s="29" t="s">
        <v>73</v>
      </c>
    </row>
    <row r="6" spans="1:8" ht="31.5" thickTop="1" thickBot="1" x14ac:dyDescent="0.3">
      <c r="A6" s="31" t="s">
        <v>3</v>
      </c>
      <c r="B6" s="32" t="s">
        <v>4</v>
      </c>
      <c r="C6" s="33" t="s">
        <v>5</v>
      </c>
      <c r="D6" s="46" t="s">
        <v>49</v>
      </c>
      <c r="E6" s="32" t="s">
        <v>6</v>
      </c>
      <c r="F6" s="33" t="s">
        <v>7</v>
      </c>
      <c r="G6" s="47" t="s">
        <v>18</v>
      </c>
    </row>
    <row r="7" spans="1:8" ht="30.75" customHeight="1" thickBot="1" x14ac:dyDescent="0.3">
      <c r="A7" s="74">
        <v>1</v>
      </c>
      <c r="B7" s="15" t="s">
        <v>92</v>
      </c>
      <c r="C7" s="129">
        <v>1792238751</v>
      </c>
      <c r="D7" s="129">
        <v>29204606</v>
      </c>
      <c r="E7" s="75">
        <v>0</v>
      </c>
      <c r="F7" s="75">
        <v>0</v>
      </c>
      <c r="G7" s="131">
        <f>SUM(C7:F7)</f>
        <v>1821443357</v>
      </c>
    </row>
    <row r="8" spans="1:8" s="53" customFormat="1" ht="16.5" thickTop="1" thickBot="1" x14ac:dyDescent="0.3">
      <c r="A8" s="66"/>
      <c r="B8" s="66"/>
      <c r="C8" s="67"/>
      <c r="D8" s="67"/>
      <c r="E8" s="67"/>
      <c r="F8" s="67"/>
      <c r="G8" s="67"/>
    </row>
    <row r="9" spans="1:8" s="53" customFormat="1" ht="16.5" thickTop="1" thickBot="1" x14ac:dyDescent="0.3">
      <c r="A9" s="151" t="s">
        <v>34</v>
      </c>
      <c r="B9" s="152"/>
      <c r="C9" s="49">
        <f>SUM(C7:C7)</f>
        <v>1792238751</v>
      </c>
      <c r="D9" s="49">
        <f>SUM(D7:D7)</f>
        <v>29204606</v>
      </c>
      <c r="E9" s="49">
        <f>SUM(E7:E7)</f>
        <v>0</v>
      </c>
      <c r="F9" s="49">
        <f>SUM(F7:F7)</f>
        <v>0</v>
      </c>
      <c r="G9" s="26">
        <f>SUM(G7:G7)</f>
        <v>1821443357</v>
      </c>
    </row>
    <row r="10" spans="1:8" s="53" customFormat="1" ht="16.5" thickTop="1" thickBot="1" x14ac:dyDescent="0.3">
      <c r="A10" s="70"/>
      <c r="B10" s="70"/>
      <c r="C10" s="71"/>
      <c r="D10" s="71"/>
      <c r="E10" s="71"/>
      <c r="F10" s="71"/>
      <c r="G10" s="71"/>
    </row>
    <row r="11" spans="1:8" s="53" customFormat="1" ht="31.5" thickTop="1" thickBot="1" x14ac:dyDescent="0.3">
      <c r="A11" s="44" t="s">
        <v>3</v>
      </c>
      <c r="B11" s="45" t="s">
        <v>4</v>
      </c>
      <c r="C11" s="46" t="s">
        <v>5</v>
      </c>
      <c r="D11" s="46" t="s">
        <v>49</v>
      </c>
      <c r="E11" s="45" t="s">
        <v>6</v>
      </c>
      <c r="F11" s="46" t="s">
        <v>7</v>
      </c>
      <c r="G11" s="47" t="s">
        <v>18</v>
      </c>
    </row>
    <row r="12" spans="1:8" s="53" customFormat="1" ht="30.75" customHeight="1" x14ac:dyDescent="0.25">
      <c r="A12" s="42">
        <v>1</v>
      </c>
      <c r="B12" s="50" t="s">
        <v>92</v>
      </c>
      <c r="C12" s="108">
        <v>4394260714</v>
      </c>
      <c r="D12" s="108">
        <v>140664817</v>
      </c>
      <c r="E12" s="108">
        <v>590772835</v>
      </c>
      <c r="F12" s="51">
        <v>0</v>
      </c>
      <c r="G12" s="25">
        <f>SUM(C12:F12)</f>
        <v>5125698366</v>
      </c>
    </row>
    <row r="13" spans="1:8" s="119" customFormat="1" ht="30.75" customHeight="1" x14ac:dyDescent="0.25">
      <c r="A13" s="132">
        <v>2</v>
      </c>
      <c r="B13" s="133" t="s">
        <v>71</v>
      </c>
      <c r="C13" s="134">
        <v>295181930</v>
      </c>
      <c r="D13" s="134">
        <v>10824463</v>
      </c>
      <c r="E13" s="134">
        <v>0</v>
      </c>
      <c r="F13" s="134">
        <v>0</v>
      </c>
      <c r="G13" s="110">
        <f>SUM(C13:F13)</f>
        <v>306006393</v>
      </c>
    </row>
    <row r="14" spans="1:8" s="119" customFormat="1" ht="30.75" customHeight="1" thickBot="1" x14ac:dyDescent="0.3">
      <c r="A14" s="114">
        <v>3</v>
      </c>
      <c r="B14" s="115" t="s">
        <v>91</v>
      </c>
      <c r="C14" s="122">
        <v>2693902093</v>
      </c>
      <c r="D14" s="122">
        <v>8608796</v>
      </c>
      <c r="E14" s="122">
        <v>929684313</v>
      </c>
      <c r="F14" s="122">
        <v>0</v>
      </c>
      <c r="G14" s="120">
        <f>SUM(C14:F14)</f>
        <v>3632195202</v>
      </c>
    </row>
    <row r="15" spans="1:8" s="53" customFormat="1" ht="16.5" thickTop="1" thickBot="1" x14ac:dyDescent="0.3">
      <c r="A15" s="66"/>
      <c r="B15" s="66"/>
      <c r="C15" s="67"/>
      <c r="D15" s="67"/>
      <c r="E15" s="67"/>
      <c r="F15" s="67"/>
      <c r="G15" s="67"/>
    </row>
    <row r="16" spans="1:8" s="53" customFormat="1" ht="16.5" thickTop="1" thickBot="1" x14ac:dyDescent="0.3">
      <c r="A16" s="151" t="s">
        <v>35</v>
      </c>
      <c r="B16" s="152"/>
      <c r="C16" s="49">
        <f>SUM(C12:C14)</f>
        <v>7383344737</v>
      </c>
      <c r="D16" s="49">
        <f>SUM(D12:D14)</f>
        <v>160098076</v>
      </c>
      <c r="E16" s="49">
        <f>SUM(E12:E14)</f>
        <v>1520457148</v>
      </c>
      <c r="F16" s="49">
        <f>SUM(F12:F14)</f>
        <v>0</v>
      </c>
      <c r="G16" s="26">
        <f>SUM(G12:G14)</f>
        <v>9063899961</v>
      </c>
      <c r="H16" s="65"/>
    </row>
    <row r="17" spans="1:8" ht="16.5" thickTop="1" thickBot="1" x14ac:dyDescent="0.3"/>
    <row r="18" spans="1:8" ht="46.5" customHeight="1" thickTop="1" thickBot="1" x14ac:dyDescent="0.3">
      <c r="A18" s="44" t="s">
        <v>3</v>
      </c>
      <c r="B18" s="45" t="s">
        <v>4</v>
      </c>
      <c r="C18" s="46" t="s">
        <v>5</v>
      </c>
      <c r="D18" s="46" t="s">
        <v>49</v>
      </c>
      <c r="E18" s="45" t="s">
        <v>6</v>
      </c>
      <c r="F18" s="46" t="s">
        <v>7</v>
      </c>
      <c r="G18" s="47" t="s">
        <v>18</v>
      </c>
    </row>
    <row r="19" spans="1:8" s="119" customFormat="1" ht="30.75" customHeight="1" x14ac:dyDescent="0.25">
      <c r="A19" s="103">
        <v>1</v>
      </c>
      <c r="B19" s="104" t="s">
        <v>39</v>
      </c>
      <c r="C19" s="113">
        <v>2439776270</v>
      </c>
      <c r="D19" s="113">
        <v>44916739</v>
      </c>
      <c r="E19" s="108">
        <v>0</v>
      </c>
      <c r="F19" s="113">
        <v>0</v>
      </c>
      <c r="G19" s="110">
        <f>SUM(C19:F19)</f>
        <v>2484693009</v>
      </c>
    </row>
    <row r="20" spans="1:8" s="119" customFormat="1" ht="30.75" customHeight="1" x14ac:dyDescent="0.25">
      <c r="A20" s="112">
        <v>2</v>
      </c>
      <c r="B20" s="111" t="s">
        <v>43</v>
      </c>
      <c r="C20" s="108">
        <v>3772756176</v>
      </c>
      <c r="D20" s="108">
        <v>65673454</v>
      </c>
      <c r="E20" s="108">
        <v>0</v>
      </c>
      <c r="F20" s="108">
        <v>0</v>
      </c>
      <c r="G20" s="110">
        <f>SUM(C20:F20)</f>
        <v>3838429630</v>
      </c>
    </row>
    <row r="21" spans="1:8" s="119" customFormat="1" ht="30.75" customHeight="1" thickBot="1" x14ac:dyDescent="0.3">
      <c r="A21" s="114">
        <v>3</v>
      </c>
      <c r="B21" s="115" t="s">
        <v>44</v>
      </c>
      <c r="C21" s="122">
        <v>272087864</v>
      </c>
      <c r="D21" s="122">
        <v>90087043</v>
      </c>
      <c r="E21" s="122"/>
      <c r="F21" s="122"/>
      <c r="G21" s="120">
        <f>SUM(C21:F21)</f>
        <v>362174907</v>
      </c>
    </row>
    <row r="22" spans="1:8" ht="16.5" thickTop="1" thickBot="1" x14ac:dyDescent="0.3"/>
    <row r="23" spans="1:8" ht="16.5" thickTop="1" thickBot="1" x14ac:dyDescent="0.3">
      <c r="A23" s="151" t="s">
        <v>76</v>
      </c>
      <c r="B23" s="152"/>
      <c r="C23" s="49">
        <f>SUM(C19:C21)</f>
        <v>6484620310</v>
      </c>
      <c r="D23" s="49">
        <f t="shared" ref="D23:G23" si="0">SUM(D18:D21)</f>
        <v>200677236</v>
      </c>
      <c r="E23" s="49">
        <f t="shared" si="0"/>
        <v>0</v>
      </c>
      <c r="F23" s="49">
        <f t="shared" si="0"/>
        <v>0</v>
      </c>
      <c r="G23" s="26">
        <f t="shared" si="0"/>
        <v>6685297546</v>
      </c>
      <c r="H23" s="65"/>
    </row>
    <row r="24" spans="1:8" ht="16.5" thickTop="1" thickBot="1" x14ac:dyDescent="0.3"/>
    <row r="25" spans="1:8" ht="16.5" thickTop="1" thickBot="1" x14ac:dyDescent="0.3">
      <c r="A25" s="154" t="s">
        <v>36</v>
      </c>
      <c r="B25" s="155"/>
      <c r="C25" s="76">
        <f>C9+C16+C23</f>
        <v>15660203798</v>
      </c>
      <c r="D25" s="76">
        <f>D9+D16+D23</f>
        <v>389979918</v>
      </c>
      <c r="E25" s="76">
        <f>E9+E16+E23</f>
        <v>1520457148</v>
      </c>
      <c r="F25" s="76">
        <f>F9+F16+F23</f>
        <v>0</v>
      </c>
      <c r="G25" s="77">
        <f>G9+G16+G23</f>
        <v>17570640864</v>
      </c>
    </row>
    <row r="26" spans="1:8" ht="15.75" thickTop="1" x14ac:dyDescent="0.25">
      <c r="A26" s="27"/>
      <c r="B26" s="27"/>
      <c r="C26" s="27"/>
      <c r="D26" s="27"/>
      <c r="E26" s="27"/>
      <c r="F26" s="27"/>
      <c r="G26" s="27"/>
    </row>
    <row r="27" spans="1:8" x14ac:dyDescent="0.25">
      <c r="A27" s="159" t="s">
        <v>82</v>
      </c>
      <c r="B27" s="149"/>
      <c r="C27" s="149"/>
      <c r="D27" s="149"/>
      <c r="E27" s="149"/>
      <c r="F27" s="149"/>
      <c r="G27" s="91">
        <f>G25</f>
        <v>17570640864</v>
      </c>
    </row>
    <row r="30" spans="1:8" x14ac:dyDescent="0.25">
      <c r="C30" s="65"/>
    </row>
    <row r="32" spans="1:8" x14ac:dyDescent="0.25">
      <c r="C32" s="65"/>
    </row>
    <row r="33" spans="3:3" x14ac:dyDescent="0.25">
      <c r="C33" s="65"/>
    </row>
  </sheetData>
  <mergeCells count="8">
    <mergeCell ref="A27:F27"/>
    <mergeCell ref="A25:B25"/>
    <mergeCell ref="A1:G1"/>
    <mergeCell ref="A2:G2"/>
    <mergeCell ref="A3:G3"/>
    <mergeCell ref="A16:B16"/>
    <mergeCell ref="A9:B9"/>
    <mergeCell ref="A23:B2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Normal="100" zoomScaleSheetLayoutView="124" workbookViewId="0">
      <selection activeCell="A7" sqref="A7:E7"/>
    </sheetView>
  </sheetViews>
  <sheetFormatPr defaultRowHeight="15" x14ac:dyDescent="0.25"/>
  <cols>
    <col min="2" max="2" width="25.7109375" customWidth="1"/>
    <col min="3" max="3" width="33" customWidth="1"/>
    <col min="4" max="4" width="35.7109375" customWidth="1"/>
    <col min="5" max="5" width="31.85546875" customWidth="1"/>
  </cols>
  <sheetData>
    <row r="1" spans="1:5" ht="24.75" customHeight="1" x14ac:dyDescent="0.3">
      <c r="A1" s="150" t="s">
        <v>42</v>
      </c>
      <c r="B1" s="150"/>
      <c r="C1" s="150"/>
      <c r="D1" s="150"/>
      <c r="E1" s="150"/>
    </row>
    <row r="2" spans="1:5" ht="24.75" customHeight="1" x14ac:dyDescent="0.3">
      <c r="A2" s="150" t="s">
        <v>40</v>
      </c>
      <c r="B2" s="150"/>
      <c r="C2" s="150"/>
      <c r="D2" s="150"/>
      <c r="E2" s="150"/>
    </row>
    <row r="3" spans="1:5" ht="24.75" customHeight="1" x14ac:dyDescent="0.3">
      <c r="A3" s="157" t="s">
        <v>41</v>
      </c>
      <c r="B3" s="157"/>
      <c r="C3" s="157"/>
      <c r="D3" s="157"/>
      <c r="E3" s="157"/>
    </row>
    <row r="4" spans="1:5" ht="24.75" customHeight="1" x14ac:dyDescent="0.3">
      <c r="A4" s="92"/>
      <c r="B4" s="92"/>
      <c r="C4" s="92"/>
      <c r="D4" s="92"/>
      <c r="E4" s="56" t="s">
        <v>19</v>
      </c>
    </row>
    <row r="5" spans="1:5" ht="24.75" customHeight="1" thickBot="1" x14ac:dyDescent="0.3">
      <c r="A5" s="55"/>
      <c r="B5" s="55"/>
      <c r="C5" s="55"/>
      <c r="D5" s="55"/>
      <c r="E5" s="56" t="s">
        <v>73</v>
      </c>
    </row>
    <row r="6" spans="1:5" ht="31.5" thickTop="1" thickBot="1" x14ac:dyDescent="0.3">
      <c r="A6" s="44" t="s">
        <v>3</v>
      </c>
      <c r="B6" s="45" t="s">
        <v>4</v>
      </c>
      <c r="C6" s="45" t="s">
        <v>46</v>
      </c>
      <c r="D6" s="45" t="s">
        <v>47</v>
      </c>
      <c r="E6" s="18" t="s">
        <v>48</v>
      </c>
    </row>
    <row r="7" spans="1:5" ht="30.75" customHeight="1" thickBot="1" x14ac:dyDescent="0.3">
      <c r="A7" s="128">
        <v>1</v>
      </c>
      <c r="B7" s="115" t="s">
        <v>92</v>
      </c>
      <c r="C7" s="141">
        <v>0</v>
      </c>
      <c r="D7" s="141">
        <v>0</v>
      </c>
      <c r="E7" s="142">
        <v>0</v>
      </c>
    </row>
    <row r="8" spans="1:5" ht="16.5" thickTop="1" thickBot="1" x14ac:dyDescent="0.3">
      <c r="A8" s="53"/>
      <c r="B8" s="53"/>
      <c r="C8" s="53"/>
      <c r="D8" s="53"/>
      <c r="E8" s="53"/>
    </row>
    <row r="9" spans="1:5" ht="16.5" thickTop="1" thickBot="1" x14ac:dyDescent="0.3">
      <c r="A9" s="151" t="s">
        <v>34</v>
      </c>
      <c r="B9" s="152"/>
      <c r="C9" s="19">
        <f t="shared" ref="C9:E9" si="0">SUM(C7:C7)</f>
        <v>0</v>
      </c>
      <c r="D9" s="19">
        <f t="shared" si="0"/>
        <v>0</v>
      </c>
      <c r="E9" s="48">
        <f t="shared" si="0"/>
        <v>0</v>
      </c>
    </row>
    <row r="10" spans="1:5" ht="16.5" thickTop="1" thickBot="1" x14ac:dyDescent="0.3">
      <c r="A10" s="66"/>
      <c r="B10" s="66"/>
      <c r="C10" s="68"/>
      <c r="D10" s="68"/>
      <c r="E10" s="68"/>
    </row>
    <row r="11" spans="1:5" ht="31.5" thickTop="1" thickBot="1" x14ac:dyDescent="0.3">
      <c r="A11" s="44" t="s">
        <v>3</v>
      </c>
      <c r="B11" s="45" t="s">
        <v>4</v>
      </c>
      <c r="C11" s="45" t="s">
        <v>46</v>
      </c>
      <c r="D11" s="45" t="s">
        <v>47</v>
      </c>
      <c r="E11" s="18" t="s">
        <v>48</v>
      </c>
    </row>
    <row r="12" spans="1:5" s="119" customFormat="1" ht="30.75" customHeight="1" thickBot="1" x14ac:dyDescent="0.3">
      <c r="A12" s="114">
        <v>1</v>
      </c>
      <c r="B12" s="115" t="s">
        <v>92</v>
      </c>
      <c r="C12" s="122"/>
      <c r="D12" s="122"/>
      <c r="E12" s="120"/>
    </row>
    <row r="13" spans="1:5" ht="16.5" thickTop="1" thickBot="1" x14ac:dyDescent="0.3">
      <c r="A13" s="53"/>
      <c r="B13" s="53"/>
      <c r="C13" s="53"/>
      <c r="D13" s="53"/>
      <c r="E13" s="53"/>
    </row>
    <row r="14" spans="1:5" ht="16.5" thickTop="1" thickBot="1" x14ac:dyDescent="0.3">
      <c r="A14" s="151" t="s">
        <v>35</v>
      </c>
      <c r="B14" s="152"/>
      <c r="C14" s="49">
        <f t="shared" ref="C14:E14" si="1">SUM(C12:C12)</f>
        <v>0</v>
      </c>
      <c r="D14" s="49">
        <f t="shared" si="1"/>
        <v>0</v>
      </c>
      <c r="E14" s="26">
        <f t="shared" si="1"/>
        <v>0</v>
      </c>
    </row>
    <row r="15" spans="1:5" ht="16.5" thickTop="1" thickBot="1" x14ac:dyDescent="0.3">
      <c r="A15" s="66"/>
      <c r="B15" s="66"/>
      <c r="C15" s="68"/>
      <c r="D15" s="68"/>
      <c r="E15" s="68"/>
    </row>
    <row r="16" spans="1:5" ht="16.5" thickTop="1" thickBot="1" x14ac:dyDescent="0.3">
      <c r="A16" s="154" t="s">
        <v>36</v>
      </c>
      <c r="B16" s="155"/>
      <c r="C16" s="76">
        <f t="shared" ref="C16:D16" si="2">C9+C14</f>
        <v>0</v>
      </c>
      <c r="D16" s="78">
        <f t="shared" si="2"/>
        <v>0</v>
      </c>
      <c r="E16" s="77">
        <f>E9+E14</f>
        <v>0</v>
      </c>
    </row>
    <row r="17" spans="1:5" ht="15.75" thickTop="1" x14ac:dyDescent="0.25">
      <c r="A17" s="79"/>
      <c r="B17" s="79"/>
      <c r="C17" s="80"/>
      <c r="D17" s="80"/>
      <c r="E17" s="80"/>
    </row>
    <row r="18" spans="1:5" x14ac:dyDescent="0.25">
      <c r="A18" s="156" t="s">
        <v>83</v>
      </c>
      <c r="B18" s="156"/>
      <c r="C18" s="156"/>
      <c r="D18" s="156"/>
      <c r="E18" s="69"/>
    </row>
    <row r="19" spans="1:5" x14ac:dyDescent="0.25">
      <c r="A19" s="156"/>
      <c r="B19" s="156"/>
      <c r="C19" s="156"/>
      <c r="D19" s="156"/>
      <c r="E19" s="90">
        <f>E16</f>
        <v>0</v>
      </c>
    </row>
  </sheetData>
  <mergeCells count="7">
    <mergeCell ref="A18:D19"/>
    <mergeCell ref="A9:B9"/>
    <mergeCell ref="A16:B16"/>
    <mergeCell ref="A1:E1"/>
    <mergeCell ref="A2:E2"/>
    <mergeCell ref="A3:E3"/>
    <mergeCell ref="A14:B1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12" workbookViewId="0">
      <selection activeCell="C7" sqref="C7:G7"/>
    </sheetView>
  </sheetViews>
  <sheetFormatPr defaultRowHeight="15" x14ac:dyDescent="0.25"/>
  <cols>
    <col min="1" max="1" width="8" customWidth="1"/>
    <col min="2" max="2" width="25.7109375" customWidth="1"/>
    <col min="3" max="3" width="26.5703125" customWidth="1"/>
    <col min="4" max="4" width="21.42578125" customWidth="1"/>
    <col min="5" max="5" width="13.28515625" customWidth="1"/>
    <col min="6" max="6" width="17.42578125" customWidth="1"/>
    <col min="7" max="7" width="21.5703125" customWidth="1"/>
  </cols>
  <sheetData>
    <row r="1" spans="1:7" ht="24.75" customHeight="1" x14ac:dyDescent="0.3">
      <c r="A1" s="150" t="s">
        <v>50</v>
      </c>
      <c r="B1" s="150"/>
      <c r="C1" s="150"/>
      <c r="D1" s="150"/>
      <c r="E1" s="150"/>
      <c r="F1" s="150"/>
      <c r="G1" s="150"/>
    </row>
    <row r="2" spans="1:7" ht="24.75" customHeight="1" x14ac:dyDescent="0.3">
      <c r="A2" s="150" t="s">
        <v>40</v>
      </c>
      <c r="B2" s="150"/>
      <c r="C2" s="150"/>
      <c r="D2" s="150"/>
      <c r="E2" s="150"/>
      <c r="F2" s="150"/>
      <c r="G2" s="150"/>
    </row>
    <row r="3" spans="1:7" ht="24.75" customHeight="1" x14ac:dyDescent="0.3">
      <c r="A3" s="150" t="s">
        <v>1</v>
      </c>
      <c r="B3" s="150"/>
      <c r="C3" s="150"/>
      <c r="D3" s="150"/>
      <c r="E3" s="150"/>
      <c r="F3" s="150"/>
      <c r="G3" s="150"/>
    </row>
    <row r="4" spans="1:7" ht="24.75" customHeight="1" x14ac:dyDescent="0.3">
      <c r="A4" s="40"/>
      <c r="B4" s="40"/>
      <c r="C4" s="40"/>
      <c r="D4" s="40"/>
      <c r="E4" s="40"/>
      <c r="F4" s="40"/>
      <c r="G4" s="39" t="s">
        <v>20</v>
      </c>
    </row>
    <row r="5" spans="1:7" ht="24.75" customHeight="1" thickBot="1" x14ac:dyDescent="0.3">
      <c r="A5" s="38"/>
      <c r="B5" s="38"/>
      <c r="C5" s="38"/>
      <c r="D5" s="38"/>
      <c r="E5" s="38"/>
      <c r="F5" s="37"/>
      <c r="G5" s="39" t="s">
        <v>73</v>
      </c>
    </row>
    <row r="6" spans="1:7" ht="46.5" thickTop="1" thickBot="1" x14ac:dyDescent="0.3">
      <c r="A6" s="44" t="s">
        <v>3</v>
      </c>
      <c r="B6" s="45" t="s">
        <v>4</v>
      </c>
      <c r="C6" s="46" t="s">
        <v>5</v>
      </c>
      <c r="D6" s="46" t="s">
        <v>49</v>
      </c>
      <c r="E6" s="45" t="s">
        <v>6</v>
      </c>
      <c r="F6" s="46" t="s">
        <v>7</v>
      </c>
      <c r="G6" s="47" t="s">
        <v>18</v>
      </c>
    </row>
    <row r="7" spans="1:7" ht="30.75" customHeight="1" thickBot="1" x14ac:dyDescent="0.3">
      <c r="A7" s="74">
        <v>1</v>
      </c>
      <c r="B7" s="15" t="s">
        <v>92</v>
      </c>
      <c r="C7" s="129">
        <v>0</v>
      </c>
      <c r="D7" s="129">
        <v>0</v>
      </c>
      <c r="E7" s="129">
        <v>0</v>
      </c>
      <c r="F7" s="129">
        <v>0</v>
      </c>
      <c r="G7" s="131">
        <f>SUM(C7:F7)</f>
        <v>0</v>
      </c>
    </row>
    <row r="8" spans="1:7" ht="16.5" thickTop="1" thickBot="1" x14ac:dyDescent="0.3">
      <c r="A8" s="37"/>
      <c r="B8" s="37"/>
      <c r="C8" s="41"/>
      <c r="D8" s="41"/>
      <c r="E8" s="41"/>
      <c r="F8" s="41"/>
      <c r="G8" s="41"/>
    </row>
    <row r="9" spans="1:7" ht="16.5" thickTop="1" thickBot="1" x14ac:dyDescent="0.3">
      <c r="A9" s="151" t="s">
        <v>34</v>
      </c>
      <c r="B9" s="152"/>
      <c r="C9" s="49">
        <f t="shared" ref="C9:G9" si="0">SUM(C7:C7)</f>
        <v>0</v>
      </c>
      <c r="D9" s="49">
        <f t="shared" si="0"/>
        <v>0</v>
      </c>
      <c r="E9" s="49">
        <f t="shared" si="0"/>
        <v>0</v>
      </c>
      <c r="F9" s="49">
        <f t="shared" si="0"/>
        <v>0</v>
      </c>
      <c r="G9" s="26">
        <f t="shared" si="0"/>
        <v>0</v>
      </c>
    </row>
    <row r="10" spans="1:7" s="53" customFormat="1" ht="16.5" thickTop="1" thickBot="1" x14ac:dyDescent="0.3">
      <c r="A10" s="66"/>
      <c r="B10" s="66"/>
      <c r="C10" s="67"/>
      <c r="D10" s="67"/>
      <c r="E10" s="67"/>
      <c r="F10" s="67"/>
      <c r="G10" s="67"/>
    </row>
    <row r="11" spans="1:7" s="53" customFormat="1" ht="46.5" thickTop="1" thickBot="1" x14ac:dyDescent="0.3">
      <c r="A11" s="44" t="s">
        <v>3</v>
      </c>
      <c r="B11" s="45" t="s">
        <v>4</v>
      </c>
      <c r="C11" s="46" t="s">
        <v>5</v>
      </c>
      <c r="D11" s="46" t="s">
        <v>49</v>
      </c>
      <c r="E11" s="45" t="s">
        <v>6</v>
      </c>
      <c r="F11" s="46" t="s">
        <v>7</v>
      </c>
      <c r="G11" s="47" t="s">
        <v>18</v>
      </c>
    </row>
    <row r="12" spans="1:7" s="119" customFormat="1" ht="30.75" customHeight="1" x14ac:dyDescent="0.25">
      <c r="A12" s="137">
        <v>1</v>
      </c>
      <c r="B12" s="138" t="s">
        <v>92</v>
      </c>
      <c r="C12" s="136">
        <v>1561126995</v>
      </c>
      <c r="D12" s="136">
        <v>0</v>
      </c>
      <c r="E12" s="136">
        <v>0</v>
      </c>
      <c r="F12" s="136">
        <v>0</v>
      </c>
      <c r="G12" s="139">
        <f>SUM(C12:F12)</f>
        <v>1561126995</v>
      </c>
    </row>
    <row r="13" spans="1:7" s="119" customFormat="1" ht="30.75" customHeight="1" thickBot="1" x14ac:dyDescent="0.3">
      <c r="A13" s="114">
        <v>2</v>
      </c>
      <c r="B13" s="115" t="s">
        <v>91</v>
      </c>
      <c r="C13" s="140">
        <v>9392137953</v>
      </c>
      <c r="D13" s="140">
        <v>0</v>
      </c>
      <c r="E13" s="140">
        <v>0</v>
      </c>
      <c r="F13" s="140">
        <v>0</v>
      </c>
      <c r="G13" s="120">
        <f>SUM(C13:F13)</f>
        <v>9392137953</v>
      </c>
    </row>
    <row r="14" spans="1:7" s="53" customFormat="1" ht="16.5" thickTop="1" thickBot="1" x14ac:dyDescent="0.3">
      <c r="C14" s="52"/>
      <c r="D14" s="52"/>
      <c r="E14" s="52"/>
      <c r="F14" s="52"/>
      <c r="G14" s="52"/>
    </row>
    <row r="15" spans="1:7" s="53" customFormat="1" ht="16.5" thickTop="1" thickBot="1" x14ac:dyDescent="0.3">
      <c r="A15" s="151" t="s">
        <v>35</v>
      </c>
      <c r="B15" s="152"/>
      <c r="C15" s="49">
        <f>SUM(C12:C13)</f>
        <v>10953264948</v>
      </c>
      <c r="D15" s="49">
        <f t="shared" ref="D15:F15" si="1">SUM(D12:D13)</f>
        <v>0</v>
      </c>
      <c r="E15" s="49">
        <f t="shared" si="1"/>
        <v>0</v>
      </c>
      <c r="F15" s="49">
        <f t="shared" si="1"/>
        <v>0</v>
      </c>
      <c r="G15" s="26">
        <f>SUM(G12:G13)</f>
        <v>10953264948</v>
      </c>
    </row>
    <row r="16" spans="1:7" s="53" customFormat="1" ht="16.5" thickTop="1" thickBot="1" x14ac:dyDescent="0.3">
      <c r="A16" s="66"/>
      <c r="B16" s="66"/>
      <c r="C16" s="67"/>
      <c r="D16" s="67"/>
      <c r="E16" s="67"/>
      <c r="F16" s="67"/>
      <c r="G16" s="67"/>
    </row>
    <row r="17" spans="1:7" s="53" customFormat="1" ht="16.5" thickTop="1" thickBot="1" x14ac:dyDescent="0.3">
      <c r="A17" s="154" t="s">
        <v>36</v>
      </c>
      <c r="B17" s="155"/>
      <c r="C17" s="76">
        <f t="shared" ref="C17:G17" si="2">C9+C15</f>
        <v>10953264948</v>
      </c>
      <c r="D17" s="76">
        <f t="shared" si="2"/>
        <v>0</v>
      </c>
      <c r="E17" s="76">
        <f t="shared" si="2"/>
        <v>0</v>
      </c>
      <c r="F17" s="76">
        <f t="shared" si="2"/>
        <v>0</v>
      </c>
      <c r="G17" s="77">
        <f t="shared" si="2"/>
        <v>10953264948</v>
      </c>
    </row>
    <row r="18" spans="1:7" s="53" customFormat="1" ht="15.75" thickTop="1" x14ac:dyDescent="0.25">
      <c r="A18" s="66"/>
      <c r="B18" s="66"/>
      <c r="C18" s="67"/>
      <c r="D18" s="67"/>
      <c r="E18" s="67"/>
      <c r="F18" s="67"/>
      <c r="G18" s="67"/>
    </row>
    <row r="19" spans="1:7" x14ac:dyDescent="0.25">
      <c r="A19" s="88" t="s">
        <v>84</v>
      </c>
      <c r="B19" s="87"/>
      <c r="C19" s="87"/>
      <c r="D19" s="87"/>
      <c r="E19" s="87"/>
      <c r="F19" s="87"/>
      <c r="G19" s="89">
        <f>G17</f>
        <v>10953264948</v>
      </c>
    </row>
  </sheetData>
  <mergeCells count="6">
    <mergeCell ref="A17:B17"/>
    <mergeCell ref="A1:G1"/>
    <mergeCell ref="A2:G2"/>
    <mergeCell ref="A3:G3"/>
    <mergeCell ref="A9:B9"/>
    <mergeCell ref="A15:B15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96" workbookViewId="0">
      <selection activeCell="F18" sqref="F18"/>
    </sheetView>
  </sheetViews>
  <sheetFormatPr defaultRowHeight="15" x14ac:dyDescent="0.25"/>
  <cols>
    <col min="2" max="2" width="25.7109375" customWidth="1"/>
    <col min="3" max="3" width="22.42578125" customWidth="1"/>
    <col min="4" max="4" width="25.42578125" style="53" customWidth="1"/>
    <col min="5" max="5" width="25.7109375" customWidth="1"/>
    <col min="6" max="6" width="25.42578125" customWidth="1"/>
  </cols>
  <sheetData>
    <row r="1" spans="1:7" ht="24.75" customHeight="1" x14ac:dyDescent="0.3">
      <c r="A1" s="150" t="s">
        <v>50</v>
      </c>
      <c r="B1" s="150"/>
      <c r="C1" s="150"/>
      <c r="D1" s="150"/>
      <c r="E1" s="150"/>
      <c r="F1" s="150"/>
    </row>
    <row r="2" spans="1:7" ht="24.75" customHeight="1" x14ac:dyDescent="0.3">
      <c r="A2" s="150" t="s">
        <v>40</v>
      </c>
      <c r="B2" s="150"/>
      <c r="C2" s="150"/>
      <c r="D2" s="150"/>
      <c r="E2" s="150"/>
      <c r="F2" s="150"/>
    </row>
    <row r="3" spans="1:7" ht="24.75" customHeight="1" x14ac:dyDescent="0.3">
      <c r="A3" s="150" t="s">
        <v>28</v>
      </c>
      <c r="B3" s="150"/>
      <c r="C3" s="150"/>
      <c r="D3" s="150"/>
      <c r="E3" s="150"/>
      <c r="F3" s="150"/>
    </row>
    <row r="4" spans="1:7" ht="24.75" customHeight="1" x14ac:dyDescent="0.3">
      <c r="A4" s="63"/>
      <c r="B4" s="63"/>
      <c r="C4" s="63"/>
      <c r="D4" s="101"/>
      <c r="E4" s="63"/>
      <c r="F4" s="36" t="s">
        <v>29</v>
      </c>
    </row>
    <row r="5" spans="1:7" ht="24.75" customHeight="1" thickBot="1" x14ac:dyDescent="0.35">
      <c r="A5" s="97"/>
      <c r="B5" s="97"/>
      <c r="C5" s="97"/>
      <c r="D5" s="97"/>
      <c r="E5" s="97"/>
      <c r="F5" s="36" t="s">
        <v>73</v>
      </c>
    </row>
    <row r="6" spans="1:7" ht="31.5" thickTop="1" thickBot="1" x14ac:dyDescent="0.3">
      <c r="A6" s="44" t="s">
        <v>3</v>
      </c>
      <c r="B6" s="45" t="s">
        <v>4</v>
      </c>
      <c r="C6" s="46" t="s">
        <v>30</v>
      </c>
      <c r="D6" s="45" t="s">
        <v>79</v>
      </c>
      <c r="E6" s="45" t="s">
        <v>31</v>
      </c>
      <c r="F6" s="47" t="s">
        <v>32</v>
      </c>
    </row>
    <row r="7" spans="1:7" s="119" customFormat="1" ht="30.75" customHeight="1" thickBot="1" x14ac:dyDescent="0.3">
      <c r="A7" s="114">
        <v>1</v>
      </c>
      <c r="B7" s="115" t="s">
        <v>21</v>
      </c>
      <c r="C7" s="122">
        <v>0</v>
      </c>
      <c r="D7" s="122">
        <v>0</v>
      </c>
      <c r="E7" s="122">
        <v>0</v>
      </c>
      <c r="F7" s="120">
        <f>SUM(C7:E7)</f>
        <v>0</v>
      </c>
      <c r="G7" s="121"/>
    </row>
    <row r="8" spans="1:7" ht="16.5" thickTop="1" thickBot="1" x14ac:dyDescent="0.3">
      <c r="A8" s="54"/>
      <c r="B8" s="54"/>
      <c r="C8" s="52"/>
      <c r="D8" s="52"/>
      <c r="E8" s="52"/>
      <c r="F8" s="52"/>
    </row>
    <row r="9" spans="1:7" s="61" customFormat="1" ht="16.5" thickTop="1" thickBot="1" x14ac:dyDescent="0.3">
      <c r="A9" s="151" t="s">
        <v>34</v>
      </c>
      <c r="B9" s="152"/>
      <c r="C9" s="49">
        <f>SUM(C7)</f>
        <v>0</v>
      </c>
      <c r="D9" s="49"/>
      <c r="E9" s="49">
        <f t="shared" ref="E9:F9" si="0">SUM(E7)</f>
        <v>0</v>
      </c>
      <c r="F9" s="26">
        <f t="shared" si="0"/>
        <v>0</v>
      </c>
    </row>
    <row r="10" spans="1:7" ht="16.5" thickTop="1" thickBot="1" x14ac:dyDescent="0.3">
      <c r="A10" s="54"/>
      <c r="B10" s="54"/>
      <c r="C10" s="54"/>
      <c r="D10" s="54"/>
      <c r="E10" s="54"/>
      <c r="F10" s="54"/>
    </row>
    <row r="11" spans="1:7" s="53" customFormat="1" ht="31.5" thickTop="1" thickBot="1" x14ac:dyDescent="0.3">
      <c r="A11" s="44" t="s">
        <v>3</v>
      </c>
      <c r="B11" s="45" t="s">
        <v>4</v>
      </c>
      <c r="C11" s="46" t="s">
        <v>30</v>
      </c>
      <c r="D11" s="45" t="s">
        <v>79</v>
      </c>
      <c r="E11" s="45" t="s">
        <v>31</v>
      </c>
      <c r="F11" s="47" t="s">
        <v>32</v>
      </c>
    </row>
    <row r="12" spans="1:7" s="119" customFormat="1" ht="30.75" customHeight="1" thickBot="1" x14ac:dyDescent="0.3">
      <c r="A12" s="114">
        <v>1</v>
      </c>
      <c r="B12" s="115" t="s">
        <v>21</v>
      </c>
      <c r="C12" s="122">
        <v>615294000</v>
      </c>
      <c r="D12" s="123">
        <v>296000</v>
      </c>
      <c r="E12" s="122">
        <v>0</v>
      </c>
      <c r="F12" s="120">
        <f>SUM(C12:E12)</f>
        <v>615590000</v>
      </c>
    </row>
    <row r="13" spans="1:7" s="53" customFormat="1" ht="16.5" thickTop="1" thickBot="1" x14ac:dyDescent="0.3">
      <c r="A13" s="54"/>
      <c r="B13" s="54"/>
      <c r="C13" s="52"/>
      <c r="D13" s="52"/>
      <c r="E13" s="52"/>
      <c r="F13" s="52"/>
    </row>
    <row r="14" spans="1:7" s="53" customFormat="1" ht="16.5" thickTop="1" thickBot="1" x14ac:dyDescent="0.3">
      <c r="A14" s="151" t="s">
        <v>35</v>
      </c>
      <c r="B14" s="152"/>
      <c r="C14" s="49">
        <f>SUM(C12)</f>
        <v>615294000</v>
      </c>
      <c r="D14" s="49">
        <f t="shared" ref="D14:F14" si="1">SUM(D12)</f>
        <v>296000</v>
      </c>
      <c r="E14" s="49">
        <f t="shared" si="1"/>
        <v>0</v>
      </c>
      <c r="F14" s="26">
        <f t="shared" si="1"/>
        <v>615590000</v>
      </c>
    </row>
    <row r="15" spans="1:7" s="53" customFormat="1" ht="16.5" thickTop="1" thickBot="1" x14ac:dyDescent="0.3">
      <c r="A15" s="54"/>
      <c r="B15" s="54"/>
      <c r="C15" s="54"/>
      <c r="D15" s="54"/>
      <c r="E15" s="54"/>
      <c r="F15" s="54"/>
    </row>
    <row r="16" spans="1:7" s="53" customFormat="1" ht="16.5" thickTop="1" thickBot="1" x14ac:dyDescent="0.3">
      <c r="A16" s="154" t="s">
        <v>36</v>
      </c>
      <c r="B16" s="155"/>
      <c r="C16" s="76">
        <f>C9+C14</f>
        <v>615294000</v>
      </c>
      <c r="D16" s="76">
        <f t="shared" ref="D16:F16" si="2">D9+D14</f>
        <v>296000</v>
      </c>
      <c r="E16" s="76">
        <f t="shared" si="2"/>
        <v>0</v>
      </c>
      <c r="F16" s="77">
        <f t="shared" si="2"/>
        <v>615590000</v>
      </c>
    </row>
    <row r="17" spans="1:6" s="53" customFormat="1" ht="15.75" thickTop="1" x14ac:dyDescent="0.25">
      <c r="A17" s="54"/>
      <c r="B17" s="54"/>
      <c r="C17" s="54"/>
      <c r="D17" s="54"/>
      <c r="E17" s="54"/>
      <c r="F17" s="54"/>
    </row>
    <row r="18" spans="1:6" ht="15" customHeight="1" x14ac:dyDescent="0.25">
      <c r="A18" s="102" t="s">
        <v>85</v>
      </c>
      <c r="B18" s="69"/>
      <c r="C18" s="69"/>
      <c r="D18" s="69"/>
      <c r="E18" s="69"/>
      <c r="F18" s="89">
        <f>F16</f>
        <v>615590000</v>
      </c>
    </row>
    <row r="19" spans="1:6" x14ac:dyDescent="0.25">
      <c r="A19" s="69"/>
      <c r="B19" s="69"/>
      <c r="C19" s="69"/>
      <c r="D19" s="69"/>
      <c r="E19" s="69"/>
    </row>
  </sheetData>
  <mergeCells count="6">
    <mergeCell ref="A14:B14"/>
    <mergeCell ref="A16:B16"/>
    <mergeCell ref="A1:F1"/>
    <mergeCell ref="A2:F2"/>
    <mergeCell ref="A3:F3"/>
    <mergeCell ref="A9:B9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Normal="100" zoomScaleSheetLayoutView="91" workbookViewId="0">
      <selection activeCell="B7" sqref="B7:E7"/>
    </sheetView>
  </sheetViews>
  <sheetFormatPr defaultRowHeight="15" x14ac:dyDescent="0.25"/>
  <cols>
    <col min="2" max="2" width="25.7109375" customWidth="1"/>
    <col min="3" max="3" width="34.28515625" customWidth="1"/>
    <col min="4" max="4" width="33.140625" customWidth="1"/>
    <col min="5" max="5" width="31.42578125" customWidth="1"/>
  </cols>
  <sheetData>
    <row r="1" spans="1:5" ht="24.75" customHeight="1" x14ac:dyDescent="0.3">
      <c r="A1" s="150" t="s">
        <v>50</v>
      </c>
      <c r="B1" s="150"/>
      <c r="C1" s="150"/>
      <c r="D1" s="150"/>
      <c r="E1" s="150"/>
    </row>
    <row r="2" spans="1:5" ht="24.75" customHeight="1" x14ac:dyDescent="0.3">
      <c r="A2" s="150" t="s">
        <v>40</v>
      </c>
      <c r="B2" s="150"/>
      <c r="C2" s="150"/>
      <c r="D2" s="150"/>
      <c r="E2" s="150"/>
    </row>
    <row r="3" spans="1:5" ht="24.75" customHeight="1" x14ac:dyDescent="0.3">
      <c r="A3" s="157" t="s">
        <v>41</v>
      </c>
      <c r="B3" s="157"/>
      <c r="C3" s="157"/>
      <c r="D3" s="157"/>
      <c r="E3" s="157"/>
    </row>
    <row r="4" spans="1:5" ht="24.75" customHeight="1" x14ac:dyDescent="0.3">
      <c r="A4" s="63"/>
      <c r="B4" s="63"/>
      <c r="C4" s="63"/>
      <c r="D4" s="63"/>
      <c r="E4" s="36" t="s">
        <v>33</v>
      </c>
    </row>
    <row r="5" spans="1:5" ht="24.75" customHeight="1" thickBot="1" x14ac:dyDescent="0.3">
      <c r="A5" s="55"/>
      <c r="B5" s="55"/>
      <c r="C5" s="55"/>
      <c r="D5" s="55"/>
      <c r="E5" s="36" t="s">
        <v>73</v>
      </c>
    </row>
    <row r="6" spans="1:5" ht="31.5" thickTop="1" thickBot="1" x14ac:dyDescent="0.3">
      <c r="A6" s="44" t="s">
        <v>3</v>
      </c>
      <c r="B6" s="45" t="s">
        <v>4</v>
      </c>
      <c r="C6" s="45" t="s">
        <v>46</v>
      </c>
      <c r="D6" s="45" t="s">
        <v>47</v>
      </c>
      <c r="E6" s="18" t="s">
        <v>48</v>
      </c>
    </row>
    <row r="7" spans="1:5" s="53" customFormat="1" ht="30.75" customHeight="1" thickBot="1" x14ac:dyDescent="0.3">
      <c r="A7" s="72">
        <v>1</v>
      </c>
      <c r="B7" s="115" t="s">
        <v>92</v>
      </c>
      <c r="C7" s="126">
        <v>0</v>
      </c>
      <c r="D7" s="126">
        <v>0</v>
      </c>
      <c r="E7" s="127">
        <v>0</v>
      </c>
    </row>
    <row r="8" spans="1:5" ht="16.5" thickTop="1" thickBot="1" x14ac:dyDescent="0.3">
      <c r="A8" s="54"/>
      <c r="B8" s="54"/>
      <c r="C8" s="52"/>
      <c r="D8" s="52"/>
      <c r="E8" s="52"/>
    </row>
    <row r="9" spans="1:5" s="61" customFormat="1" ht="16.5" thickTop="1" thickBot="1" x14ac:dyDescent="0.3">
      <c r="A9" s="151" t="s">
        <v>34</v>
      </c>
      <c r="B9" s="152"/>
      <c r="C9" s="49">
        <f>SUM(C7:C7)</f>
        <v>0</v>
      </c>
      <c r="D9" s="49">
        <f>SUM(D7:D7)</f>
        <v>0</v>
      </c>
      <c r="E9" s="26">
        <f>SUM(E7:E7)</f>
        <v>0</v>
      </c>
    </row>
    <row r="10" spans="1:5" s="61" customFormat="1" ht="16.5" thickTop="1" thickBot="1" x14ac:dyDescent="0.3">
      <c r="A10" s="66"/>
      <c r="B10" s="66"/>
      <c r="C10" s="67"/>
      <c r="D10" s="67"/>
      <c r="E10" s="67"/>
    </row>
    <row r="11" spans="1:5" s="61" customFormat="1" ht="31.5" thickTop="1" thickBot="1" x14ac:dyDescent="0.3">
      <c r="A11" s="44" t="s">
        <v>3</v>
      </c>
      <c r="B11" s="45" t="s">
        <v>4</v>
      </c>
      <c r="C11" s="45" t="s">
        <v>46</v>
      </c>
      <c r="D11" s="45" t="s">
        <v>47</v>
      </c>
      <c r="E11" s="18" t="s">
        <v>48</v>
      </c>
    </row>
    <row r="12" spans="1:5" s="105" customFormat="1" ht="30.75" customHeight="1" thickBot="1" x14ac:dyDescent="0.3">
      <c r="A12" s="124">
        <v>1</v>
      </c>
      <c r="B12" s="125" t="s">
        <v>92</v>
      </c>
      <c r="C12" s="126">
        <v>0</v>
      </c>
      <c r="D12" s="126">
        <v>0</v>
      </c>
      <c r="E12" s="127">
        <v>0</v>
      </c>
    </row>
    <row r="13" spans="1:5" s="61" customFormat="1" ht="16.5" thickTop="1" thickBot="1" x14ac:dyDescent="0.3">
      <c r="A13" s="54"/>
      <c r="B13" s="54"/>
      <c r="C13" s="52"/>
      <c r="D13" s="52"/>
      <c r="E13" s="52"/>
    </row>
    <row r="14" spans="1:5" s="61" customFormat="1" ht="16.5" thickTop="1" thickBot="1" x14ac:dyDescent="0.3">
      <c r="A14" s="151" t="s">
        <v>35</v>
      </c>
      <c r="B14" s="152"/>
      <c r="C14" s="49">
        <f>SUM(C12:C12)</f>
        <v>0</v>
      </c>
      <c r="D14" s="49">
        <f>SUM(D12:D12)</f>
        <v>0</v>
      </c>
      <c r="E14" s="26">
        <f>SUM(E12:E12)</f>
        <v>0</v>
      </c>
    </row>
    <row r="15" spans="1:5" s="61" customFormat="1" ht="16.5" thickTop="1" thickBot="1" x14ac:dyDescent="0.3">
      <c r="A15" s="66"/>
      <c r="B15" s="66"/>
      <c r="C15" s="67"/>
      <c r="D15" s="67"/>
      <c r="E15" s="67"/>
    </row>
    <row r="16" spans="1:5" s="61" customFormat="1" ht="16.5" thickTop="1" thickBot="1" x14ac:dyDescent="0.3">
      <c r="A16" s="154" t="s">
        <v>36</v>
      </c>
      <c r="B16" s="155"/>
      <c r="C16" s="76">
        <f>SUM(C14:C14)</f>
        <v>0</v>
      </c>
      <c r="D16" s="76">
        <f>SUM(D14:D14)</f>
        <v>0</v>
      </c>
      <c r="E16" s="77">
        <f>SUM(E14:E14)</f>
        <v>0</v>
      </c>
    </row>
    <row r="17" spans="1:5" s="83" customFormat="1" ht="15.75" thickTop="1" x14ac:dyDescent="0.25">
      <c r="A17" s="79"/>
      <c r="B17" s="79"/>
      <c r="C17" s="82"/>
      <c r="D17" s="82"/>
      <c r="E17" s="82"/>
    </row>
    <row r="18" spans="1:5" ht="15" customHeight="1" x14ac:dyDescent="0.25">
      <c r="A18" s="156" t="s">
        <v>86</v>
      </c>
      <c r="B18" s="156"/>
      <c r="C18" s="156"/>
      <c r="D18" s="156"/>
      <c r="E18" s="69"/>
    </row>
    <row r="19" spans="1:5" x14ac:dyDescent="0.25">
      <c r="A19" s="156"/>
      <c r="B19" s="156"/>
      <c r="C19" s="156"/>
      <c r="D19" s="156"/>
      <c r="E19" s="90">
        <f>+E16</f>
        <v>0</v>
      </c>
    </row>
    <row r="20" spans="1:5" x14ac:dyDescent="0.25">
      <c r="A20" s="64"/>
      <c r="B20" s="64"/>
      <c r="C20" s="64"/>
      <c r="D20" s="54"/>
      <c r="E20" s="54"/>
    </row>
  </sheetData>
  <mergeCells count="7">
    <mergeCell ref="A18:D19"/>
    <mergeCell ref="A16:B16"/>
    <mergeCell ref="A1:E1"/>
    <mergeCell ref="A2:E2"/>
    <mergeCell ref="A9:B9"/>
    <mergeCell ref="A14:B14"/>
    <mergeCell ref="A3:E3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zoomScaleNormal="100" zoomScaleSheetLayoutView="96" workbookViewId="0">
      <selection activeCell="E21" sqref="E21"/>
    </sheetView>
  </sheetViews>
  <sheetFormatPr defaultColWidth="9.140625" defaultRowHeight="15" x14ac:dyDescent="0.25"/>
  <cols>
    <col min="1" max="1" width="9.140625" style="53"/>
    <col min="2" max="2" width="19.42578125" style="53" customWidth="1"/>
    <col min="3" max="3" width="32.5703125" style="53" customWidth="1"/>
    <col min="4" max="4" width="33.85546875" style="53" customWidth="1"/>
    <col min="5" max="5" width="38.28515625" style="53" customWidth="1"/>
    <col min="6" max="16384" width="9.140625" style="53"/>
  </cols>
  <sheetData>
    <row r="1" spans="1:6" ht="24.75" customHeight="1" x14ac:dyDescent="0.3">
      <c r="A1" s="150" t="s">
        <v>51</v>
      </c>
      <c r="B1" s="150"/>
      <c r="C1" s="150"/>
      <c r="D1" s="150"/>
      <c r="E1" s="150"/>
    </row>
    <row r="2" spans="1:6" ht="24.75" customHeight="1" x14ac:dyDescent="0.25">
      <c r="E2" s="36" t="s">
        <v>52</v>
      </c>
    </row>
    <row r="3" spans="1:6" ht="24.75" customHeight="1" thickBot="1" x14ac:dyDescent="0.3">
      <c r="E3" s="36" t="s">
        <v>73</v>
      </c>
    </row>
    <row r="4" spans="1:6" ht="46.5" customHeight="1" thickTop="1" thickBot="1" x14ac:dyDescent="0.3">
      <c r="A4" s="44" t="s">
        <v>3</v>
      </c>
      <c r="B4" s="45" t="s">
        <v>4</v>
      </c>
      <c r="C4" s="46" t="s">
        <v>22</v>
      </c>
      <c r="D4" s="45" t="s">
        <v>24</v>
      </c>
      <c r="E4" s="47" t="s">
        <v>37</v>
      </c>
    </row>
    <row r="5" spans="1:6" s="119" customFormat="1" ht="30.75" customHeight="1" thickBot="1" x14ac:dyDescent="0.3">
      <c r="A5" s="132">
        <v>1</v>
      </c>
      <c r="B5" s="133" t="s">
        <v>21</v>
      </c>
      <c r="C5" s="134">
        <v>0</v>
      </c>
      <c r="D5" s="134">
        <v>0</v>
      </c>
      <c r="E5" s="131">
        <f>SUM(C5:D5)</f>
        <v>0</v>
      </c>
    </row>
    <row r="6" spans="1:6" s="73" customFormat="1" ht="16.5" thickTop="1" thickBot="1" x14ac:dyDescent="0.3">
      <c r="A6" s="160"/>
      <c r="B6" s="160"/>
      <c r="C6" s="35"/>
      <c r="D6" s="35"/>
      <c r="E6" s="68"/>
    </row>
    <row r="7" spans="1:6" ht="16.5" thickTop="1" thickBot="1" x14ac:dyDescent="0.3">
      <c r="A7" s="161" t="s">
        <v>34</v>
      </c>
      <c r="B7" s="162"/>
      <c r="C7" s="34">
        <f>SUM(C5)</f>
        <v>0</v>
      </c>
      <c r="D7" s="34">
        <f t="shared" ref="D7" si="0">SUM(D5)</f>
        <v>0</v>
      </c>
      <c r="E7" s="26">
        <f>SUM(E5)</f>
        <v>0</v>
      </c>
    </row>
    <row r="8" spans="1:6" ht="16.5" thickTop="1" thickBot="1" x14ac:dyDescent="0.3">
      <c r="A8" s="70"/>
      <c r="B8" s="70"/>
      <c r="C8" s="71"/>
      <c r="D8" s="71"/>
      <c r="E8" s="58"/>
    </row>
    <row r="9" spans="1:6" ht="46.5" customHeight="1" thickTop="1" thickBot="1" x14ac:dyDescent="0.3">
      <c r="A9" s="44" t="s">
        <v>3</v>
      </c>
      <c r="B9" s="45" t="s">
        <v>4</v>
      </c>
      <c r="C9" s="46" t="s">
        <v>22</v>
      </c>
      <c r="D9" s="45" t="s">
        <v>24</v>
      </c>
      <c r="E9" s="47" t="s">
        <v>37</v>
      </c>
    </row>
    <row r="10" spans="1:6" s="119" customFormat="1" ht="30.75" customHeight="1" thickBot="1" x14ac:dyDescent="0.3">
      <c r="A10" s="128">
        <v>1</v>
      </c>
      <c r="B10" s="115" t="s">
        <v>21</v>
      </c>
      <c r="C10" s="129">
        <v>8383935</v>
      </c>
      <c r="D10" s="129">
        <v>0</v>
      </c>
      <c r="E10" s="131">
        <f>SUM(C10:D10)</f>
        <v>8383935</v>
      </c>
    </row>
    <row r="11" spans="1:6" ht="16.5" thickTop="1" thickBot="1" x14ac:dyDescent="0.3"/>
    <row r="12" spans="1:6" ht="16.5" thickTop="1" thickBot="1" x14ac:dyDescent="0.3">
      <c r="A12" s="151" t="s">
        <v>35</v>
      </c>
      <c r="B12" s="152"/>
      <c r="C12" s="49">
        <f>SUM(C10)</f>
        <v>8383935</v>
      </c>
      <c r="D12" s="49">
        <f t="shared" ref="D12" si="1">SUM(D10)</f>
        <v>0</v>
      </c>
      <c r="E12" s="26">
        <f>SUM(E10)</f>
        <v>8383935</v>
      </c>
    </row>
    <row r="13" spans="1:6" ht="16.5" thickTop="1" thickBot="1" x14ac:dyDescent="0.3">
      <c r="A13" s="54"/>
      <c r="B13" s="54"/>
      <c r="C13" s="52"/>
      <c r="D13" s="52"/>
      <c r="E13" s="54"/>
    </row>
    <row r="14" spans="1:6" ht="16.5" thickTop="1" thickBot="1" x14ac:dyDescent="0.3">
      <c r="A14" s="44" t="s">
        <v>3</v>
      </c>
      <c r="B14" s="45" t="s">
        <v>4</v>
      </c>
      <c r="C14" s="46" t="s">
        <v>22</v>
      </c>
      <c r="D14" s="45" t="s">
        <v>24</v>
      </c>
      <c r="E14" s="47" t="s">
        <v>37</v>
      </c>
      <c r="F14" s="65"/>
    </row>
    <row r="15" spans="1:6" s="119" customFormat="1" ht="30.75" customHeight="1" x14ac:dyDescent="0.25">
      <c r="A15" s="103">
        <v>1</v>
      </c>
      <c r="B15" s="104" t="s">
        <v>39</v>
      </c>
      <c r="C15" s="113">
        <v>0</v>
      </c>
      <c r="D15" s="113">
        <v>0</v>
      </c>
      <c r="E15" s="110">
        <f>SUM(C15:D15)</f>
        <v>0</v>
      </c>
    </row>
    <row r="16" spans="1:6" s="119" customFormat="1" ht="30.75" customHeight="1" x14ac:dyDescent="0.25">
      <c r="A16" s="112">
        <v>2</v>
      </c>
      <c r="B16" s="111" t="s">
        <v>43</v>
      </c>
      <c r="C16" s="108">
        <v>619849</v>
      </c>
      <c r="D16" s="108">
        <v>0</v>
      </c>
      <c r="E16" s="110">
        <v>619849</v>
      </c>
    </row>
    <row r="17" spans="1:5" s="119" customFormat="1" ht="30.75" customHeight="1" thickBot="1" x14ac:dyDescent="0.3">
      <c r="A17" s="114">
        <v>3</v>
      </c>
      <c r="B17" s="115" t="s">
        <v>44</v>
      </c>
      <c r="C17" s="122">
        <v>0</v>
      </c>
      <c r="D17" s="122">
        <v>0</v>
      </c>
      <c r="E17" s="120">
        <f>SUM(C17:D17)</f>
        <v>0</v>
      </c>
    </row>
    <row r="18" spans="1:5" ht="16.5" thickTop="1" thickBot="1" x14ac:dyDescent="0.3">
      <c r="A18" s="54"/>
      <c r="B18" s="54"/>
      <c r="C18" s="54"/>
      <c r="D18" s="54"/>
      <c r="E18" s="54"/>
    </row>
    <row r="19" spans="1:5" ht="16.5" thickTop="1" thickBot="1" x14ac:dyDescent="0.3">
      <c r="A19" s="151" t="s">
        <v>76</v>
      </c>
      <c r="B19" s="152"/>
      <c r="C19" s="49">
        <f>SUM(C15:C17)</f>
        <v>619849</v>
      </c>
      <c r="D19" s="49">
        <f t="shared" ref="D19:E19" si="2">SUM(D15:D17)</f>
        <v>0</v>
      </c>
      <c r="E19" s="26">
        <f t="shared" si="2"/>
        <v>619849</v>
      </c>
    </row>
    <row r="20" spans="1:5" ht="16.5" thickTop="1" thickBot="1" x14ac:dyDescent="0.3"/>
    <row r="21" spans="1:5" ht="16.5" thickTop="1" thickBot="1" x14ac:dyDescent="0.3">
      <c r="A21" s="154" t="s">
        <v>36</v>
      </c>
      <c r="B21" s="155"/>
      <c r="C21" s="76">
        <f>C7+C12+C19</f>
        <v>9003784</v>
      </c>
      <c r="D21" s="76">
        <f>D7+D12+D19</f>
        <v>0</v>
      </c>
      <c r="E21" s="77">
        <f>E7+E12+E19</f>
        <v>9003784</v>
      </c>
    </row>
    <row r="22" spans="1:5" ht="15.75" thickTop="1" x14ac:dyDescent="0.25">
      <c r="A22" s="79"/>
      <c r="B22" s="79"/>
      <c r="C22" s="82"/>
      <c r="D22" s="82"/>
      <c r="E22" s="84"/>
    </row>
    <row r="23" spans="1:5" x14ac:dyDescent="0.25">
      <c r="A23" s="159" t="s">
        <v>87</v>
      </c>
      <c r="B23" s="149"/>
      <c r="C23" s="149"/>
      <c r="D23" s="149"/>
      <c r="E23" s="91">
        <f>E21</f>
        <v>9003784</v>
      </c>
    </row>
  </sheetData>
  <mergeCells count="7">
    <mergeCell ref="A23:D23"/>
    <mergeCell ref="A1:E1"/>
    <mergeCell ref="A6:B6"/>
    <mergeCell ref="A7:B7"/>
    <mergeCell ref="A12:B12"/>
    <mergeCell ref="A21:B21"/>
    <mergeCell ref="A19:B19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1. sz. mell.</vt:lpstr>
      <vt:lpstr>2. sz. mell.</vt:lpstr>
      <vt:lpstr>3. sz. mell.</vt:lpstr>
      <vt:lpstr>4. sz. mell.</vt:lpstr>
      <vt:lpstr>5. sz. mell.</vt:lpstr>
      <vt:lpstr>6. sz. mell.</vt:lpstr>
      <vt:lpstr>7. sz. mell.</vt:lpstr>
      <vt:lpstr>8. sz. mell.</vt:lpstr>
      <vt:lpstr>9. sz. mell.</vt:lpstr>
      <vt:lpstr>10. sz. mell.</vt:lpstr>
      <vt:lpstr>11. sz. mell.</vt:lpstr>
      <vt:lpstr>12. sz. mell.</vt:lpstr>
      <vt:lpstr>13. sz. mell.</vt:lpstr>
      <vt:lpstr>'4. sz. mell.'!Nyomtatási_terület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Miskolci Zsuzsanna</dc:creator>
  <cp:lastModifiedBy>Fey Dorottya</cp:lastModifiedBy>
  <cp:lastPrinted>2023-05-04T10:24:56Z</cp:lastPrinted>
  <dcterms:created xsi:type="dcterms:W3CDTF">2012-04-06T06:49:47Z</dcterms:created>
  <dcterms:modified xsi:type="dcterms:W3CDTF">2023-05-04T11:11:42Z</dcterms:modified>
</cp:coreProperties>
</file>