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beszámoló\Rendelet\"/>
    </mc:Choice>
  </mc:AlternateContent>
  <bookViews>
    <workbookView xWindow="0" yWindow="0" windowWidth="28800" windowHeight="11835" tabRatio="742"/>
  </bookViews>
  <sheets>
    <sheet name="12 A" sheetId="18" r:id="rId1"/>
  </sheets>
  <definedNames>
    <definedName name="_xlnm.Print_Titles" localSheetId="0">'12 A'!$3:$5</definedName>
    <definedName name="_xlnm.Print_Area" localSheetId="0">'12 A'!$A$1:$D$38</definedName>
  </definedNames>
  <calcPr calcId="152511"/>
</workbook>
</file>

<file path=xl/calcChain.xml><?xml version="1.0" encoding="utf-8"?>
<calcChain xmlns="http://schemas.openxmlformats.org/spreadsheetml/2006/main">
  <c r="C35" i="18" l="1"/>
  <c r="C31" i="18"/>
  <c r="C19" i="18"/>
  <c r="C14" i="18"/>
  <c r="C11" i="18"/>
  <c r="C38" i="18" l="1"/>
  <c r="C22" i="18"/>
  <c r="D31" i="18"/>
  <c r="D35" i="18"/>
  <c r="D14" i="18"/>
  <c r="D11" i="18"/>
  <c r="D19" i="18"/>
  <c r="D38" i="18" l="1"/>
  <c r="D22" i="18"/>
</calcChain>
</file>

<file path=xl/sharedStrings.xml><?xml version="1.0" encoding="utf-8"?>
<sst xmlns="http://schemas.openxmlformats.org/spreadsheetml/2006/main" count="40" uniqueCount="40">
  <si>
    <t>Megnevezés</t>
  </si>
  <si>
    <t/>
  </si>
  <si>
    <t>Előző időszak</t>
  </si>
  <si>
    <t>ESZKÖZÖK</t>
  </si>
  <si>
    <t>FORRÁSOK</t>
  </si>
  <si>
    <t>Sor-szám</t>
  </si>
  <si>
    <t>ezer Ft</t>
  </si>
  <si>
    <t xml:space="preserve">A/I Immateriális javak  </t>
  </si>
  <si>
    <t xml:space="preserve">A/II Tárgyi eszközök  </t>
  </si>
  <si>
    <t>A/III Befektetett pénzügyi eszközök</t>
  </si>
  <si>
    <t>A/IV Koncesszióba, vagyonkezelésbe adott eszközök</t>
  </si>
  <si>
    <t xml:space="preserve">A) NEMZETI VAGYONBA TARTOZÓ BEFEKTETETT ESZKÖZÖK (=A/I+A/II+A/III+A/IV) </t>
  </si>
  <si>
    <t>B/I Készletek</t>
  </si>
  <si>
    <t>B/II Értékpapírok</t>
  </si>
  <si>
    <t xml:space="preserve">B) NEMZETI VAGYONBA TARTOZÓ FORGÓESZKÖZÖK (= B/I+B/II) </t>
  </si>
  <si>
    <t xml:space="preserve">C) PÉNZESZKÖZÖK </t>
  </si>
  <si>
    <t>D/I Költségvetési évben esedékes követelések</t>
  </si>
  <si>
    <t>D/II Költségvetési évet követően esedékes követelések</t>
  </si>
  <si>
    <t xml:space="preserve">D/III Követelés jellegű sajátos elszámolások </t>
  </si>
  <si>
    <t>D) KÖVETELÉSEK (=D/I+D/II+D/III)</t>
  </si>
  <si>
    <t xml:space="preserve">ESZKÖZÖK ÖSSZESEN (=A+B+C+D+E+F)  </t>
  </si>
  <si>
    <t xml:space="preserve">H/I Költségvetési évben esedékes kötelezettségek </t>
  </si>
  <si>
    <t>H/II Költségvetési évet követően esedékes kötelezettségek</t>
  </si>
  <si>
    <t>H/III Kötelezettség jellegű sajátos elszámolások</t>
  </si>
  <si>
    <t>F) AKTÍV IDŐBELI ELHATÁROLÁSOK</t>
  </si>
  <si>
    <t>H) KÖTELEZETTSÉGEK</t>
  </si>
  <si>
    <t>G/I Nemzeti vagyon induláskori értéke</t>
  </si>
  <si>
    <t>G/II Nemzeti vagyon változásai</t>
  </si>
  <si>
    <t>G/III Egyéb eszközök induláskori értéke és változásai</t>
  </si>
  <si>
    <t>G/IV Felhalmozott eredmény</t>
  </si>
  <si>
    <t>G/V Eszközök értékhelyesbítésének forrása</t>
  </si>
  <si>
    <t>G/VI Mérleg szerinti eredmény</t>
  </si>
  <si>
    <t>G) SAJÁT TŐKE (=G/I+G/II+G/III+G/IV+G/V+G/VI)</t>
  </si>
  <si>
    <t xml:space="preserve">Budapest Főváros VII. Kerület Erzsébetváros Önkormányzata </t>
  </si>
  <si>
    <t>I) KINCSTÁRI SZÁMLAVEZETÉSSEL KAPCSOLATOS ELSZÁMOLÁSOK</t>
  </si>
  <si>
    <t xml:space="preserve">J) PASSZÍV IDŐBELI ELHATÁROLÁSOK </t>
  </si>
  <si>
    <t>E) EGYÉB SAJÁTOS ELSZÁMOLÁSOK</t>
  </si>
  <si>
    <t>Tárgy időszak</t>
  </si>
  <si>
    <t xml:space="preserve">FORRÁSOK ÖSSZESEN (=G+H+I+J) </t>
  </si>
  <si>
    <t>2022. évi összevont mérlege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</si>
</sst>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0"/>
      <name val="Arial CE"/>
      <charset val="238"/>
    </font>
    <font>
      <sz val="10"/>
      <name val="MS Sans Serif"/>
      <family val="2"/>
      <charset val="238"/>
    </font>
    <font>
      <b/>
      <sz val="14"/>
      <name val="Times"/>
      <family val="1"/>
    </font>
    <font>
      <sz val="14"/>
      <name val="Times"/>
      <family val="1"/>
    </font>
    <font>
      <b/>
      <sz val="12"/>
      <name val="Times"/>
      <family val="1"/>
    </font>
    <font>
      <sz val="12"/>
      <name val="Times"/>
      <family val="1"/>
    </font>
    <font>
      <sz val="12"/>
      <name val="Times"/>
      <charset val="238"/>
    </font>
    <font>
      <sz val="14"/>
      <name val="Times"/>
      <charset val="238"/>
    </font>
    <font>
      <b/>
      <i/>
      <sz val="12"/>
      <name val="Times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 vertical="center" wrapText="1"/>
    </xf>
    <xf numFmtId="3" fontId="6" fillId="0" borderId="18" xfId="0" applyNumberFormat="1" applyFont="1" applyFill="1" applyBorder="1" applyAlignment="1">
      <alignment horizontal="right" vertical="center" wrapText="1"/>
    </xf>
    <xf numFmtId="3" fontId="4" fillId="0" borderId="20" xfId="0" applyNumberFormat="1" applyFont="1" applyFill="1" applyBorder="1" applyAlignment="1">
      <alignment horizontal="right" vertical="center" wrapText="1"/>
    </xf>
    <xf numFmtId="3" fontId="8" fillId="0" borderId="21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8" fillId="0" borderId="18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horizontal="right" vertical="center" wrapText="1"/>
    </xf>
    <xf numFmtId="3" fontId="6" fillId="0" borderId="24" xfId="0" applyNumberFormat="1" applyFont="1" applyFill="1" applyBorder="1" applyAlignment="1">
      <alignment horizontal="right" vertical="center" wrapText="1"/>
    </xf>
    <xf numFmtId="3" fontId="6" fillId="0" borderId="25" xfId="0" applyNumberFormat="1" applyFont="1" applyFill="1" applyBorder="1" applyAlignment="1">
      <alignment horizontal="right" vertical="center" wrapText="1"/>
    </xf>
    <xf numFmtId="3" fontId="4" fillId="0" borderId="26" xfId="0" applyNumberFormat="1" applyFont="1" applyFill="1" applyBorder="1" applyAlignment="1">
      <alignment horizontal="right" vertical="center" wrapText="1"/>
    </xf>
    <xf numFmtId="3" fontId="8" fillId="0" borderId="27" xfId="0" applyNumberFormat="1" applyFont="1" applyFill="1" applyBorder="1" applyAlignment="1">
      <alignment horizontal="right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vertical="center"/>
    </xf>
    <xf numFmtId="3" fontId="5" fillId="0" borderId="28" xfId="0" applyNumberFormat="1" applyFont="1" applyFill="1" applyBorder="1" applyAlignment="1">
      <alignment horizontal="right" vertical="center" wrapText="1"/>
    </xf>
    <xf numFmtId="3" fontId="8" fillId="0" borderId="25" xfId="0" applyNumberFormat="1" applyFont="1" applyFill="1" applyBorder="1" applyAlignment="1">
      <alignment horizontal="right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39"/>
  <sheetViews>
    <sheetView tabSelected="1" view="pageBreakPreview" zoomScale="85" zoomScaleNormal="85" zoomScaleSheetLayoutView="85" workbookViewId="0">
      <selection activeCell="D28" sqref="D28"/>
    </sheetView>
  </sheetViews>
  <sheetFormatPr defaultRowHeight="18.75" x14ac:dyDescent="0.2"/>
  <cols>
    <col min="1" max="1" width="8.140625" style="1" customWidth="1"/>
    <col min="2" max="2" width="79.140625" style="1" customWidth="1"/>
    <col min="3" max="4" width="17.7109375" style="1" customWidth="1"/>
    <col min="5" max="5" width="7.7109375" style="5" customWidth="1"/>
    <col min="6" max="44" width="9.140625" style="5"/>
    <col min="45" max="16384" width="9.140625" style="1"/>
  </cols>
  <sheetData>
    <row r="1" spans="1:44" x14ac:dyDescent="0.2">
      <c r="A1" s="44" t="s">
        <v>33</v>
      </c>
      <c r="B1" s="45"/>
      <c r="C1" s="45"/>
      <c r="D1" s="45"/>
    </row>
    <row r="2" spans="1:44" x14ac:dyDescent="0.2">
      <c r="A2" s="46" t="s">
        <v>39</v>
      </c>
      <c r="B2" s="46"/>
      <c r="C2" s="46"/>
      <c r="D2" s="46"/>
    </row>
    <row r="3" spans="1:44" ht="19.5" thickBot="1" x14ac:dyDescent="0.25">
      <c r="A3" s="42"/>
      <c r="B3" s="43"/>
      <c r="C3" s="43"/>
      <c r="D3" s="6" t="s">
        <v>6</v>
      </c>
    </row>
    <row r="4" spans="1:44" s="2" customFormat="1" ht="31.5" x14ac:dyDescent="0.2">
      <c r="A4" s="7" t="s">
        <v>5</v>
      </c>
      <c r="B4" s="8" t="s">
        <v>0</v>
      </c>
      <c r="C4" s="47" t="s">
        <v>2</v>
      </c>
      <c r="D4" s="9" t="s">
        <v>37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</row>
    <row r="5" spans="1:44" s="2" customFormat="1" x14ac:dyDescent="0.2">
      <c r="A5" s="10">
        <v>1</v>
      </c>
      <c r="B5" s="11">
        <v>2</v>
      </c>
      <c r="C5" s="48">
        <v>3</v>
      </c>
      <c r="D5" s="12">
        <v>4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</row>
    <row r="6" spans="1:44" ht="19.5" thickBot="1" x14ac:dyDescent="0.25">
      <c r="A6" s="14" t="s">
        <v>1</v>
      </c>
      <c r="B6" s="18" t="s">
        <v>3</v>
      </c>
      <c r="C6" s="49"/>
      <c r="D6" s="31"/>
    </row>
    <row r="7" spans="1:44" s="3" customFormat="1" ht="19.5" thickBot="1" x14ac:dyDescent="0.25">
      <c r="A7" s="24">
        <v>1</v>
      </c>
      <c r="B7" s="25" t="s">
        <v>7</v>
      </c>
      <c r="C7" s="50">
        <v>84012</v>
      </c>
      <c r="D7" s="32">
        <v>104738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</row>
    <row r="8" spans="1:44" s="3" customFormat="1" ht="19.5" thickBot="1" x14ac:dyDescent="0.25">
      <c r="A8" s="26">
        <v>2</v>
      </c>
      <c r="B8" s="27" t="s">
        <v>8</v>
      </c>
      <c r="C8" s="51">
        <v>52283629</v>
      </c>
      <c r="D8" s="33">
        <v>52392147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</row>
    <row r="9" spans="1:44" s="3" customFormat="1" ht="19.5" thickBot="1" x14ac:dyDescent="0.25">
      <c r="A9" s="26">
        <v>3</v>
      </c>
      <c r="B9" s="27" t="s">
        <v>9</v>
      </c>
      <c r="C9" s="51">
        <v>398520</v>
      </c>
      <c r="D9" s="33">
        <v>615590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</row>
    <row r="10" spans="1:44" s="3" customFormat="1" ht="19.5" thickBot="1" x14ac:dyDescent="0.25">
      <c r="A10" s="22">
        <v>4</v>
      </c>
      <c r="B10" s="23" t="s">
        <v>10</v>
      </c>
      <c r="C10" s="52">
        <v>0</v>
      </c>
      <c r="D10" s="34">
        <v>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</row>
    <row r="11" spans="1:44" s="3" customFormat="1" ht="32.25" thickBot="1" x14ac:dyDescent="0.25">
      <c r="A11" s="15">
        <v>5</v>
      </c>
      <c r="B11" s="13" t="s">
        <v>11</v>
      </c>
      <c r="C11" s="53">
        <f>SUM(C7,C8,C9,C10)</f>
        <v>52766161</v>
      </c>
      <c r="D11" s="35">
        <f>SUM(D7,D8,D9,D10)</f>
        <v>53112475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1:44" s="3" customFormat="1" ht="19.5" thickBot="1" x14ac:dyDescent="0.25">
      <c r="A12" s="26">
        <v>6</v>
      </c>
      <c r="B12" s="27" t="s">
        <v>12</v>
      </c>
      <c r="C12" s="51">
        <v>8985</v>
      </c>
      <c r="D12" s="33">
        <v>9004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</row>
    <row r="13" spans="1:44" s="3" customFormat="1" ht="19.5" thickBot="1" x14ac:dyDescent="0.25">
      <c r="A13" s="22">
        <v>7</v>
      </c>
      <c r="B13" s="23" t="s">
        <v>13</v>
      </c>
      <c r="C13" s="52">
        <v>4426476</v>
      </c>
      <c r="D13" s="34">
        <v>0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</row>
    <row r="14" spans="1:44" s="3" customFormat="1" ht="19.5" thickBot="1" x14ac:dyDescent="0.25">
      <c r="A14" s="15">
        <v>8</v>
      </c>
      <c r="B14" s="13" t="s">
        <v>14</v>
      </c>
      <c r="C14" s="53">
        <f>SUM(C12,C13)</f>
        <v>4435461</v>
      </c>
      <c r="D14" s="35">
        <f>SUM(D12,D13)</f>
        <v>9004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</row>
    <row r="15" spans="1:44" s="3" customFormat="1" ht="19.5" thickBot="1" x14ac:dyDescent="0.25">
      <c r="A15" s="15">
        <v>9</v>
      </c>
      <c r="B15" s="13" t="s">
        <v>15</v>
      </c>
      <c r="C15" s="53">
        <v>6430301</v>
      </c>
      <c r="D15" s="35">
        <v>10924488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</row>
    <row r="16" spans="1:44" s="3" customFormat="1" ht="19.5" thickBot="1" x14ac:dyDescent="0.25">
      <c r="A16" s="26">
        <v>10</v>
      </c>
      <c r="B16" s="27" t="s">
        <v>16</v>
      </c>
      <c r="C16" s="51">
        <v>2694456</v>
      </c>
      <c r="D16" s="33">
        <v>1489037</v>
      </c>
      <c r="E16" s="40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</row>
    <row r="17" spans="1:44" s="3" customFormat="1" ht="19.5" thickBot="1" x14ac:dyDescent="0.25">
      <c r="A17" s="26">
        <v>11</v>
      </c>
      <c r="B17" s="27" t="s">
        <v>17</v>
      </c>
      <c r="C17" s="51">
        <v>2462696</v>
      </c>
      <c r="D17" s="33">
        <v>2840571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</row>
    <row r="18" spans="1:44" s="3" customFormat="1" ht="19.5" thickBot="1" x14ac:dyDescent="0.25">
      <c r="A18" s="22">
        <v>12</v>
      </c>
      <c r="B18" s="23" t="s">
        <v>18</v>
      </c>
      <c r="C18" s="52">
        <v>541170</v>
      </c>
      <c r="D18" s="34">
        <v>530111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</row>
    <row r="19" spans="1:44" s="3" customFormat="1" ht="19.5" thickBot="1" x14ac:dyDescent="0.25">
      <c r="A19" s="15">
        <v>13</v>
      </c>
      <c r="B19" s="13" t="s">
        <v>19</v>
      </c>
      <c r="C19" s="53">
        <f>SUM(C16,C17,C18)</f>
        <v>5698322</v>
      </c>
      <c r="D19" s="35">
        <f>SUM(D16,D17,D18)</f>
        <v>4859719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</row>
    <row r="20" spans="1:44" s="3" customFormat="1" ht="19.5" thickBot="1" x14ac:dyDescent="0.25">
      <c r="A20" s="15">
        <v>14</v>
      </c>
      <c r="B20" s="13" t="s">
        <v>36</v>
      </c>
      <c r="C20" s="53">
        <v>278420</v>
      </c>
      <c r="D20" s="35">
        <v>116413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</row>
    <row r="21" spans="1:44" s="3" customFormat="1" ht="19.5" thickBot="1" x14ac:dyDescent="0.25">
      <c r="A21" s="15">
        <v>15</v>
      </c>
      <c r="B21" s="13" t="s">
        <v>24</v>
      </c>
      <c r="C21" s="53">
        <v>0</v>
      </c>
      <c r="D21" s="35">
        <v>269095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</row>
    <row r="22" spans="1:44" s="4" customFormat="1" ht="19.5" thickBot="1" x14ac:dyDescent="0.25">
      <c r="A22" s="15">
        <v>16</v>
      </c>
      <c r="B22" s="17" t="s">
        <v>20</v>
      </c>
      <c r="C22" s="54">
        <f>SUM(C11,C14,C15,C19,C20,C21)</f>
        <v>69608665</v>
      </c>
      <c r="D22" s="36">
        <f>SUM(D11,D14,D15,D19,D20,D21)</f>
        <v>69291194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1:44" s="5" customFormat="1" x14ac:dyDescent="0.2">
      <c r="A23" s="21"/>
      <c r="B23" s="20"/>
      <c r="C23" s="55"/>
      <c r="D23" s="37"/>
    </row>
    <row r="24" spans="1:44" s="5" customFormat="1" ht="19.5" thickBot="1" x14ac:dyDescent="0.25">
      <c r="A24" s="14"/>
      <c r="B24" s="18" t="s">
        <v>4</v>
      </c>
      <c r="C24" s="56"/>
      <c r="D24" s="31"/>
    </row>
    <row r="25" spans="1:44" s="3" customFormat="1" ht="19.5" thickBot="1" x14ac:dyDescent="0.25">
      <c r="A25" s="24">
        <v>17</v>
      </c>
      <c r="B25" s="25" t="s">
        <v>26</v>
      </c>
      <c r="C25" s="50">
        <v>56448754</v>
      </c>
      <c r="D25" s="32">
        <v>56448754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</row>
    <row r="26" spans="1:44" s="3" customFormat="1" ht="19.5" thickBot="1" x14ac:dyDescent="0.25">
      <c r="A26" s="26">
        <v>18</v>
      </c>
      <c r="B26" s="27" t="s">
        <v>27</v>
      </c>
      <c r="C26" s="51">
        <v>-4013901</v>
      </c>
      <c r="D26" s="33">
        <v>-4055926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</row>
    <row r="27" spans="1:44" s="3" customFormat="1" ht="19.5" thickBot="1" x14ac:dyDescent="0.25">
      <c r="A27" s="26">
        <v>19</v>
      </c>
      <c r="B27" s="27" t="s">
        <v>28</v>
      </c>
      <c r="C27" s="51">
        <v>7123632</v>
      </c>
      <c r="D27" s="33">
        <v>7123632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</row>
    <row r="28" spans="1:44" s="3" customFormat="1" ht="19.5" thickBot="1" x14ac:dyDescent="0.25">
      <c r="A28" s="26">
        <v>20</v>
      </c>
      <c r="B28" s="27" t="s">
        <v>29</v>
      </c>
      <c r="C28" s="51">
        <v>2359801</v>
      </c>
      <c r="D28" s="33">
        <v>3970964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44" s="3" customFormat="1" ht="19.5" thickBot="1" x14ac:dyDescent="0.25">
      <c r="A29" s="26">
        <v>21</v>
      </c>
      <c r="B29" s="27" t="s">
        <v>30</v>
      </c>
      <c r="C29" s="51">
        <v>0</v>
      </c>
      <c r="D29" s="33">
        <v>0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</row>
    <row r="30" spans="1:44" ht="19.5" thickBot="1" x14ac:dyDescent="0.25">
      <c r="A30" s="28">
        <v>22</v>
      </c>
      <c r="B30" s="29" t="s">
        <v>31</v>
      </c>
      <c r="C30" s="57">
        <v>1611163</v>
      </c>
      <c r="D30" s="38">
        <v>412853</v>
      </c>
    </row>
    <row r="31" spans="1:44" s="3" customFormat="1" ht="19.5" thickBot="1" x14ac:dyDescent="0.25">
      <c r="A31" s="15">
        <v>23</v>
      </c>
      <c r="B31" s="13" t="s">
        <v>32</v>
      </c>
      <c r="C31" s="53">
        <f>SUM(C25:C30)</f>
        <v>63529449</v>
      </c>
      <c r="D31" s="35">
        <f>SUM(D25:D30)</f>
        <v>63900277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1:44" s="16" customFormat="1" ht="19.5" thickBot="1" x14ac:dyDescent="0.25">
      <c r="A32" s="26">
        <v>24</v>
      </c>
      <c r="B32" s="27" t="s">
        <v>21</v>
      </c>
      <c r="C32" s="51">
        <v>458491</v>
      </c>
      <c r="D32" s="33">
        <v>390447</v>
      </c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</row>
    <row r="33" spans="1:44" s="16" customFormat="1" ht="19.5" thickBot="1" x14ac:dyDescent="0.25">
      <c r="A33" s="26">
        <v>25</v>
      </c>
      <c r="B33" s="27" t="s">
        <v>22</v>
      </c>
      <c r="C33" s="51">
        <v>121724</v>
      </c>
      <c r="D33" s="33">
        <v>121457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</row>
    <row r="34" spans="1:44" s="16" customFormat="1" ht="19.5" thickBot="1" x14ac:dyDescent="0.25">
      <c r="A34" s="22">
        <v>26</v>
      </c>
      <c r="B34" s="23" t="s">
        <v>23</v>
      </c>
      <c r="C34" s="52">
        <v>1118786</v>
      </c>
      <c r="D34" s="34">
        <v>1304967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</row>
    <row r="35" spans="1:44" s="3" customFormat="1" ht="19.5" thickBot="1" x14ac:dyDescent="0.25">
      <c r="A35" s="15">
        <v>27</v>
      </c>
      <c r="B35" s="13" t="s">
        <v>25</v>
      </c>
      <c r="C35" s="53">
        <f>SUM(C32,C33,C34)</f>
        <v>1699001</v>
      </c>
      <c r="D35" s="35">
        <f>SUM(D32,D33,D34)</f>
        <v>1816871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1:44" s="3" customFormat="1" ht="19.5" thickBot="1" x14ac:dyDescent="0.25">
      <c r="A36" s="15">
        <v>28</v>
      </c>
      <c r="B36" s="13" t="s">
        <v>34</v>
      </c>
      <c r="C36" s="53">
        <v>0</v>
      </c>
      <c r="D36" s="35">
        <v>0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</row>
    <row r="37" spans="1:44" s="3" customFormat="1" ht="19.5" thickBot="1" x14ac:dyDescent="0.25">
      <c r="A37" s="15">
        <v>29</v>
      </c>
      <c r="B37" s="13" t="s">
        <v>35</v>
      </c>
      <c r="C37" s="53">
        <v>4380215</v>
      </c>
      <c r="D37" s="35">
        <v>3574046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1:44" s="4" customFormat="1" ht="19.5" thickBot="1" x14ac:dyDescent="0.25">
      <c r="A38" s="15">
        <v>30</v>
      </c>
      <c r="B38" s="19" t="s">
        <v>38</v>
      </c>
      <c r="C38" s="58">
        <f>SUM(C31,C35:C36,C37)</f>
        <v>69608665</v>
      </c>
      <c r="D38" s="39">
        <f>SUM(D31,D35:D36,D37)</f>
        <v>69291194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</row>
    <row r="39" spans="1:44" x14ac:dyDescent="0.2">
      <c r="D39" s="41"/>
    </row>
  </sheetData>
  <mergeCells count="2">
    <mergeCell ref="A1:D1"/>
    <mergeCell ref="A2:D2"/>
  </mergeCells>
  <printOptions horizontalCentered="1"/>
  <pageMargins left="0.43307086614173229" right="0.62992125984251968" top="0.59055118110236227" bottom="0.55118110236220474" header="0.11811023622047245" footer="0.31496062992125984"/>
  <pageSetup scale="78" fitToHeight="8" orientation="portrait" horizontalDpi="300" verticalDpi="300" r:id="rId1"/>
  <headerFooter alignWithMargins="0">
    <oddHeader xml:space="preserve">&amp;R&amp;"Times New Roman,Normál"&amp;9 &amp;11 &amp;9 13. számú melléklet
</oddHeader>
  </headerFooter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12 A</vt:lpstr>
      <vt:lpstr>'12 A'!Nyomtatási_cím</vt:lpstr>
      <vt:lpstr>'12 A'!Nyomtatási_terület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Baranyi Genaro</cp:lastModifiedBy>
  <cp:lastPrinted>2023-04-03T08:00:15Z</cp:lastPrinted>
  <dcterms:created xsi:type="dcterms:W3CDTF">2010-05-29T08:47:41Z</dcterms:created>
  <dcterms:modified xsi:type="dcterms:W3CDTF">2023-04-24T08:14:35Z</dcterms:modified>
</cp:coreProperties>
</file>