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/>
  <mc:AlternateContent xmlns:mc="http://schemas.openxmlformats.org/markup-compatibility/2006">
    <mc:Choice Requires="x15">
      <x15ac:absPath xmlns:x15ac="http://schemas.microsoft.com/office/spreadsheetml/2010/11/ac" url="Z:\Iroda\EVIN\48_Nefelejcs utca 63 felújítás\MŰSZAKI\Nefelejcs_u_63_árazatlan_költségvetések_2022\Nefelejcs_u_63_udvar\"/>
    </mc:Choice>
  </mc:AlternateContent>
  <xr:revisionPtr revIDLastSave="0" documentId="13_ncr:1_{CA29B17F-5D99-492F-A7DB-8BBAAE9A4525}" xr6:coauthVersionLast="47" xr6:coauthVersionMax="47" xr10:uidLastSave="{00000000-0000-0000-0000-000000000000}"/>
  <bookViews>
    <workbookView xWindow="-108" yWindow="-108" windowWidth="23256" windowHeight="12576" tabRatio="929" xr2:uid="{00000000-000D-0000-FFFF-FFFF00000000}"/>
  </bookViews>
  <sheets>
    <sheet name="Nefelejcs u. 63." sheetId="41" r:id="rId1"/>
  </sheets>
  <definedNames>
    <definedName name="_xlnm.Print_Area" localSheetId="0">'Nefelejcs u. 63.'!$A$1:$H$68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9" i="41" l="1"/>
  <c r="G29" i="41"/>
  <c r="H26" i="41"/>
  <c r="G26" i="41"/>
  <c r="H51" i="41" l="1"/>
  <c r="G51" i="41"/>
  <c r="H50" i="41"/>
  <c r="G50" i="41"/>
  <c r="H49" i="41"/>
  <c r="G49" i="41"/>
  <c r="H37" i="41"/>
  <c r="G37" i="41"/>
  <c r="H24" i="41"/>
  <c r="G24" i="41"/>
  <c r="H21" i="41"/>
  <c r="G21" i="41"/>
  <c r="H18" i="41"/>
  <c r="G18" i="41"/>
  <c r="H16" i="41"/>
  <c r="G16" i="41"/>
  <c r="H9" i="41"/>
  <c r="G9" i="41"/>
  <c r="H8" i="41"/>
  <c r="G8" i="41"/>
  <c r="G10" i="41" l="1"/>
  <c r="G43" i="41"/>
  <c r="H11" i="41"/>
  <c r="H44" i="41"/>
  <c r="G52" i="41"/>
  <c r="H53" i="41"/>
  <c r="G31" i="41"/>
  <c r="H32" i="41"/>
  <c r="G33" i="41" l="1"/>
  <c r="G34" i="41" s="1"/>
  <c r="F60" i="41" s="1"/>
  <c r="G12" i="41"/>
  <c r="C59" i="41" s="1"/>
  <c r="G45" i="41"/>
  <c r="C61" i="41" s="1"/>
  <c r="G54" i="41"/>
  <c r="G55" i="41" s="1"/>
  <c r="F62" i="41" s="1"/>
  <c r="G13" i="41" l="1"/>
  <c r="F59" i="41" s="1"/>
  <c r="G46" i="41"/>
  <c r="F61" i="41" s="1"/>
  <c r="C60" i="41"/>
  <c r="C62" i="41"/>
  <c r="F63" i="41" l="1"/>
  <c r="C63" i="41"/>
</calcChain>
</file>

<file path=xl/sharedStrings.xml><?xml version="1.0" encoding="utf-8"?>
<sst xmlns="http://schemas.openxmlformats.org/spreadsheetml/2006/main" count="119" uniqueCount="80">
  <si>
    <t>1.1.</t>
  </si>
  <si>
    <t>1.2.</t>
  </si>
  <si>
    <t>3.1.</t>
  </si>
  <si>
    <t>Mennyiség</t>
  </si>
  <si>
    <t>Mérték-egység</t>
  </si>
  <si>
    <t>fm</t>
  </si>
  <si>
    <t>Anyag egységár</t>
  </si>
  <si>
    <t>Díj egységár</t>
  </si>
  <si>
    <t>Díj összesen (nettó)</t>
  </si>
  <si>
    <t>Anyag összesen (nettó)</t>
  </si>
  <si>
    <t>Anyag összesen:</t>
  </si>
  <si>
    <t>Díj összesen:</t>
  </si>
  <si>
    <r>
      <t>m</t>
    </r>
    <r>
      <rPr>
        <vertAlign val="superscript"/>
        <sz val="10"/>
        <color theme="1"/>
        <rFont val="Arial Narrow"/>
        <family val="2"/>
        <charset val="238"/>
      </rPr>
      <t>2</t>
    </r>
  </si>
  <si>
    <t>nettó:</t>
  </si>
  <si>
    <t>bruttó:</t>
  </si>
  <si>
    <t>3.</t>
  </si>
  <si>
    <t>2.</t>
  </si>
  <si>
    <t>1.</t>
  </si>
  <si>
    <t>BONTÁS ÉS TERÜLETELŐKÉSZÍTÉS ÖSSZESEN:</t>
  </si>
  <si>
    <t>BONTÁS ÉS TERÜLETELŐKÉSZÍTÉS</t>
  </si>
  <si>
    <t>4.</t>
  </si>
  <si>
    <t>ZÖLDFELÜLETRENDEZÉS</t>
  </si>
  <si>
    <t>ZÖLDFELÜLETRENDEZÉS ÖSSZESEN:</t>
  </si>
  <si>
    <t>5.</t>
  </si>
  <si>
    <t>db</t>
  </si>
  <si>
    <t>ÖSSZESÍTŐ</t>
  </si>
  <si>
    <t>Bontás és területelőkészítés</t>
  </si>
  <si>
    <t>Zöldfelületrendezés</t>
  </si>
  <si>
    <t>összesen</t>
  </si>
  <si>
    <t>nettó ár</t>
  </si>
  <si>
    <t>bruttó ár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</si>
  <si>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</si>
  <si>
    <t>UTAK ÉS BURKOLATOK ÉPÍTÉSE</t>
  </si>
  <si>
    <t>UTAK ÉS BURKOLATOK ÉPÍTÉSE ÖSSZESEN:</t>
  </si>
  <si>
    <t>4.1.</t>
  </si>
  <si>
    <t>4.2.</t>
  </si>
  <si>
    <t>4.3.</t>
  </si>
  <si>
    <t>Utak és burkolatok építése</t>
  </si>
  <si>
    <t>klt</t>
  </si>
  <si>
    <t>2.1.</t>
  </si>
  <si>
    <r>
      <t>Meglévő aszfalt/beton burkolatok bontása, 35 cm mélységig, bármely anyagból és frakcióból, elszállítása lerakóhelyre 
10 km-en belül, lerakóhelyi díjjal. (1 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= 0,35 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)</t>
    </r>
  </si>
  <si>
    <t>2.2.</t>
  </si>
  <si>
    <t>Tömörítés kézi-, illetve gépi erővel burkolt / épített felületek alatt (előirányzott mennyiség):</t>
  </si>
  <si>
    <t>- Tömörségi fok: Trgamma 90-95%.</t>
  </si>
  <si>
    <t>2.3.</t>
  </si>
  <si>
    <t xml:space="preserve">- Vízelvezető cső típus : KG-PVC DN110 szabad gravitációs cső (min. hosszirábnyú esés: 1%). </t>
  </si>
  <si>
    <t>2.4.</t>
  </si>
  <si>
    <t>- 3-5 cm vtg. Ø 0/4 mm hengerelt fektető-kvarchomok terítés.</t>
  </si>
  <si>
    <t>- Hengereléssel tömörített altalaj (Trgamma: 95%).</t>
  </si>
  <si>
    <t>Fenyőkéreg mulcs terítés, 4 cm vastagságban, minden cserje, díszfű, évelő, talajtakaró alá, közepes méretben.</t>
  </si>
  <si>
    <t>- Termőföld minősége: középkötött, jó szemszerkezetű, morzsalékos, semleges pH-jú (pH: 5,5), jó vízvezető képességű földkeverék.</t>
  </si>
  <si>
    <t>FÖLDMUNKÁK, TEREPRENDEZÉS ÉS VÍZELVEZETÉS</t>
  </si>
  <si>
    <t>FÖLDMUNKÁK, TEREPRENDEZÉS ÉS VÍZELVEZETÉS ÖSSZESEN:</t>
  </si>
  <si>
    <t>Földmunkák, tereprendezés és vízelvezetés</t>
  </si>
  <si>
    <t>- 10 cm vtg. Ø 0/32 mm homokos kavics terítés (Trgamma: 95%).</t>
  </si>
  <si>
    <t>- 15 cm vtg. Ø 20/55 mm murva zúzalék ágyazat (Trgamma: 95%).</t>
  </si>
  <si>
    <t>- Finom tereprendezés zöldfelületek alatt, átlagosan 50 cm vastagságban, lejtéskialakítással ±5 cm pontosságban.</t>
  </si>
  <si>
    <r>
      <t>Finom tereprendezés a tervezett zöldfelületeken</t>
    </r>
    <r>
      <rPr>
        <sz val="10"/>
        <color theme="1"/>
        <rFont val="Arial Narrow"/>
        <family val="2"/>
        <charset val="238"/>
      </rPr>
      <t>.</t>
    </r>
  </si>
  <si>
    <t>- 30x20x8 cm vtg., Semmelrock La Linia szürke színű beton rendszerkő (vagy műszakilag ezzel egyenértékű), fektetés utáni besöpréssel fekete Ø 2/4 mm bazalt finomzúzalékkal, min. 1,5%-os oldallejtéssel kialakítva.</t>
  </si>
  <si>
    <t>m2</t>
  </si>
  <si>
    <t>Gyepesítés talajelőkészítéssel, árnyéktűrő gyeppel.</t>
  </si>
  <si>
    <t>Vízelvezetés: vízelvezető cső építése folyókák között:</t>
  </si>
  <si>
    <t>2.5.</t>
  </si>
  <si>
    <t>Kerti csap kiépítése:</t>
  </si>
  <si>
    <t>2.6.</t>
  </si>
  <si>
    <t>Vízvezeték kiépítése:</t>
  </si>
  <si>
    <t>- Földbe süllyesztett kerti csapszekrény telepítése lakattal zárható fejjel, pincei elzáróval, leeresztővel, lakattal.</t>
  </si>
  <si>
    <t>- KPE 1" col vízvezeték cső kiépítése kerti csapszekrényhez.</t>
  </si>
  <si>
    <t>- Kerti slag (tömlő), 30 fm.</t>
  </si>
  <si>
    <t>Meglévőkő járólapok bontása</t>
  </si>
  <si>
    <t>R1 - Térkő burkolat építése, hozzátartozó beton kerti szegéllyel (60 fm).</t>
  </si>
  <si>
    <t>3 db vadon nőtt fa kivágása, gyökér kiszedésével, valamint meglévő fák gallyazása</t>
  </si>
  <si>
    <t>-Típus: Cristall esővízgyűjtő tartály 1600L</t>
  </si>
  <si>
    <t>Vízelvezetés: föld alatti esővízgyűjtő tartály 1600L-es (földmunkával)</t>
  </si>
  <si>
    <t>- Szerelés és beépítés: gyártó által meghatározott módon, hozzátartozó idomokkal, elemkkel, belső uvdari lefolyó csatorna bekötésével, szivattyúval ellátva.</t>
  </si>
  <si>
    <r>
      <rPr>
        <b/>
        <sz val="16"/>
        <color theme="1"/>
        <rFont val="Calibri"/>
        <family val="2"/>
        <charset val="238"/>
        <scheme val="minor"/>
      </rPr>
      <t>EVIN Erzsébetvárosi Ingatlangazdálkodási Nonprofit Zrt.: "Budapest, VII. kerület Nefelejcs utca 63. szám alatti 100% önkormányzati tulajdonú épület felújítása”</t>
    </r>
    <r>
      <rPr>
        <b/>
        <sz val="14"/>
        <color theme="1"/>
        <rFont val="Calibri"/>
        <family val="2"/>
        <charset val="238"/>
        <scheme val="minor"/>
      </rPr>
      <t xml:space="preserve">
ÉPÜLETFELÚJÍTÁS
KONSTRUKCIÓHOZ KAPCSOLÓDÓ ZÖLD UDVAROK KIALAKÍTÁSA</t>
    </r>
  </si>
  <si>
    <t>Kelt.: …......, …..........</t>
  </si>
  <si>
    <t>cégszerű aláírás</t>
  </si>
  <si>
    <t>Ajánlattevő neve:</t>
  </si>
  <si>
    <t>Ajánlattevő székhelye: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</si>
</sst>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0"/>
      <name val="Arial Narrow"/>
      <family val="2"/>
      <charset val="238"/>
    </font>
    <font>
      <sz val="10"/>
      <name val="Arial CE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7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77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/>
    <xf numFmtId="0" fontId="4" fillId="3" borderId="7" xfId="0" applyFont="1" applyFill="1" applyBorder="1" applyAlignment="1">
      <alignment horizontal="center" vertical="center"/>
    </xf>
    <xf numFmtId="0" fontId="3" fillId="3" borderId="10" xfId="0" applyFont="1" applyFill="1" applyBorder="1"/>
    <xf numFmtId="0" fontId="4" fillId="3" borderId="10" xfId="0" applyFont="1" applyFill="1" applyBorder="1" applyAlignment="1">
      <alignment horizontal="center" vertical="center"/>
    </xf>
    <xf numFmtId="0" fontId="3" fillId="2" borderId="0" xfId="0" applyFont="1" applyFill="1"/>
    <xf numFmtId="3" fontId="3" fillId="2" borderId="0" xfId="0" applyNumberFormat="1" applyFont="1" applyFill="1"/>
    <xf numFmtId="49" fontId="6" fillId="3" borderId="16" xfId="0" applyNumberFormat="1" applyFont="1" applyFill="1" applyBorder="1" applyAlignment="1">
      <alignment vertical="center"/>
    </xf>
    <xf numFmtId="49" fontId="6" fillId="3" borderId="15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0" fillId="3" borderId="19" xfId="0" applyFill="1" applyBorder="1"/>
    <xf numFmtId="0" fontId="0" fillId="3" borderId="20" xfId="0" applyFill="1" applyBorder="1"/>
    <xf numFmtId="49" fontId="3" fillId="0" borderId="12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top"/>
    </xf>
    <xf numFmtId="49" fontId="6" fillId="3" borderId="15" xfId="0" applyNumberFormat="1" applyFont="1" applyFill="1" applyBorder="1" applyAlignment="1">
      <alignment horizontal="left" vertical="top"/>
    </xf>
    <xf numFmtId="49" fontId="3" fillId="3" borderId="6" xfId="0" applyNumberFormat="1" applyFont="1" applyFill="1" applyBorder="1" applyAlignment="1">
      <alignment vertical="top"/>
    </xf>
    <xf numFmtId="49" fontId="3" fillId="3" borderId="9" xfId="0" applyNumberFormat="1" applyFont="1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3" fillId="0" borderId="1" xfId="0" applyNumberFormat="1" applyFont="1" applyBorder="1" applyAlignment="1">
      <alignment vertical="center"/>
    </xf>
    <xf numFmtId="49" fontId="4" fillId="2" borderId="0" xfId="0" applyNumberFormat="1" applyFont="1" applyFill="1" applyAlignment="1">
      <alignment vertical="center"/>
    </xf>
    <xf numFmtId="49" fontId="4" fillId="3" borderId="19" xfId="0" applyNumberFormat="1" applyFont="1" applyFill="1" applyBorder="1" applyAlignment="1">
      <alignment horizontal="right" vertical="center"/>
    </xf>
    <xf numFmtId="49" fontId="6" fillId="3" borderId="19" xfId="0" applyNumberFormat="1" applyFont="1" applyFill="1" applyBorder="1" applyAlignment="1">
      <alignment vertical="center"/>
    </xf>
    <xf numFmtId="3" fontId="3" fillId="0" borderId="12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49" fontId="3" fillId="4" borderId="26" xfId="0" applyNumberFormat="1" applyFont="1" applyFill="1" applyBorder="1" applyAlignment="1">
      <alignment wrapText="1"/>
    </xf>
    <xf numFmtId="49" fontId="3" fillId="4" borderId="4" xfId="0" applyNumberFormat="1" applyFont="1" applyFill="1" applyBorder="1" applyAlignment="1">
      <alignment wrapText="1"/>
    </xf>
    <xf numFmtId="3" fontId="3" fillId="0" borderId="12" xfId="0" applyNumberFormat="1" applyFont="1" applyBorder="1" applyAlignment="1">
      <alignment horizontal="center" vertical="center" wrapText="1"/>
    </xf>
    <xf numFmtId="49" fontId="0" fillId="4" borderId="0" xfId="0" applyNumberFormat="1" applyFill="1" applyAlignment="1">
      <alignment vertical="top"/>
    </xf>
    <xf numFmtId="0" fontId="0" fillId="4" borderId="0" xfId="0" applyFill="1"/>
    <xf numFmtId="49" fontId="3" fillId="4" borderId="0" xfId="0" applyNumberFormat="1" applyFont="1" applyFill="1" applyAlignment="1">
      <alignment vertical="top"/>
    </xf>
    <xf numFmtId="0" fontId="3" fillId="4" borderId="0" xfId="0" applyFont="1" applyFill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9" fontId="6" fillId="4" borderId="0" xfId="0" applyNumberFormat="1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3" fontId="4" fillId="4" borderId="0" xfId="0" applyNumberFormat="1" applyFont="1" applyFill="1" applyAlignment="1">
      <alignment horizontal="center"/>
    </xf>
    <xf numFmtId="0" fontId="11" fillId="4" borderId="0" xfId="0" applyFont="1" applyFill="1" applyAlignment="1">
      <alignment horizontal="center" vertical="center"/>
    </xf>
    <xf numFmtId="49" fontId="3" fillId="0" borderId="31" xfId="0" applyNumberFormat="1" applyFont="1" applyBorder="1" applyAlignment="1">
      <alignment vertical="top"/>
    </xf>
    <xf numFmtId="3" fontId="3" fillId="0" borderId="33" xfId="0" applyNumberFormat="1" applyFont="1" applyBorder="1"/>
    <xf numFmtId="3" fontId="3" fillId="0" borderId="33" xfId="0" applyNumberFormat="1" applyFont="1" applyBorder="1" applyAlignment="1">
      <alignment vertical="center"/>
    </xf>
    <xf numFmtId="3" fontId="3" fillId="2" borderId="28" xfId="0" applyNumberFormat="1" applyFont="1" applyFill="1" applyBorder="1"/>
    <xf numFmtId="3" fontId="3" fillId="0" borderId="36" xfId="0" applyNumberFormat="1" applyFont="1" applyBorder="1" applyAlignment="1">
      <alignment vertical="center"/>
    </xf>
    <xf numFmtId="49" fontId="3" fillId="2" borderId="27" xfId="0" applyNumberFormat="1" applyFont="1" applyFill="1" applyBorder="1" applyAlignment="1">
      <alignment vertical="top"/>
    </xf>
    <xf numFmtId="3" fontId="3" fillId="0" borderId="36" xfId="0" applyNumberFormat="1" applyFont="1" applyBorder="1" applyAlignment="1">
      <alignment vertical="center" wrapText="1"/>
    </xf>
    <xf numFmtId="49" fontId="3" fillId="4" borderId="35" xfId="0" applyNumberFormat="1" applyFont="1" applyFill="1" applyBorder="1" applyAlignment="1">
      <alignment wrapText="1"/>
    </xf>
    <xf numFmtId="49" fontId="3" fillId="0" borderId="17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49" fontId="3" fillId="4" borderId="29" xfId="0" applyNumberFormat="1" applyFont="1" applyFill="1" applyBorder="1" applyAlignment="1">
      <alignment vertical="top"/>
    </xf>
    <xf numFmtId="3" fontId="3" fillId="4" borderId="12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3" fillId="0" borderId="33" xfId="0" applyNumberFormat="1" applyFont="1" applyBorder="1" applyAlignment="1">
      <alignment vertical="center" wrapText="1"/>
    </xf>
    <xf numFmtId="49" fontId="3" fillId="4" borderId="31" xfId="0" applyNumberFormat="1" applyFont="1" applyFill="1" applyBorder="1" applyAlignment="1">
      <alignment vertical="top"/>
    </xf>
    <xf numFmtId="49" fontId="3" fillId="4" borderId="17" xfId="0" applyNumberFormat="1" applyFont="1" applyFill="1" applyBorder="1" applyAlignment="1">
      <alignment vertical="center" wrapText="1"/>
    </xf>
    <xf numFmtId="49" fontId="3" fillId="4" borderId="12" xfId="0" applyNumberFormat="1" applyFont="1" applyFill="1" applyBorder="1" applyAlignment="1">
      <alignment vertical="center" wrapText="1"/>
    </xf>
    <xf numFmtId="49" fontId="3" fillId="4" borderId="29" xfId="0" applyNumberFormat="1" applyFont="1" applyFill="1" applyBorder="1" applyAlignment="1">
      <alignment horizontal="left" vertical="top"/>
    </xf>
    <xf numFmtId="49" fontId="3" fillId="4" borderId="12" xfId="0" applyNumberFormat="1" applyFont="1" applyFill="1" applyBorder="1" applyAlignment="1">
      <alignment horizontal="center" vertical="center" wrapText="1"/>
    </xf>
    <xf numFmtId="49" fontId="3" fillId="4" borderId="18" xfId="0" applyNumberFormat="1" applyFont="1" applyFill="1" applyBorder="1" applyAlignment="1">
      <alignment vertical="center"/>
    </xf>
    <xf numFmtId="49" fontId="3" fillId="4" borderId="41" xfId="0" applyNumberFormat="1" applyFont="1" applyFill="1" applyBorder="1" applyAlignment="1">
      <alignment vertical="center" wrapText="1"/>
    </xf>
    <xf numFmtId="49" fontId="3" fillId="4" borderId="40" xfId="0" applyNumberFormat="1" applyFont="1" applyFill="1" applyBorder="1" applyAlignment="1">
      <alignment vertical="center" wrapText="1"/>
    </xf>
    <xf numFmtId="49" fontId="3" fillId="4" borderId="40" xfId="0" applyNumberFormat="1" applyFont="1" applyFill="1" applyBorder="1" applyAlignment="1">
      <alignment vertical="center"/>
    </xf>
    <xf numFmtId="1" fontId="3" fillId="4" borderId="41" xfId="0" applyNumberFormat="1" applyFont="1" applyFill="1" applyBorder="1" applyAlignment="1">
      <alignment horizontal="center"/>
    </xf>
    <xf numFmtId="3" fontId="3" fillId="4" borderId="5" xfId="0" applyNumberFormat="1" applyFont="1" applyFill="1" applyBorder="1"/>
    <xf numFmtId="0" fontId="3" fillId="4" borderId="0" xfId="0" applyFont="1" applyFill="1" applyAlignment="1">
      <alignment horizontal="center" vertical="center"/>
    </xf>
    <xf numFmtId="3" fontId="3" fillId="4" borderId="0" xfId="0" applyNumberFormat="1" applyFont="1" applyFill="1"/>
    <xf numFmtId="3" fontId="3" fillId="4" borderId="37" xfId="0" applyNumberFormat="1" applyFont="1" applyFill="1" applyBorder="1"/>
    <xf numFmtId="3" fontId="3" fillId="4" borderId="28" xfId="0" applyNumberFormat="1" applyFont="1" applyFill="1" applyBorder="1"/>
    <xf numFmtId="49" fontId="3" fillId="4" borderId="42" xfId="0" applyNumberFormat="1" applyFont="1" applyFill="1" applyBorder="1" applyAlignment="1">
      <alignment vertical="center"/>
    </xf>
    <xf numFmtId="1" fontId="3" fillId="0" borderId="43" xfId="0" applyNumberFormat="1" applyFont="1" applyBorder="1" applyAlignment="1">
      <alignment horizontal="center"/>
    </xf>
    <xf numFmtId="0" fontId="3" fillId="0" borderId="43" xfId="0" applyFont="1" applyBorder="1" applyAlignment="1">
      <alignment horizontal="center" vertical="center"/>
    </xf>
    <xf numFmtId="3" fontId="3" fillId="0" borderId="43" xfId="0" applyNumberFormat="1" applyFont="1" applyBorder="1"/>
    <xf numFmtId="3" fontId="3" fillId="0" borderId="44" xfId="0" applyNumberFormat="1" applyFont="1" applyBorder="1"/>
    <xf numFmtId="49" fontId="3" fillId="4" borderId="17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4" borderId="26" xfId="0" applyNumberFormat="1" applyFont="1" applyFill="1" applyBorder="1" applyAlignment="1">
      <alignment horizontal="center" vertical="center" wrapText="1"/>
    </xf>
    <xf numFmtId="3" fontId="3" fillId="4" borderId="4" xfId="0" applyNumberFormat="1" applyFont="1" applyFill="1" applyBorder="1" applyAlignment="1">
      <alignment horizontal="right" vertical="center" wrapText="1"/>
    </xf>
    <xf numFmtId="3" fontId="3" fillId="4" borderId="41" xfId="0" applyNumberFormat="1" applyFont="1" applyFill="1" applyBorder="1" applyAlignment="1">
      <alignment horizontal="center" vertical="center" wrapText="1"/>
    </xf>
    <xf numFmtId="3" fontId="3" fillId="4" borderId="5" xfId="0" applyNumberFormat="1" applyFont="1" applyFill="1" applyBorder="1" applyAlignment="1">
      <alignment horizontal="right" vertical="center" wrapText="1"/>
    </xf>
    <xf numFmtId="3" fontId="3" fillId="4" borderId="37" xfId="0" applyNumberFormat="1" applyFont="1" applyFill="1" applyBorder="1" applyAlignment="1">
      <alignment vertical="center" wrapText="1"/>
    </xf>
    <xf numFmtId="3" fontId="3" fillId="4" borderId="35" xfId="0" applyNumberFormat="1" applyFont="1" applyFill="1" applyBorder="1" applyAlignment="1">
      <alignment vertical="center" wrapText="1"/>
    </xf>
    <xf numFmtId="49" fontId="3" fillId="2" borderId="6" xfId="0" applyNumberFormat="1" applyFont="1" applyFill="1" applyBorder="1" applyAlignment="1">
      <alignment vertical="top"/>
    </xf>
    <xf numFmtId="49" fontId="4" fillId="2" borderId="7" xfId="0" applyNumberFormat="1" applyFont="1" applyFill="1" applyBorder="1" applyAlignment="1">
      <alignment vertical="center"/>
    </xf>
    <xf numFmtId="0" fontId="3" fillId="2" borderId="7" xfId="0" applyFont="1" applyFill="1" applyBorder="1"/>
    <xf numFmtId="3" fontId="3" fillId="2" borderId="7" xfId="0" applyNumberFormat="1" applyFont="1" applyFill="1" applyBorder="1"/>
    <xf numFmtId="3" fontId="3" fillId="2" borderId="8" xfId="0" applyNumberFormat="1" applyFont="1" applyFill="1" applyBorder="1"/>
    <xf numFmtId="49" fontId="3" fillId="2" borderId="9" xfId="0" applyNumberFormat="1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vertical="center"/>
    </xf>
    <xf numFmtId="0" fontId="3" fillId="2" borderId="10" xfId="0" applyFont="1" applyFill="1" applyBorder="1"/>
    <xf numFmtId="3" fontId="3" fillId="2" borderId="10" xfId="0" applyNumberFormat="1" applyFont="1" applyFill="1" applyBorder="1"/>
    <xf numFmtId="3" fontId="3" fillId="2" borderId="11" xfId="0" applyNumberFormat="1" applyFont="1" applyFill="1" applyBorder="1"/>
    <xf numFmtId="49" fontId="3" fillId="0" borderId="45" xfId="0" applyNumberFormat="1" applyFont="1" applyBorder="1" applyAlignment="1">
      <alignment vertical="top"/>
    </xf>
    <xf numFmtId="49" fontId="3" fillId="0" borderId="42" xfId="0" applyNumberFormat="1" applyFont="1" applyBorder="1" applyAlignment="1">
      <alignment vertical="center"/>
    </xf>
    <xf numFmtId="3" fontId="3" fillId="0" borderId="36" xfId="0" applyNumberFormat="1" applyFont="1" applyBorder="1" applyAlignment="1">
      <alignment horizontal="right" vertical="center" wrapText="1"/>
    </xf>
    <xf numFmtId="0" fontId="3" fillId="2" borderId="10" xfId="0" applyFont="1" applyFill="1" applyBorder="1" applyAlignment="1">
      <alignment horizontal="center"/>
    </xf>
    <xf numFmtId="49" fontId="3" fillId="4" borderId="45" xfId="0" applyNumberFormat="1" applyFont="1" applyFill="1" applyBorder="1" applyAlignment="1">
      <alignment vertical="top"/>
    </xf>
    <xf numFmtId="49" fontId="1" fillId="0" borderId="48" xfId="0" applyNumberFormat="1" applyFont="1" applyBorder="1" applyAlignment="1">
      <alignment horizontal="left" vertical="center" wrapText="1"/>
    </xf>
    <xf numFmtId="0" fontId="3" fillId="0" borderId="48" xfId="0" applyFont="1" applyBorder="1" applyAlignment="1">
      <alignment horizontal="center" vertical="center"/>
    </xf>
    <xf numFmtId="3" fontId="3" fillId="0" borderId="48" xfId="0" applyNumberFormat="1" applyFont="1" applyBorder="1" applyAlignment="1">
      <alignment vertical="center"/>
    </xf>
    <xf numFmtId="3" fontId="3" fillId="0" borderId="49" xfId="0" applyNumberFormat="1" applyFont="1" applyBorder="1" applyAlignment="1">
      <alignment vertical="center"/>
    </xf>
    <xf numFmtId="0" fontId="3" fillId="4" borderId="4" xfId="0" applyFont="1" applyFill="1" applyBorder="1" applyAlignment="1">
      <alignment horizontal="center" vertical="center"/>
    </xf>
    <xf numFmtId="49" fontId="3" fillId="0" borderId="46" xfId="0" applyNumberFormat="1" applyFont="1" applyBorder="1" applyAlignment="1">
      <alignment vertical="center"/>
    </xf>
    <xf numFmtId="0" fontId="3" fillId="0" borderId="47" xfId="0" applyFont="1" applyBorder="1" applyAlignment="1">
      <alignment horizontal="center" vertical="center"/>
    </xf>
    <xf numFmtId="3" fontId="3" fillId="4" borderId="48" xfId="0" applyNumberFormat="1" applyFont="1" applyFill="1" applyBorder="1" applyAlignment="1">
      <alignment vertical="center"/>
    </xf>
    <xf numFmtId="49" fontId="2" fillId="4" borderId="0" xfId="0" applyNumberFormat="1" applyFont="1" applyFill="1" applyAlignment="1">
      <alignment vertical="center" wrapText="1"/>
    </xf>
    <xf numFmtId="1" fontId="3" fillId="4" borderId="40" xfId="0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vertical="top"/>
    </xf>
    <xf numFmtId="49" fontId="1" fillId="0" borderId="12" xfId="0" applyNumberFormat="1" applyFont="1" applyBorder="1" applyAlignment="1">
      <alignment horizontal="left" vertical="center" wrapText="1"/>
    </xf>
    <xf numFmtId="49" fontId="3" fillId="4" borderId="27" xfId="0" applyNumberFormat="1" applyFont="1" applyFill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49" fontId="3" fillId="4" borderId="0" xfId="0" applyNumberFormat="1" applyFont="1" applyFill="1" applyAlignment="1">
      <alignment horizontal="center" vertical="center" wrapText="1"/>
    </xf>
    <xf numFmtId="3" fontId="3" fillId="4" borderId="0" xfId="0" applyNumberFormat="1" applyFont="1" applyFill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0" borderId="28" xfId="0" applyNumberFormat="1" applyFont="1" applyBorder="1" applyAlignment="1">
      <alignment horizontal="right" vertical="center" wrapText="1"/>
    </xf>
    <xf numFmtId="49" fontId="3" fillId="4" borderId="1" xfId="0" applyNumberFormat="1" applyFont="1" applyFill="1" applyBorder="1" applyAlignment="1">
      <alignment vertical="center" wrapText="1"/>
    </xf>
    <xf numFmtId="49" fontId="3" fillId="4" borderId="34" xfId="0" applyNumberFormat="1" applyFont="1" applyFill="1" applyBorder="1" applyAlignment="1">
      <alignment horizontal="left" vertical="top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4" borderId="25" xfId="0" applyNumberFormat="1" applyFont="1" applyFill="1" applyBorder="1" applyAlignment="1">
      <alignment wrapText="1"/>
    </xf>
    <xf numFmtId="164" fontId="3" fillId="4" borderId="25" xfId="0" applyNumberFormat="1" applyFont="1" applyFill="1" applyBorder="1" applyAlignment="1">
      <alignment wrapText="1"/>
    </xf>
    <xf numFmtId="164" fontId="3" fillId="4" borderId="32" xfId="0" applyNumberFormat="1" applyFont="1" applyFill="1" applyBorder="1" applyAlignment="1">
      <alignment wrapText="1"/>
    </xf>
    <xf numFmtId="0" fontId="3" fillId="4" borderId="0" xfId="0" applyFont="1" applyFill="1" applyAlignment="1">
      <alignment horizontal="center" vertical="center" wrapText="1"/>
    </xf>
    <xf numFmtId="3" fontId="3" fillId="4" borderId="28" xfId="0" applyNumberFormat="1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center" vertical="center" wrapText="1"/>
    </xf>
    <xf numFmtId="3" fontId="3" fillId="4" borderId="35" xfId="0" applyNumberFormat="1" applyFont="1" applyFill="1" applyBorder="1" applyAlignment="1">
      <alignment horizontal="right" vertical="center" wrapText="1"/>
    </xf>
    <xf numFmtId="0" fontId="3" fillId="4" borderId="12" xfId="0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3" fontId="4" fillId="3" borderId="19" xfId="0" applyNumberFormat="1" applyFont="1" applyFill="1" applyBorder="1" applyAlignment="1">
      <alignment horizontal="center" vertical="center"/>
    </xf>
    <xf numFmtId="3" fontId="4" fillId="3" borderId="16" xfId="0" applyNumberFormat="1" applyFont="1" applyFill="1" applyBorder="1" applyAlignment="1">
      <alignment horizontal="center" vertical="center"/>
    </xf>
    <xf numFmtId="3" fontId="4" fillId="3" borderId="21" xfId="0" applyNumberFormat="1" applyFont="1" applyFill="1" applyBorder="1" applyAlignment="1">
      <alignment horizontal="center" vertical="center"/>
    </xf>
    <xf numFmtId="3" fontId="4" fillId="3" borderId="20" xfId="0" applyNumberFormat="1" applyFont="1" applyFill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left" vertical="center"/>
    </xf>
    <xf numFmtId="49" fontId="6" fillId="3" borderId="10" xfId="0" applyNumberFormat="1" applyFont="1" applyFill="1" applyBorder="1" applyAlignment="1">
      <alignment horizontal="left" vertical="center"/>
    </xf>
    <xf numFmtId="3" fontId="4" fillId="3" borderId="7" xfId="0" applyNumberFormat="1" applyFont="1" applyFill="1" applyBorder="1" applyAlignment="1">
      <alignment horizontal="center" vertical="center"/>
    </xf>
    <xf numFmtId="3" fontId="4" fillId="3" borderId="8" xfId="0" applyNumberFormat="1" applyFont="1" applyFill="1" applyBorder="1" applyAlignment="1">
      <alignment horizontal="center" vertical="center"/>
    </xf>
    <xf numFmtId="3" fontId="4" fillId="3" borderId="10" xfId="0" applyNumberFormat="1" applyFont="1" applyFill="1" applyBorder="1" applyAlignment="1">
      <alignment horizontal="center"/>
    </xf>
    <xf numFmtId="3" fontId="4" fillId="3" borderId="11" xfId="0" applyNumberFormat="1" applyFont="1" applyFill="1" applyBorder="1" applyAlignment="1">
      <alignment horizontal="center"/>
    </xf>
    <xf numFmtId="49" fontId="3" fillId="4" borderId="38" xfId="0" applyNumberFormat="1" applyFont="1" applyFill="1" applyBorder="1" applyAlignment="1">
      <alignment horizontal="center" vertical="top"/>
    </xf>
    <xf numFmtId="1" fontId="3" fillId="4" borderId="40" xfId="0" applyNumberFormat="1" applyFont="1" applyFill="1" applyBorder="1" applyAlignment="1">
      <alignment horizontal="center"/>
    </xf>
    <xf numFmtId="1" fontId="3" fillId="4" borderId="0" xfId="0" applyNumberFormat="1" applyFont="1" applyFill="1" applyAlignment="1">
      <alignment horizontal="center"/>
    </xf>
    <xf numFmtId="1" fontId="3" fillId="4" borderId="28" xfId="0" applyNumberFormat="1" applyFont="1" applyFill="1" applyBorder="1" applyAlignment="1">
      <alignment horizontal="center"/>
    </xf>
    <xf numFmtId="49" fontId="3" fillId="4" borderId="39" xfId="0" applyNumberFormat="1" applyFont="1" applyFill="1" applyBorder="1" applyAlignment="1">
      <alignment horizontal="center" vertical="top"/>
    </xf>
    <xf numFmtId="49" fontId="3" fillId="4" borderId="29" xfId="0" applyNumberFormat="1" applyFont="1" applyFill="1" applyBorder="1" applyAlignment="1">
      <alignment horizontal="center" vertical="top"/>
    </xf>
    <xf numFmtId="49" fontId="8" fillId="3" borderId="6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/>
    </xf>
    <xf numFmtId="49" fontId="7" fillId="3" borderId="8" xfId="0" applyNumberFormat="1" applyFont="1" applyFill="1" applyBorder="1" applyAlignment="1">
      <alignment horizontal="center" vertical="center"/>
    </xf>
    <xf numFmtId="49" fontId="7" fillId="3" borderId="9" xfId="0" applyNumberFormat="1" applyFont="1" applyFill="1" applyBorder="1" applyAlignment="1">
      <alignment horizontal="center" vertical="center"/>
    </xf>
    <xf numFmtId="49" fontId="7" fillId="3" borderId="10" xfId="0" applyNumberFormat="1" applyFont="1" applyFill="1" applyBorder="1" applyAlignment="1">
      <alignment horizontal="center" vertical="center"/>
    </xf>
    <xf numFmtId="49" fontId="7" fillId="3" borderId="1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5" xfId="0" applyFont="1" applyBorder="1" applyAlignment="1">
      <alignment horizontal="center" vertical="top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68"/>
  <sheetViews>
    <sheetView tabSelected="1" zoomScaleNormal="100" zoomScaleSheetLayoutView="90" workbookViewId="0">
      <selection activeCell="B4" sqref="B4"/>
    </sheetView>
  </sheetViews>
  <sheetFormatPr defaultColWidth="8.88671875" defaultRowHeight="14.4" x14ac:dyDescent="0.3"/>
  <cols>
    <col min="1" max="1" width="4.6640625" style="25" customWidth="1"/>
    <col min="2" max="2" width="88.88671875" style="24" customWidth="1"/>
    <col min="3" max="4" width="9.109375" customWidth="1"/>
    <col min="8" max="8" width="10" bestFit="1" customWidth="1"/>
    <col min="9" max="11" width="10.6640625" style="45" customWidth="1"/>
    <col min="12" max="12" width="8.88671875" style="62"/>
  </cols>
  <sheetData>
    <row r="1" spans="1:13" ht="43.5" customHeight="1" x14ac:dyDescent="0.3">
      <c r="A1" s="169" t="s">
        <v>75</v>
      </c>
      <c r="B1" s="170"/>
      <c r="C1" s="170"/>
      <c r="D1" s="170"/>
      <c r="E1" s="170"/>
      <c r="F1" s="170"/>
      <c r="G1" s="170"/>
      <c r="H1" s="171"/>
    </row>
    <row r="2" spans="1:13" ht="43.5" customHeight="1" thickBot="1" x14ac:dyDescent="0.35">
      <c r="A2" s="172"/>
      <c r="B2" s="173"/>
      <c r="C2" s="173"/>
      <c r="D2" s="173"/>
      <c r="E2" s="173"/>
      <c r="F2" s="173"/>
      <c r="G2" s="173"/>
      <c r="H2" s="174"/>
    </row>
    <row r="3" spans="1:13" ht="7.5" customHeight="1" x14ac:dyDescent="0.3"/>
    <row r="4" spans="1:13" ht="14.4" customHeight="1" x14ac:dyDescent="0.3">
      <c r="B4" s="175" t="s">
        <v>78</v>
      </c>
    </row>
    <row r="5" spans="1:13" ht="14.4" customHeight="1" x14ac:dyDescent="0.3">
      <c r="B5" s="175" t="s">
        <v>79</v>
      </c>
    </row>
    <row r="6" spans="1:13" ht="7.5" customHeight="1" thickBot="1" x14ac:dyDescent="0.35"/>
    <row r="7" spans="1:13" ht="42" thickBot="1" x14ac:dyDescent="0.35">
      <c r="A7" s="12" t="s">
        <v>17</v>
      </c>
      <c r="B7" s="11" t="s">
        <v>19</v>
      </c>
      <c r="C7" s="2" t="s">
        <v>3</v>
      </c>
      <c r="D7" s="3" t="s">
        <v>4</v>
      </c>
      <c r="E7" s="3" t="s">
        <v>6</v>
      </c>
      <c r="F7" s="3" t="s">
        <v>7</v>
      </c>
      <c r="G7" s="3" t="s">
        <v>9</v>
      </c>
      <c r="H7" s="4" t="s">
        <v>8</v>
      </c>
      <c r="I7" s="46"/>
    </row>
    <row r="8" spans="1:13" ht="29.4" x14ac:dyDescent="0.3">
      <c r="A8" s="126" t="s">
        <v>0</v>
      </c>
      <c r="B8" s="127" t="s">
        <v>40</v>
      </c>
      <c r="C8" s="1">
        <v>20</v>
      </c>
      <c r="D8" s="1" t="s">
        <v>12</v>
      </c>
      <c r="E8" s="36">
        <v>0</v>
      </c>
      <c r="F8" s="36">
        <v>0</v>
      </c>
      <c r="G8" s="36">
        <f t="shared" ref="G8:G9" si="0">(C8*E8)</f>
        <v>0</v>
      </c>
      <c r="H8" s="55">
        <f t="shared" ref="H8:H9" si="1">(C8*F8)</f>
        <v>0</v>
      </c>
      <c r="M8" s="37"/>
    </row>
    <row r="9" spans="1:13" ht="15" thickBot="1" x14ac:dyDescent="0.35">
      <c r="A9" s="119" t="s">
        <v>1</v>
      </c>
      <c r="B9" s="114" t="s">
        <v>69</v>
      </c>
      <c r="C9" s="120">
        <v>50</v>
      </c>
      <c r="D9" s="115" t="s">
        <v>59</v>
      </c>
      <c r="E9" s="116">
        <v>0</v>
      </c>
      <c r="F9" s="121">
        <v>0</v>
      </c>
      <c r="G9" s="116">
        <f t="shared" si="0"/>
        <v>0</v>
      </c>
      <c r="H9" s="117">
        <f t="shared" si="1"/>
        <v>0</v>
      </c>
      <c r="M9" s="37"/>
    </row>
    <row r="10" spans="1:13" x14ac:dyDescent="0.3">
      <c r="A10" s="56"/>
      <c r="B10" s="31" t="s">
        <v>10</v>
      </c>
      <c r="C10" s="19"/>
      <c r="D10" s="9"/>
      <c r="E10" s="9"/>
      <c r="F10" s="9"/>
      <c r="G10" s="10">
        <f>SUM(G8:G9)</f>
        <v>0</v>
      </c>
      <c r="H10" s="54"/>
    </row>
    <row r="11" spans="1:13" ht="15" thickBot="1" x14ac:dyDescent="0.35">
      <c r="A11" s="104"/>
      <c r="B11" s="105" t="s">
        <v>11</v>
      </c>
      <c r="C11" s="112"/>
      <c r="D11" s="106"/>
      <c r="E11" s="106"/>
      <c r="F11" s="106"/>
      <c r="G11" s="107"/>
      <c r="H11" s="108">
        <f>SUM(H8:H9)</f>
        <v>0</v>
      </c>
    </row>
    <row r="12" spans="1:13" x14ac:dyDescent="0.3">
      <c r="A12" s="27"/>
      <c r="B12" s="157" t="s">
        <v>18</v>
      </c>
      <c r="C12" s="20"/>
      <c r="D12" s="5"/>
      <c r="E12" s="5"/>
      <c r="F12" s="6" t="s">
        <v>13</v>
      </c>
      <c r="G12" s="159">
        <f>SUM(G10,H11)</f>
        <v>0</v>
      </c>
      <c r="H12" s="160"/>
    </row>
    <row r="13" spans="1:13" ht="15" thickBot="1" x14ac:dyDescent="0.35">
      <c r="A13" s="28"/>
      <c r="B13" s="158"/>
      <c r="C13" s="21"/>
      <c r="D13" s="7"/>
      <c r="E13" s="7"/>
      <c r="F13" s="8" t="s">
        <v>14</v>
      </c>
      <c r="G13" s="161">
        <f>(G12*1.27)</f>
        <v>0</v>
      </c>
      <c r="H13" s="162"/>
    </row>
    <row r="14" spans="1:13" ht="15" thickBot="1" x14ac:dyDescent="0.35">
      <c r="A14" s="41"/>
      <c r="B14" s="122"/>
      <c r="C14" s="61"/>
      <c r="D14" s="42"/>
      <c r="E14" s="42"/>
      <c r="F14" s="42"/>
      <c r="G14" s="42"/>
      <c r="H14" s="42"/>
    </row>
    <row r="15" spans="1:13" ht="42" thickBot="1" x14ac:dyDescent="0.35">
      <c r="A15" s="12" t="s">
        <v>16</v>
      </c>
      <c r="B15" s="11" t="s">
        <v>51</v>
      </c>
      <c r="C15" s="2" t="s">
        <v>3</v>
      </c>
      <c r="D15" s="3" t="s">
        <v>4</v>
      </c>
      <c r="E15" s="3" t="s">
        <v>6</v>
      </c>
      <c r="F15" s="3" t="s">
        <v>7</v>
      </c>
      <c r="G15" s="3" t="s">
        <v>9</v>
      </c>
      <c r="H15" s="4" t="s">
        <v>8</v>
      </c>
    </row>
    <row r="16" spans="1:13" ht="15.6" x14ac:dyDescent="0.3">
      <c r="A16" s="71" t="s">
        <v>39</v>
      </c>
      <c r="B16" s="18" t="s">
        <v>42</v>
      </c>
      <c r="C16" s="60">
        <v>80</v>
      </c>
      <c r="D16" s="67" t="s">
        <v>12</v>
      </c>
      <c r="E16" s="68">
        <v>0</v>
      </c>
      <c r="F16" s="69">
        <v>0</v>
      </c>
      <c r="G16" s="69">
        <f>(C16*E16)</f>
        <v>0</v>
      </c>
      <c r="H16" s="70">
        <f>(C16*F16)</f>
        <v>0</v>
      </c>
      <c r="I16" s="64"/>
      <c r="J16" s="64"/>
    </row>
    <row r="17" spans="1:10" x14ac:dyDescent="0.3">
      <c r="A17" s="65"/>
      <c r="B17" s="17" t="s">
        <v>43</v>
      </c>
      <c r="C17" s="38"/>
      <c r="D17" s="39"/>
      <c r="E17" s="39"/>
      <c r="F17" s="39"/>
      <c r="G17" s="39"/>
      <c r="H17" s="58"/>
      <c r="I17" s="64"/>
      <c r="J17" s="64"/>
    </row>
    <row r="18" spans="1:10" ht="15.6" x14ac:dyDescent="0.3">
      <c r="A18" s="65" t="s">
        <v>41</v>
      </c>
      <c r="B18" s="18" t="s">
        <v>57</v>
      </c>
      <c r="C18" s="40">
        <v>270</v>
      </c>
      <c r="D18" s="1" t="s">
        <v>12</v>
      </c>
      <c r="E18" s="34">
        <v>0</v>
      </c>
      <c r="F18" s="34">
        <v>0</v>
      </c>
      <c r="G18" s="34">
        <f>(C18*E18)</f>
        <v>0</v>
      </c>
      <c r="H18" s="57">
        <f>(C18*F18)</f>
        <v>0</v>
      </c>
      <c r="I18" s="64"/>
      <c r="J18" s="64"/>
    </row>
    <row r="19" spans="1:10" x14ac:dyDescent="0.3">
      <c r="A19" s="167"/>
      <c r="B19" s="91" t="s">
        <v>56</v>
      </c>
      <c r="C19" s="95"/>
      <c r="D19" s="124"/>
      <c r="E19" s="96"/>
      <c r="F19" s="96"/>
      <c r="G19" s="96"/>
      <c r="H19" s="97"/>
      <c r="I19" s="64"/>
      <c r="J19" s="64"/>
    </row>
    <row r="20" spans="1:10" ht="27.6" x14ac:dyDescent="0.3">
      <c r="A20" s="168"/>
      <c r="B20" s="73" t="s">
        <v>50</v>
      </c>
      <c r="C20" s="93"/>
      <c r="D20" s="118"/>
      <c r="E20" s="94"/>
      <c r="F20" s="94"/>
      <c r="G20" s="94"/>
      <c r="H20" s="98"/>
      <c r="I20" s="64"/>
      <c r="J20" s="64"/>
    </row>
    <row r="21" spans="1:10" x14ac:dyDescent="0.3">
      <c r="A21" s="65" t="s">
        <v>44</v>
      </c>
      <c r="B21" s="17" t="s">
        <v>73</v>
      </c>
      <c r="C21" s="60">
        <v>1</v>
      </c>
      <c r="D21" s="67" t="s">
        <v>24</v>
      </c>
      <c r="E21" s="69">
        <v>0</v>
      </c>
      <c r="F21" s="69">
        <v>0</v>
      </c>
      <c r="G21" s="69">
        <f>(C21*E21)</f>
        <v>0</v>
      </c>
      <c r="H21" s="70">
        <f>(C21*F21)</f>
        <v>0</v>
      </c>
      <c r="I21" s="64"/>
      <c r="J21" s="64"/>
    </row>
    <row r="22" spans="1:10" x14ac:dyDescent="0.3">
      <c r="A22" s="167"/>
      <c r="B22" s="59" t="s">
        <v>72</v>
      </c>
      <c r="C22" s="95"/>
      <c r="D22" s="124"/>
      <c r="E22" s="96"/>
      <c r="F22" s="96"/>
      <c r="G22" s="96"/>
      <c r="H22" s="97"/>
      <c r="I22" s="64"/>
      <c r="J22" s="64"/>
    </row>
    <row r="23" spans="1:10" ht="27.6" x14ac:dyDescent="0.3">
      <c r="A23" s="168"/>
      <c r="B23" s="73" t="s">
        <v>74</v>
      </c>
      <c r="C23" s="93"/>
      <c r="D23" s="118"/>
      <c r="E23" s="94"/>
      <c r="F23" s="94"/>
      <c r="G23" s="94"/>
      <c r="H23" s="98"/>
      <c r="I23" s="64"/>
      <c r="J23" s="64"/>
    </row>
    <row r="24" spans="1:10" x14ac:dyDescent="0.3">
      <c r="A24" s="74" t="s">
        <v>46</v>
      </c>
      <c r="B24" s="17" t="s">
        <v>61</v>
      </c>
      <c r="C24" s="125">
        <v>10</v>
      </c>
      <c r="D24" s="75" t="s">
        <v>5</v>
      </c>
      <c r="E24" s="66">
        <v>0</v>
      </c>
      <c r="F24" s="34">
        <v>0</v>
      </c>
      <c r="G24" s="34">
        <f>(C24*E24)</f>
        <v>0</v>
      </c>
      <c r="H24" s="111">
        <f>(C24*F24)</f>
        <v>0</v>
      </c>
      <c r="I24" s="64"/>
      <c r="J24" s="64"/>
    </row>
    <row r="25" spans="1:10" x14ac:dyDescent="0.3">
      <c r="A25" s="71"/>
      <c r="B25" s="134" t="s">
        <v>45</v>
      </c>
      <c r="C25" s="137"/>
      <c r="D25" s="137"/>
      <c r="E25" s="137"/>
      <c r="F25" s="137"/>
      <c r="G25" s="138"/>
      <c r="H25" s="139"/>
      <c r="I25" s="64"/>
      <c r="J25" s="64"/>
    </row>
    <row r="26" spans="1:10" x14ac:dyDescent="0.3">
      <c r="A26" s="74" t="s">
        <v>62</v>
      </c>
      <c r="B26" s="17" t="s">
        <v>63</v>
      </c>
      <c r="C26" s="125">
        <v>1</v>
      </c>
      <c r="D26" s="75" t="s">
        <v>24</v>
      </c>
      <c r="E26" s="66">
        <v>0</v>
      </c>
      <c r="F26" s="66">
        <v>0</v>
      </c>
      <c r="G26" s="34">
        <f>(C26*E26)</f>
        <v>0</v>
      </c>
      <c r="H26" s="111">
        <f>(C26*F26)</f>
        <v>0</v>
      </c>
      <c r="I26" s="64"/>
      <c r="J26" s="64"/>
    </row>
    <row r="27" spans="1:10" x14ac:dyDescent="0.3">
      <c r="A27" s="128"/>
      <c r="B27" s="72" t="s">
        <v>66</v>
      </c>
      <c r="C27" s="140"/>
      <c r="D27" s="130"/>
      <c r="E27" s="131"/>
      <c r="F27" s="131"/>
      <c r="G27" s="131"/>
      <c r="H27" s="141"/>
      <c r="I27" s="64"/>
      <c r="J27" s="64"/>
    </row>
    <row r="28" spans="1:10" x14ac:dyDescent="0.3">
      <c r="A28" s="135"/>
      <c r="B28" s="17" t="s">
        <v>68</v>
      </c>
      <c r="C28" s="142"/>
      <c r="D28" s="136"/>
      <c r="E28" s="94"/>
      <c r="F28" s="94"/>
      <c r="G28" s="94"/>
      <c r="H28" s="143"/>
      <c r="I28" s="64"/>
      <c r="J28" s="64"/>
    </row>
    <row r="29" spans="1:10" x14ac:dyDescent="0.3">
      <c r="A29" s="74" t="s">
        <v>64</v>
      </c>
      <c r="B29" s="17" t="s">
        <v>65</v>
      </c>
      <c r="C29" s="144">
        <v>30</v>
      </c>
      <c r="D29" s="75" t="s">
        <v>5</v>
      </c>
      <c r="E29" s="66">
        <v>0</v>
      </c>
      <c r="F29" s="66">
        <v>0</v>
      </c>
      <c r="G29" s="34">
        <f>(C29*E29)</f>
        <v>0</v>
      </c>
      <c r="H29" s="111">
        <f>(C29*F29)</f>
        <v>0</v>
      </c>
      <c r="I29" s="64"/>
      <c r="J29" s="64"/>
    </row>
    <row r="30" spans="1:10" ht="15" customHeight="1" thickBot="1" x14ac:dyDescent="0.35">
      <c r="A30" s="128"/>
      <c r="B30" s="72" t="s">
        <v>67</v>
      </c>
      <c r="C30" s="129"/>
      <c r="D30" s="130"/>
      <c r="E30" s="131"/>
      <c r="F30" s="132"/>
      <c r="G30" s="132"/>
      <c r="H30" s="133"/>
      <c r="I30" s="64"/>
      <c r="J30" s="64"/>
    </row>
    <row r="31" spans="1:10" x14ac:dyDescent="0.3">
      <c r="A31" s="99"/>
      <c r="B31" s="100" t="s">
        <v>10</v>
      </c>
      <c r="C31" s="101"/>
      <c r="D31" s="101"/>
      <c r="E31" s="101"/>
      <c r="F31" s="101"/>
      <c r="G31" s="102">
        <f>SUM(G16:G30)</f>
        <v>0</v>
      </c>
      <c r="H31" s="103"/>
    </row>
    <row r="32" spans="1:10" ht="15" thickBot="1" x14ac:dyDescent="0.35">
      <c r="A32" s="104"/>
      <c r="B32" s="105" t="s">
        <v>11</v>
      </c>
      <c r="C32" s="106"/>
      <c r="D32" s="106"/>
      <c r="E32" s="106"/>
      <c r="F32" s="106"/>
      <c r="G32" s="107"/>
      <c r="H32" s="108">
        <f>SUM(H16:H30)</f>
        <v>0</v>
      </c>
    </row>
    <row r="33" spans="1:12" x14ac:dyDescent="0.3">
      <c r="A33" s="27"/>
      <c r="B33" s="157" t="s">
        <v>52</v>
      </c>
      <c r="C33" s="5"/>
      <c r="D33" s="5"/>
      <c r="E33" s="5"/>
      <c r="F33" s="6" t="s">
        <v>13</v>
      </c>
      <c r="G33" s="159">
        <f>SUM(G31,H32)</f>
        <v>0</v>
      </c>
      <c r="H33" s="160"/>
    </row>
    <row r="34" spans="1:12" ht="15" thickBot="1" x14ac:dyDescent="0.35">
      <c r="A34" s="28"/>
      <c r="B34" s="158"/>
      <c r="C34" s="7"/>
      <c r="D34" s="7"/>
      <c r="E34" s="7"/>
      <c r="F34" s="8" t="s">
        <v>14</v>
      </c>
      <c r="G34" s="161">
        <f>(G33*1.27)</f>
        <v>0</v>
      </c>
      <c r="H34" s="162"/>
    </row>
    <row r="35" spans="1:12" s="42" customFormat="1" ht="16.2" thickBot="1" x14ac:dyDescent="0.35">
      <c r="A35" s="43"/>
      <c r="B35" s="47"/>
      <c r="C35" s="44"/>
      <c r="D35" s="44"/>
      <c r="E35" s="44"/>
      <c r="F35" s="48"/>
      <c r="G35" s="49"/>
      <c r="H35" s="49"/>
      <c r="I35" s="50"/>
      <c r="J35" s="50"/>
      <c r="K35" s="50"/>
      <c r="L35" s="63"/>
    </row>
    <row r="36" spans="1:12" ht="42" thickBot="1" x14ac:dyDescent="0.35">
      <c r="A36" s="12" t="s">
        <v>15</v>
      </c>
      <c r="B36" s="11" t="s">
        <v>32</v>
      </c>
      <c r="C36" s="2" t="s">
        <v>3</v>
      </c>
      <c r="D36" s="3" t="s">
        <v>4</v>
      </c>
      <c r="E36" s="3" t="s">
        <v>6</v>
      </c>
      <c r="F36" s="3" t="s">
        <v>7</v>
      </c>
      <c r="G36" s="3" t="s">
        <v>9</v>
      </c>
      <c r="H36" s="4" t="s">
        <v>8</v>
      </c>
    </row>
    <row r="37" spans="1:12" ht="15.6" x14ac:dyDescent="0.3">
      <c r="A37" s="113" t="s">
        <v>2</v>
      </c>
      <c r="B37" s="86" t="s">
        <v>70</v>
      </c>
      <c r="C37" s="87">
        <v>80</v>
      </c>
      <c r="D37" s="88" t="s">
        <v>12</v>
      </c>
      <c r="E37" s="89">
        <v>0</v>
      </c>
      <c r="F37" s="89">
        <v>0</v>
      </c>
      <c r="G37" s="89">
        <f>(C37*E37)</f>
        <v>0</v>
      </c>
      <c r="H37" s="90">
        <f>(C37*F37)</f>
        <v>0</v>
      </c>
    </row>
    <row r="38" spans="1:12" ht="27.6" x14ac:dyDescent="0.3">
      <c r="A38" s="163"/>
      <c r="B38" s="77" t="s">
        <v>58</v>
      </c>
      <c r="C38" s="80"/>
      <c r="D38" s="124"/>
      <c r="E38" s="81"/>
      <c r="F38" s="81"/>
      <c r="G38" s="81"/>
      <c r="H38" s="84"/>
    </row>
    <row r="39" spans="1:12" x14ac:dyDescent="0.3">
      <c r="A39" s="163"/>
      <c r="B39" s="78" t="s">
        <v>47</v>
      </c>
      <c r="C39" s="123"/>
      <c r="D39" s="82"/>
      <c r="E39" s="83"/>
      <c r="F39" s="83"/>
      <c r="G39" s="83"/>
      <c r="H39" s="85"/>
    </row>
    <row r="40" spans="1:12" x14ac:dyDescent="0.3">
      <c r="A40" s="163"/>
      <c r="B40" s="76" t="s">
        <v>54</v>
      </c>
      <c r="C40" s="123"/>
      <c r="D40" s="82"/>
      <c r="E40" s="83"/>
      <c r="F40" s="83"/>
      <c r="G40" s="83"/>
      <c r="H40" s="85"/>
    </row>
    <row r="41" spans="1:12" x14ac:dyDescent="0.3">
      <c r="A41" s="163"/>
      <c r="B41" s="78" t="s">
        <v>55</v>
      </c>
      <c r="C41" s="123"/>
      <c r="D41" s="82"/>
      <c r="E41" s="83"/>
      <c r="F41" s="83"/>
      <c r="G41" s="83"/>
      <c r="H41" s="85"/>
    </row>
    <row r="42" spans="1:12" ht="15" thickBot="1" x14ac:dyDescent="0.35">
      <c r="A42" s="163"/>
      <c r="B42" s="79" t="s">
        <v>48</v>
      </c>
      <c r="C42" s="164"/>
      <c r="D42" s="165"/>
      <c r="E42" s="165"/>
      <c r="F42" s="165"/>
      <c r="G42" s="165"/>
      <c r="H42" s="166"/>
    </row>
    <row r="43" spans="1:12" x14ac:dyDescent="0.3">
      <c r="A43" s="99"/>
      <c r="B43" s="100" t="s">
        <v>10</v>
      </c>
      <c r="C43" s="101"/>
      <c r="D43" s="101"/>
      <c r="E43" s="101"/>
      <c r="F43" s="101"/>
      <c r="G43" s="102">
        <f>SUM(G37:G42)</f>
        <v>0</v>
      </c>
      <c r="H43" s="103"/>
    </row>
    <row r="44" spans="1:12" ht="15" thickBot="1" x14ac:dyDescent="0.35">
      <c r="A44" s="104"/>
      <c r="B44" s="105" t="s">
        <v>11</v>
      </c>
      <c r="C44" s="106"/>
      <c r="D44" s="106"/>
      <c r="E44" s="106"/>
      <c r="F44" s="106"/>
      <c r="G44" s="107"/>
      <c r="H44" s="108">
        <f>SUM(H37:H42)</f>
        <v>0</v>
      </c>
    </row>
    <row r="45" spans="1:12" x14ac:dyDescent="0.3">
      <c r="A45" s="27"/>
      <c r="B45" s="157" t="s">
        <v>33</v>
      </c>
      <c r="C45" s="5"/>
      <c r="D45" s="5"/>
      <c r="E45" s="5"/>
      <c r="F45" s="6" t="s">
        <v>13</v>
      </c>
      <c r="G45" s="159">
        <f>SUM(G43,H44)</f>
        <v>0</v>
      </c>
      <c r="H45" s="160"/>
    </row>
    <row r="46" spans="1:12" ht="15" thickBot="1" x14ac:dyDescent="0.35">
      <c r="A46" s="28"/>
      <c r="B46" s="158"/>
      <c r="C46" s="7"/>
      <c r="D46" s="7"/>
      <c r="E46" s="7"/>
      <c r="F46" s="8" t="s">
        <v>14</v>
      </c>
      <c r="G46" s="161">
        <f>(G45*1.27)</f>
        <v>0</v>
      </c>
      <c r="H46" s="162"/>
    </row>
    <row r="47" spans="1:12" ht="16.2" thickBot="1" x14ac:dyDescent="0.35">
      <c r="A47" s="43"/>
      <c r="B47" s="47"/>
      <c r="C47" s="44"/>
      <c r="D47" s="44"/>
      <c r="E47" s="44"/>
      <c r="F47" s="48"/>
      <c r="G47" s="49"/>
      <c r="H47" s="49"/>
    </row>
    <row r="48" spans="1:12" ht="42" thickBot="1" x14ac:dyDescent="0.35">
      <c r="A48" s="12" t="s">
        <v>20</v>
      </c>
      <c r="B48" s="11" t="s">
        <v>21</v>
      </c>
      <c r="C48" s="2" t="s">
        <v>3</v>
      </c>
      <c r="D48" s="3" t="s">
        <v>4</v>
      </c>
      <c r="E48" s="3" t="s">
        <v>6</v>
      </c>
      <c r="F48" s="3" t="s">
        <v>7</v>
      </c>
      <c r="G48" s="3" t="s">
        <v>9</v>
      </c>
      <c r="H48" s="4" t="s">
        <v>8</v>
      </c>
    </row>
    <row r="49" spans="1:13" x14ac:dyDescent="0.3">
      <c r="A49" s="71" t="s">
        <v>34</v>
      </c>
      <c r="B49" s="18" t="s">
        <v>71</v>
      </c>
      <c r="C49" s="92">
        <v>1</v>
      </c>
      <c r="D49" s="22" t="s">
        <v>38</v>
      </c>
      <c r="E49" s="35">
        <v>0</v>
      </c>
      <c r="F49" s="35">
        <v>0</v>
      </c>
      <c r="G49" s="35">
        <f t="shared" ref="G49:G50" si="2">(C49*E49)</f>
        <v>0</v>
      </c>
      <c r="H49" s="53">
        <f>(C49*F49)</f>
        <v>0</v>
      </c>
      <c r="M49" s="37"/>
    </row>
    <row r="50" spans="1:13" x14ac:dyDescent="0.3">
      <c r="A50" s="71" t="s">
        <v>35</v>
      </c>
      <c r="B50" s="18" t="s">
        <v>60</v>
      </c>
      <c r="C50" s="92">
        <v>270</v>
      </c>
      <c r="D50" s="22" t="s">
        <v>59</v>
      </c>
      <c r="E50" s="35">
        <v>0</v>
      </c>
      <c r="F50" s="35">
        <v>0</v>
      </c>
      <c r="G50" s="35">
        <f t="shared" si="2"/>
        <v>0</v>
      </c>
      <c r="H50" s="53">
        <f>(C50*F50)</f>
        <v>0</v>
      </c>
      <c r="M50" s="37"/>
    </row>
    <row r="51" spans="1:13" ht="16.2" thickBot="1" x14ac:dyDescent="0.35">
      <c r="A51" s="71" t="s">
        <v>36</v>
      </c>
      <c r="B51" s="18" t="s">
        <v>49</v>
      </c>
      <c r="C51" s="22">
        <v>1.5</v>
      </c>
      <c r="D51" s="22" t="s">
        <v>31</v>
      </c>
      <c r="E51" s="23">
        <v>0</v>
      </c>
      <c r="F51" s="23">
        <v>0</v>
      </c>
      <c r="G51" s="23">
        <f>(C51*E51)</f>
        <v>0</v>
      </c>
      <c r="H51" s="52">
        <f>(C51*F51)</f>
        <v>0</v>
      </c>
      <c r="M51" s="37"/>
    </row>
    <row r="52" spans="1:13" x14ac:dyDescent="0.3">
      <c r="A52" s="99"/>
      <c r="B52" s="100" t="s">
        <v>10</v>
      </c>
      <c r="C52" s="101"/>
      <c r="D52" s="101"/>
      <c r="E52" s="101"/>
      <c r="F52" s="101"/>
      <c r="G52" s="102">
        <f>SUM(G49:G51)</f>
        <v>0</v>
      </c>
      <c r="H52" s="103"/>
    </row>
    <row r="53" spans="1:13" ht="15" thickBot="1" x14ac:dyDescent="0.35">
      <c r="A53" s="104"/>
      <c r="B53" s="105" t="s">
        <v>11</v>
      </c>
      <c r="C53" s="106"/>
      <c r="D53" s="106"/>
      <c r="E53" s="106"/>
      <c r="F53" s="106"/>
      <c r="G53" s="107"/>
      <c r="H53" s="108">
        <f>SUM(H49:H51)</f>
        <v>0</v>
      </c>
    </row>
    <row r="54" spans="1:13" x14ac:dyDescent="0.3">
      <c r="A54" s="27"/>
      <c r="B54" s="157" t="s">
        <v>22</v>
      </c>
      <c r="C54" s="5"/>
      <c r="D54" s="5"/>
      <c r="E54" s="5"/>
      <c r="F54" s="6" t="s">
        <v>13</v>
      </c>
      <c r="G54" s="159">
        <f>SUM(G52,H53)</f>
        <v>0</v>
      </c>
      <c r="H54" s="160"/>
    </row>
    <row r="55" spans="1:13" ht="15" thickBot="1" x14ac:dyDescent="0.35">
      <c r="A55" s="28"/>
      <c r="B55" s="158"/>
      <c r="C55" s="7"/>
      <c r="D55" s="7"/>
      <c r="E55" s="7"/>
      <c r="F55" s="8" t="s">
        <v>14</v>
      </c>
      <c r="G55" s="161">
        <f>(G54*1.27)</f>
        <v>0</v>
      </c>
      <c r="H55" s="162"/>
    </row>
    <row r="56" spans="1:13" ht="15.6" x14ac:dyDescent="0.3">
      <c r="A56" s="43"/>
      <c r="B56" s="47"/>
      <c r="C56" s="44"/>
      <c r="D56" s="44"/>
      <c r="E56" s="44"/>
      <c r="F56" s="48"/>
      <c r="G56" s="49"/>
      <c r="H56" s="49"/>
    </row>
    <row r="57" spans="1:13" ht="16.2" thickBot="1" x14ac:dyDescent="0.35">
      <c r="A57" s="43"/>
      <c r="B57" s="47"/>
      <c r="C57" s="44"/>
      <c r="D57" s="44"/>
      <c r="E57" s="44"/>
      <c r="F57" s="48"/>
      <c r="G57" s="49"/>
      <c r="H57" s="49"/>
    </row>
    <row r="58" spans="1:13" ht="31.5" customHeight="1" thickBot="1" x14ac:dyDescent="0.35">
      <c r="A58" s="26"/>
      <c r="B58" s="33" t="s">
        <v>25</v>
      </c>
      <c r="C58" s="15"/>
      <c r="D58" s="14" t="s">
        <v>29</v>
      </c>
      <c r="E58" s="15"/>
      <c r="F58" s="15"/>
      <c r="G58" s="14" t="s">
        <v>30</v>
      </c>
      <c r="H58" s="16"/>
    </row>
    <row r="59" spans="1:13" x14ac:dyDescent="0.3">
      <c r="A59" s="109" t="s">
        <v>17</v>
      </c>
      <c r="B59" s="110" t="s">
        <v>26</v>
      </c>
      <c r="C59" s="153">
        <f>G12</f>
        <v>0</v>
      </c>
      <c r="D59" s="154"/>
      <c r="E59" s="155"/>
      <c r="F59" s="153">
        <f>(G13)</f>
        <v>0</v>
      </c>
      <c r="G59" s="154"/>
      <c r="H59" s="156"/>
    </row>
    <row r="60" spans="1:13" x14ac:dyDescent="0.3">
      <c r="A60" s="51" t="s">
        <v>16</v>
      </c>
      <c r="B60" s="30" t="s">
        <v>53</v>
      </c>
      <c r="C60" s="145">
        <f>(G33)</f>
        <v>0</v>
      </c>
      <c r="D60" s="146"/>
      <c r="E60" s="147"/>
      <c r="F60" s="145">
        <f>(G34)</f>
        <v>0</v>
      </c>
      <c r="G60" s="146"/>
      <c r="H60" s="148"/>
    </row>
    <row r="61" spans="1:13" x14ac:dyDescent="0.3">
      <c r="A61" s="51" t="s">
        <v>20</v>
      </c>
      <c r="B61" s="30" t="s">
        <v>37</v>
      </c>
      <c r="C61" s="145">
        <f>(G45)</f>
        <v>0</v>
      </c>
      <c r="D61" s="146"/>
      <c r="E61" s="147"/>
      <c r="F61" s="145">
        <f>(G46)</f>
        <v>0</v>
      </c>
      <c r="G61" s="146"/>
      <c r="H61" s="148"/>
    </row>
    <row r="62" spans="1:13" ht="15" thickBot="1" x14ac:dyDescent="0.35">
      <c r="A62" s="51" t="s">
        <v>23</v>
      </c>
      <c r="B62" s="30" t="s">
        <v>27</v>
      </c>
      <c r="C62" s="145">
        <f>(G54)</f>
        <v>0</v>
      </c>
      <c r="D62" s="146"/>
      <c r="E62" s="147"/>
      <c r="F62" s="145">
        <f>(G55)</f>
        <v>0</v>
      </c>
      <c r="G62" s="146"/>
      <c r="H62" s="148"/>
    </row>
    <row r="63" spans="1:13" ht="15" thickBot="1" x14ac:dyDescent="0.35">
      <c r="A63" s="29"/>
      <c r="B63" s="32" t="s">
        <v>28</v>
      </c>
      <c r="C63" s="149">
        <f>SUM(C59:E62)</f>
        <v>0</v>
      </c>
      <c r="D63" s="149"/>
      <c r="E63" s="150"/>
      <c r="F63" s="151">
        <f>SUM(F59:H62)</f>
        <v>0</v>
      </c>
      <c r="G63" s="149"/>
      <c r="H63" s="152"/>
    </row>
    <row r="64" spans="1:13" x14ac:dyDescent="0.3">
      <c r="D64" s="13"/>
      <c r="E64" s="13"/>
    </row>
    <row r="66" spans="2:4" ht="15.6" x14ac:dyDescent="0.3">
      <c r="B66" s="175" t="s">
        <v>76</v>
      </c>
      <c r="C66" s="175"/>
      <c r="D66" s="175"/>
    </row>
    <row r="67" spans="2:4" ht="15.6" x14ac:dyDescent="0.3">
      <c r="B67" s="175"/>
      <c r="C67" s="175"/>
      <c r="D67" s="175"/>
    </row>
    <row r="68" spans="2:4" ht="15.6" x14ac:dyDescent="0.3">
      <c r="B68" s="175"/>
      <c r="C68" s="176" t="s">
        <v>77</v>
      </c>
      <c r="D68" s="176"/>
    </row>
  </sheetData>
  <mergeCells count="28">
    <mergeCell ref="C68:D68"/>
    <mergeCell ref="A22:A23"/>
    <mergeCell ref="A1:H2"/>
    <mergeCell ref="B12:B13"/>
    <mergeCell ref="G12:H12"/>
    <mergeCell ref="G13:H13"/>
    <mergeCell ref="A19:A20"/>
    <mergeCell ref="B33:B34"/>
    <mergeCell ref="G33:H33"/>
    <mergeCell ref="G34:H34"/>
    <mergeCell ref="A38:A42"/>
    <mergeCell ref="C42:H42"/>
    <mergeCell ref="B45:B46"/>
    <mergeCell ref="G45:H45"/>
    <mergeCell ref="G46:H46"/>
    <mergeCell ref="B54:B55"/>
    <mergeCell ref="G54:H54"/>
    <mergeCell ref="G55:H55"/>
    <mergeCell ref="C62:E62"/>
    <mergeCell ref="F62:H62"/>
    <mergeCell ref="C63:E63"/>
    <mergeCell ref="F63:H63"/>
    <mergeCell ref="C59:E59"/>
    <mergeCell ref="F59:H59"/>
    <mergeCell ref="C60:E60"/>
    <mergeCell ref="F60:H60"/>
    <mergeCell ref="C61:E61"/>
    <mergeCell ref="F61:H61"/>
  </mergeCells>
  <printOptions horizontalCentered="1"/>
  <pageMargins left="0.39370078740157483" right="0.39370078740157483" top="0.78740157480314965" bottom="0.74803149606299213" header="0.31496062992125984" footer="0.31496062992125984"/>
  <pageSetup paperSize="9" scale="93" fitToHeight="0" orientation="landscape" r:id="rId1"/>
  <headerFooter>
    <oddFooter>&amp;P. oldal</oddFooter>
  </headerFooter>
  <rowBreaks count="1" manualBreakCount="1">
    <brk id="2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Nefelejcs u. 63.</vt:lpstr>
      <vt:lpstr>'Nefelejcs u. 63.'!Nyomtatási_terület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 Studio Kft.</dc:creator>
  <cp:lastModifiedBy>beke.zsuzsi</cp:lastModifiedBy>
  <cp:lastPrinted>2022-11-04T14:36:44Z</cp:lastPrinted>
  <dcterms:created xsi:type="dcterms:W3CDTF">2014-03-02T16:24:07Z</dcterms:created>
  <dcterms:modified xsi:type="dcterms:W3CDTF">2022-11-04T14:36:54Z</dcterms:modified>
</cp:coreProperties>
</file>