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Vörösmarty u. 14. III. 14a/"/>
    </mc:Choice>
  </mc:AlternateContent>
  <xr:revisionPtr revIDLastSave="0" documentId="8_{CEAB83EC-4518-40AB-9221-5B7D66D00CB4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Szárazépítés" sheetId="12" r:id="rId11"/>
    <sheet name="Hideg- és melegburkolatok készí" sheetId="11" r:id="rId12"/>
    <sheet name="Fa- és műanyag szerkezet elhely" sheetId="10" r:id="rId13"/>
    <sheet name="Felületképzés" sheetId="9" r:id="rId14"/>
    <sheet name="Szigetelés" sheetId="8" r:id="rId15"/>
    <sheet name="Beépített berendezési tárgyak e" sheetId="7" r:id="rId16"/>
    <sheet name="Elektromosenergia-ellátás, vill" sheetId="6" r:id="rId17"/>
    <sheet name="Épületautomatika, -felügyelet (" sheetId="5" r:id="rId18"/>
    <sheet name="Épületgépészeti csővezeték szer" sheetId="4" r:id="rId19"/>
    <sheet name="Épületgépészeti szerelvények és" sheetId="3" r:id="rId20"/>
    <sheet name="Szellőztetőberendezések" sheetId="2" r:id="rId21"/>
    <sheet name="Takarítási munka" sheetId="1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4" l="1"/>
  <c r="I4" i="1"/>
  <c r="I6" i="1"/>
  <c r="C21" i="23"/>
  <c r="H4" i="1"/>
  <c r="I2" i="1"/>
  <c r="H2" i="1"/>
  <c r="H6" i="1"/>
  <c r="B21" i="23"/>
  <c r="I5" i="2"/>
  <c r="H5" i="2"/>
  <c r="I2" i="2"/>
  <c r="H2" i="2"/>
  <c r="I81" i="3"/>
  <c r="H81" i="3"/>
  <c r="I79" i="3"/>
  <c r="H79" i="3"/>
  <c r="I77" i="3"/>
  <c r="H77" i="3"/>
  <c r="I75" i="3"/>
  <c r="H75" i="3"/>
  <c r="I73" i="3"/>
  <c r="H73" i="3"/>
  <c r="I71" i="3"/>
  <c r="H71" i="3"/>
  <c r="I69" i="3"/>
  <c r="H69" i="3"/>
  <c r="I67" i="3"/>
  <c r="H67" i="3"/>
  <c r="I65" i="3"/>
  <c r="H65" i="3"/>
  <c r="I63" i="3"/>
  <c r="H63" i="3"/>
  <c r="I61" i="3"/>
  <c r="H61" i="3"/>
  <c r="I59" i="3"/>
  <c r="H59" i="3"/>
  <c r="I57" i="3"/>
  <c r="H57" i="3"/>
  <c r="I55" i="3"/>
  <c r="H55" i="3"/>
  <c r="I53" i="3"/>
  <c r="H53" i="3"/>
  <c r="I51" i="3"/>
  <c r="H51" i="3"/>
  <c r="I49" i="3"/>
  <c r="H49" i="3"/>
  <c r="I47" i="3"/>
  <c r="H47" i="3"/>
  <c r="I45" i="3"/>
  <c r="H45" i="3"/>
  <c r="I43" i="3"/>
  <c r="H43" i="3"/>
  <c r="I41" i="3"/>
  <c r="H41" i="3"/>
  <c r="I38" i="3"/>
  <c r="H38" i="3"/>
  <c r="I36" i="3"/>
  <c r="H36" i="3"/>
  <c r="I34" i="3"/>
  <c r="H34" i="3"/>
  <c r="I31" i="3"/>
  <c r="H31" i="3"/>
  <c r="I29" i="3"/>
  <c r="H29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I7" i="5"/>
  <c r="C17" i="23"/>
  <c r="H2" i="5"/>
  <c r="I98" i="6"/>
  <c r="H98" i="6"/>
  <c r="I96" i="6"/>
  <c r="H96" i="6"/>
  <c r="I94" i="6"/>
  <c r="H94" i="6"/>
  <c r="I92" i="6"/>
  <c r="H92" i="6"/>
  <c r="I90" i="6"/>
  <c r="H90" i="6"/>
  <c r="I88" i="6"/>
  <c r="H88" i="6"/>
  <c r="I86" i="6"/>
  <c r="H86" i="6"/>
  <c r="I83" i="6"/>
  <c r="H83" i="6"/>
  <c r="I81" i="6"/>
  <c r="H81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5" i="23"/>
  <c r="H2" i="7"/>
  <c r="H4" i="7"/>
  <c r="B15" i="23"/>
  <c r="I7" i="8"/>
  <c r="H7" i="8"/>
  <c r="I4" i="8"/>
  <c r="H4" i="8"/>
  <c r="I2" i="8"/>
  <c r="H2" i="8"/>
  <c r="I22" i="9"/>
  <c r="H22" i="9"/>
  <c r="I20" i="9"/>
  <c r="H20" i="9"/>
  <c r="I18" i="9"/>
  <c r="H18" i="9"/>
  <c r="I15" i="9"/>
  <c r="H15" i="9"/>
  <c r="I13" i="9"/>
  <c r="H13" i="9"/>
  <c r="I11" i="9"/>
  <c r="H11" i="9"/>
  <c r="I9" i="9"/>
  <c r="H9" i="9"/>
  <c r="I7" i="9"/>
  <c r="H7" i="9"/>
  <c r="I4" i="9"/>
  <c r="H4" i="9"/>
  <c r="I2" i="9"/>
  <c r="H2" i="9"/>
  <c r="I15" i="10"/>
  <c r="H15" i="10"/>
  <c r="I13" i="10"/>
  <c r="H13" i="10"/>
  <c r="I10" i="10"/>
  <c r="H10" i="10"/>
  <c r="I7" i="10"/>
  <c r="H7" i="10"/>
  <c r="I4" i="10"/>
  <c r="H4" i="10"/>
  <c r="I2" i="10"/>
  <c r="H2" i="10"/>
  <c r="I30" i="11"/>
  <c r="H30" i="11"/>
  <c r="I28" i="11"/>
  <c r="H28" i="11"/>
  <c r="I25" i="11"/>
  <c r="H25" i="11"/>
  <c r="I22" i="11"/>
  <c r="H22" i="11"/>
  <c r="I19" i="11"/>
  <c r="H19" i="11"/>
  <c r="I17" i="11"/>
  <c r="H17" i="11"/>
  <c r="I15" i="11"/>
  <c r="H15" i="11"/>
  <c r="I13" i="11"/>
  <c r="H13" i="11"/>
  <c r="I10" i="11"/>
  <c r="H10" i="11"/>
  <c r="I8" i="11"/>
  <c r="H8" i="11"/>
  <c r="I6" i="11"/>
  <c r="H6" i="11"/>
  <c r="I4" i="11"/>
  <c r="H4" i="11"/>
  <c r="I2" i="11"/>
  <c r="H2" i="11"/>
  <c r="I7" i="12"/>
  <c r="H7" i="12"/>
  <c r="I4" i="12"/>
  <c r="H4" i="12"/>
  <c r="I2" i="12"/>
  <c r="H2" i="12"/>
  <c r="I18" i="15"/>
  <c r="H18" i="15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19" i="16"/>
  <c r="H19" i="16"/>
  <c r="I17" i="16"/>
  <c r="H17" i="16"/>
  <c r="I15" i="16"/>
  <c r="H15" i="16"/>
  <c r="I13" i="16"/>
  <c r="H13" i="16"/>
  <c r="I11" i="16"/>
  <c r="H11" i="16"/>
  <c r="I9" i="16"/>
  <c r="H9" i="16"/>
  <c r="I7" i="16"/>
  <c r="H7" i="16"/>
  <c r="I4" i="16"/>
  <c r="H4" i="16"/>
  <c r="I2" i="16"/>
  <c r="H2" i="16"/>
  <c r="I2" i="17"/>
  <c r="I5" i="17"/>
  <c r="C7" i="23"/>
  <c r="H2" i="17"/>
  <c r="H5" i="17"/>
  <c r="B7" i="23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I2" i="21"/>
  <c r="I4" i="21"/>
  <c r="C3" i="23"/>
  <c r="H2" i="21"/>
  <c r="H4" i="21"/>
  <c r="B3" i="23"/>
  <c r="I4" i="22"/>
  <c r="C2" i="23"/>
  <c r="I2" i="22"/>
  <c r="H2" i="22"/>
  <c r="H4" i="22"/>
  <c r="B2" i="23"/>
  <c r="H16" i="18"/>
  <c r="B6" i="23"/>
  <c r="I16" i="18"/>
  <c r="C6" i="23"/>
  <c r="H21" i="16"/>
  <c r="B8" i="23"/>
  <c r="I21" i="16"/>
  <c r="C8" i="23"/>
  <c r="H20" i="15"/>
  <c r="B9" i="23"/>
  <c r="I20" i="15"/>
  <c r="C9" i="23"/>
  <c r="H9" i="12"/>
  <c r="B10" i="23"/>
  <c r="I9" i="12"/>
  <c r="C10" i="23"/>
  <c r="H32" i="11"/>
  <c r="B11" i="23"/>
  <c r="I32" i="11"/>
  <c r="C11" i="23"/>
  <c r="I17" i="10"/>
  <c r="C12" i="23"/>
  <c r="H17" i="10"/>
  <c r="B12" i="23"/>
  <c r="H24" i="9"/>
  <c r="B13" i="23"/>
  <c r="I24" i="9"/>
  <c r="C13" i="23"/>
  <c r="I10" i="8"/>
  <c r="C14" i="23"/>
  <c r="H10" i="8"/>
  <c r="B14" i="23"/>
  <c r="H100" i="6"/>
  <c r="B16" i="23"/>
  <c r="I100" i="6"/>
  <c r="C16" i="23"/>
  <c r="H7" i="5"/>
  <c r="B17" i="23"/>
  <c r="H38" i="4"/>
  <c r="B18" i="23"/>
  <c r="I38" i="4"/>
  <c r="C18" i="23"/>
  <c r="H83" i="3"/>
  <c r="B19" i="23"/>
  <c r="I83" i="3"/>
  <c r="C19" i="23"/>
  <c r="I7" i="2"/>
  <c r="C20" i="23"/>
  <c r="H7" i="2"/>
  <c r="B20" i="23"/>
  <c r="C24" i="24"/>
  <c r="C25" i="24" s="1"/>
  <c r="B22" i="23"/>
  <c r="C22" i="23"/>
  <c r="D24" i="24"/>
  <c r="D25" i="24" s="1"/>
  <c r="C26" i="24" l="1"/>
  <c r="C27" i="24" l="1"/>
</calcChain>
</file>

<file path=xl/sharedStrings.xml><?xml version="1.0" encoding="utf-8"?>
<sst xmlns="http://schemas.openxmlformats.org/spreadsheetml/2006/main" count="803" uniqueCount="433">
  <si>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</si>
  <si>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</si>
  <si>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</si>
  <si>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</si>
  <si>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</si>
  <si>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</si>
  <si>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</si>
  <si>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</si>
  <si>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</si>
  <si>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</si>
  <si>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</si>
  <si>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</si>
  <si>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</si>
  <si>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</si>
  <si>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</si>
  <si>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</si>
  <si>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</si>
  <si>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</si>
  <si>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</si>
  <si>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</si>
  <si>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</si>
  <si>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</si>
  <si>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</si>
  <si>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</si>
  <si>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</si>
  <si>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</si>
  <si>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</si>
  <si>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</si>
  <si>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</si>
  <si>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</si>
  <si>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</si>
  <si>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</si>
  <si>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</si>
  <si>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</si>
  <si>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</si>
  <si>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</si>
  <si>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</si>
  <si>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</si>
  <si>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</si>
  <si>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</si>
  <si>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</si>
  <si>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</si>
  <si>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</si>
  <si>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</si>
  <si>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</si>
  <si>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</si>
  <si>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</si>
  <si>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</si>
  <si>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</si>
  <si>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</si>
  <si>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</si>
  <si>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</si>
  <si>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</si>
  <si>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33-011-1.2.1.1.1.1.1-0120051</t>
  </si>
  <si>
    <t>Válaszfal építése, pórusbeton termékekből, normál elemekből, 100 mm falvastagságban, 600x200x100 mm-es méretű kézi falazóelemből (fugavastagság 10 mm), falazó, cementes mészhabarcsba falazva YTONG válaszfalelem, Pve jelű,600x200x100 mm M 1 (Hf10-mc)</t>
  </si>
  <si>
    <t>falazó, cementes mészhabarcs, mészpéppel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</si>
  <si>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</si>
  <si>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</si>
  <si>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</si>
  <si>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</si>
  <si>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</si>
  <si>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</si>
  <si>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</si>
  <si>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</si>
  <si>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</si>
  <si>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</si>
  <si>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</si>
  <si>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</si>
  <si>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</si>
  <si>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</si>
  <si>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</si>
  <si>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</si>
  <si>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</si>
  <si>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</si>
  <si>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</si>
  <si>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</si>
  <si>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</si>
  <si>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</si>
  <si>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</si>
  <si>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</si>
  <si>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</si>
  <si>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</si>
  <si>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</si>
  <si>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36-090-1.1.1-0550030</t>
  </si>
  <si>
    <t>Vakolatjavítás oldalfalon, tégla-, beton-, kőfelületen vagy építőlemezen, a meglazult, sérült vakolat előzetes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</si>
  <si>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</si>
  <si>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</si>
  <si>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</si>
  <si>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</si>
  <si>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</si>
  <si>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39-003-1.1.1.1.1-0210200</t>
  </si>
  <si>
    <t>mm vtg. gipszkarton borítással KNAUF A 13 normál építőlemez, 12,5 mm HRAK 1250/2000, függesztő huzallal, Cikksz: 31307120</t>
  </si>
  <si>
    <t>39-003-21.7.1.2</t>
  </si>
  <si>
    <t>Kiegészítő és mellékmunkák, felár kerek nyílás kialakítására, ásványi vagy gipsz álmennyezetben, átmérőtől függően Ø 101-200 mm között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</si>
  <si>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</si>
  <si>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</si>
  <si>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</si>
  <si>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</si>
  <si>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</si>
  <si>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</si>
  <si>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</si>
  <si>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</si>
  <si>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</si>
  <si>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</si>
  <si>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</si>
  <si>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</si>
  <si>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</si>
  <si>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</si>
  <si>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</si>
  <si>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</si>
  <si>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</si>
  <si>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</si>
  <si>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</si>
  <si>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</si>
  <si>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</si>
  <si>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</si>
  <si>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</si>
  <si>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</si>
  <si>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</si>
  <si>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</si>
  <si>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</si>
  <si>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</si>
  <si>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</si>
  <si>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</si>
  <si>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</si>
  <si>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</si>
  <si>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</si>
  <si>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</si>
  <si>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</si>
  <si>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</si>
  <si>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</si>
  <si>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</si>
  <si>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</si>
  <si>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</si>
  <si>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</si>
  <si>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</si>
  <si>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</si>
  <si>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44-002-1.2.1.2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</si>
  <si>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</si>
  <si>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</si>
  <si>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</si>
  <si>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</si>
  <si>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</si>
  <si>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</si>
  <si>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</si>
  <si>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</si>
  <si>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</si>
  <si>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47-000-2.4.1-0320531</t>
  </si>
  <si>
    <t>Tapétázás előkészítő és részmunkái; tapéta bontása aljzattal, három rétegig, üres helyiségben Metylan tapétaleoldó, Cikkszám: 610496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</si>
  <si>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</si>
  <si>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</si>
  <si>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</si>
  <si>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</si>
  <si>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47-000-7.2.1.2-0120021</t>
  </si>
  <si>
    <t>Fafelületek mázolásának előkészítő és részmunkái; fafelület beeresztő alapozása egy rétegben, félolajjal, tagolt felületen Trilak Félolaj beeresztő és pórustömítő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</si>
  <si>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</si>
  <si>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</si>
  <si>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</si>
  <si>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</si>
  <si>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</si>
  <si>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</si>
  <si>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</si>
  <si>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</si>
  <si>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</si>
  <si>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</si>
  <si>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</si>
  <si>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</si>
  <si>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</si>
  <si>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</si>
  <si>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</si>
  <si>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</si>
  <si>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</si>
  <si>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</si>
  <si>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</si>
  <si>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</si>
  <si>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</si>
  <si>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</si>
  <si>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</si>
  <si>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</si>
  <si>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</si>
  <si>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</si>
  <si>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</si>
  <si>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</si>
  <si>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</si>
  <si>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</si>
  <si>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</si>
  <si>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</si>
  <si>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</si>
  <si>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</si>
  <si>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</si>
  <si>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</si>
  <si>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</si>
  <si>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</si>
  <si>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</si>
  <si>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</si>
  <si>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</si>
  <si>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</si>
  <si>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</si>
  <si>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</si>
  <si>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</si>
  <si>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</si>
  <si>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</si>
  <si>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</si>
  <si>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</si>
  <si>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</si>
  <si>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</si>
  <si>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</si>
  <si>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</si>
  <si>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</si>
  <si>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</si>
  <si>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</si>
  <si>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</si>
  <si>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</si>
  <si>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</si>
  <si>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</si>
  <si>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</si>
  <si>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</si>
  <si>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</si>
  <si>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</si>
  <si>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</si>
  <si>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</si>
  <si>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</si>
  <si>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</si>
  <si>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</si>
  <si>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</si>
  <si>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</si>
  <si>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</si>
  <si>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</si>
  <si>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</si>
  <si>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</si>
  <si>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</si>
  <si>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</si>
  <si>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</si>
  <si>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</si>
  <si>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</si>
  <si>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</si>
  <si>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</si>
  <si>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</si>
  <si>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</si>
  <si>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</si>
  <si>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</si>
  <si>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</si>
  <si>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</si>
  <si>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</si>
  <si>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</si>
  <si>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</si>
  <si>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</si>
  <si>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</si>
  <si>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</si>
  <si>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</si>
  <si>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</si>
  <si>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</si>
  <si>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</si>
  <si>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</si>
  <si>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</si>
  <si>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</si>
  <si>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</si>
  <si>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</si>
  <si>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</si>
  <si>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</si>
  <si>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Villám és érintsévédelmi mérés és jegyzőkönyv készítése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</si>
  <si>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</si>
  <si>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</si>
  <si>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</si>
  <si>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</si>
  <si>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</si>
  <si>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</si>
  <si>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</si>
  <si>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</si>
  <si>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</si>
  <si>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</si>
  <si>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</si>
  <si>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</si>
  <si>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</si>
  <si>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</si>
  <si>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</si>
  <si>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</si>
  <si>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</si>
  <si>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</si>
  <si>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</si>
  <si>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</si>
  <si>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</si>
  <si>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</si>
  <si>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</si>
  <si>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</si>
  <si>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</si>
  <si>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</si>
  <si>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</si>
  <si>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</si>
  <si>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</si>
  <si>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</si>
  <si>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</si>
  <si>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</si>
  <si>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</si>
  <si>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</si>
  <si>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</si>
  <si>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</si>
  <si>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</si>
  <si>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</si>
  <si>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</si>
  <si>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</si>
  <si>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</si>
  <si>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</si>
  <si>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</si>
  <si>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</si>
  <si>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</si>
  <si>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</si>
  <si>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</si>
  <si>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</si>
  <si>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</si>
  <si>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</si>
  <si>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</si>
  <si>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</si>
  <si>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</si>
  <si>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</si>
  <si>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</si>
  <si>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</si>
  <si>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</si>
  <si>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</si>
  <si>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</si>
  <si>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</si>
  <si>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</si>
  <si>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</si>
  <si>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</si>
  <si>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</si>
  <si>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</si>
  <si>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</si>
  <si>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</si>
  <si>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</si>
  <si>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</si>
  <si>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</si>
  <si>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</si>
  <si>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</si>
  <si>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</si>
  <si>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</si>
  <si>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</si>
  <si>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</si>
  <si>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</si>
  <si>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</si>
  <si>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</si>
  <si>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</si>
  <si>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</si>
  <si>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</si>
  <si>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</si>
  <si>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</si>
  <si>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82-001-7.3.2-0121145</t>
  </si>
  <si>
    <t xml:space="preserve">Kétoldalon menetes vagy roppantógyűrűs szerelvény elhelyezése, külső vagy belső menettel, illetve hollandival csatlakoztatva DN 20 gömbcsap, víz- és gázfőcsap HERZ gázos gömbcsap acél rövid karral BB EN 12165 szerint PN1, MOP5, HTB 925 °C, 60 perc, DN20, </t>
  </si>
  <si>
    <t>Csz: 1230212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</si>
  <si>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</si>
  <si>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</si>
  <si>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</si>
  <si>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</si>
  <si>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</si>
  <si>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</si>
  <si>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</si>
  <si>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</si>
  <si>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</si>
  <si>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</si>
  <si>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</si>
  <si>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</si>
  <si>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</si>
  <si>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</si>
  <si>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</si>
  <si>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</si>
  <si>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</si>
  <si>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</si>
  <si>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</si>
  <si>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</si>
  <si>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</si>
  <si>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</si>
  <si>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</si>
  <si>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</si>
  <si>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</si>
  <si>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</si>
  <si>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</si>
  <si>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</si>
  <si>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</si>
  <si>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</si>
  <si>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</si>
  <si>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</si>
  <si>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</si>
  <si>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</si>
  <si>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</si>
  <si>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</si>
  <si>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</si>
  <si>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</si>
  <si>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</si>
  <si>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</si>
  <si>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</si>
  <si>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</si>
  <si>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</si>
  <si>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</si>
  <si>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Vízmérő felszereléséhez szükséges ügyintézés, plombáltatás, számlázásbavétel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</si>
  <si>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</si>
  <si>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</si>
  <si>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</si>
  <si>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</si>
  <si>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</si>
  <si>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</si>
  <si>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</si>
  <si>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</si>
  <si>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</si>
  <si>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</si>
  <si>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</si>
  <si>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</si>
  <si>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</si>
  <si>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</si>
  <si>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</si>
  <si>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</si>
  <si>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</si>
  <si>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</si>
  <si>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</si>
  <si>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</si>
  <si>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</si>
  <si>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</si>
  <si>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</si>
  <si>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</si>
  <si>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</si>
  <si>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</si>
  <si>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</si>
  <si>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</si>
  <si>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</si>
  <si>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</si>
  <si>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</si>
  <si>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</si>
  <si>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</si>
  <si>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</si>
  <si>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Készült: 2021. II. félév</t>
  </si>
  <si>
    <t>Galéria bontása</t>
  </si>
  <si>
    <t>Fa kültéri nyílászárók, kétrétegű gerébtokos ablak elhelyezése, falazással egyidejűleg vagy kihagyott nyílásba, (szerelvényezéssel, illesztéssel), kávás falba, 4,01-6,00 m kerület között (3 különböző méret)</t>
  </si>
  <si>
    <t>83-001-2.1.1-0830002-M</t>
  </si>
  <si>
    <t>Csz.: APSPIKOBN05100 (rabiccal)</t>
  </si>
  <si>
    <t>Cím : Vörösmarty u. 14. III.em 14A.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</si>
</sst>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6" fillId="0" borderId="0" xfId="0" applyFont="1" applyAlignment="1">
      <alignment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C29" sqref="C29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33"/>
      <c r="B1" s="27"/>
      <c r="C1" s="27"/>
      <c r="D1" s="27"/>
    </row>
    <row r="2" spans="1:4" s="14" customFormat="1" x14ac:dyDescent="0.3">
      <c r="A2" s="33"/>
      <c r="B2" s="27"/>
      <c r="C2" s="27"/>
      <c r="D2" s="27"/>
    </row>
    <row r="3" spans="1:4" s="14" customFormat="1" x14ac:dyDescent="0.3">
      <c r="A3" s="33"/>
      <c r="B3" s="27"/>
      <c r="C3" s="27"/>
      <c r="D3" s="27"/>
    </row>
    <row r="4" spans="1:4" x14ac:dyDescent="0.3">
      <c r="A4" s="26"/>
      <c r="B4" s="27"/>
      <c r="C4" s="27"/>
      <c r="D4" s="27"/>
    </row>
    <row r="5" spans="1:4" x14ac:dyDescent="0.3">
      <c r="A5" s="26"/>
      <c r="B5" s="27"/>
      <c r="C5" s="27"/>
      <c r="D5" s="27"/>
    </row>
    <row r="6" spans="1:4" x14ac:dyDescent="0.3">
      <c r="A6" s="26"/>
      <c r="B6" s="27"/>
      <c r="C6" s="27"/>
      <c r="D6" s="27"/>
    </row>
    <row r="7" spans="1:4" x14ac:dyDescent="0.3">
      <c r="A7" s="26"/>
      <c r="B7" s="27"/>
      <c r="C7" s="27"/>
      <c r="D7" s="27"/>
    </row>
    <row r="8" spans="1:4" x14ac:dyDescent="0.3">
      <c r="A8" s="19"/>
      <c r="B8" s="19"/>
      <c r="C8" s="19"/>
      <c r="D8" s="19"/>
    </row>
    <row r="9" spans="1:4" x14ac:dyDescent="0.3">
      <c r="A9" s="24" t="s">
        <v>406</v>
      </c>
      <c r="B9" s="21"/>
      <c r="C9" s="24" t="s">
        <v>407</v>
      </c>
      <c r="D9" s="21"/>
    </row>
    <row r="10" spans="1:4" x14ac:dyDescent="0.3">
      <c r="A10" s="24" t="s">
        <v>407</v>
      </c>
      <c r="B10" s="21"/>
      <c r="C10" s="24" t="s">
        <v>407</v>
      </c>
      <c r="D10" s="21"/>
    </row>
    <row r="11" spans="1:4" x14ac:dyDescent="0.3">
      <c r="A11" s="20" t="s">
        <v>432</v>
      </c>
      <c r="B11" s="21"/>
      <c r="C11" s="24" t="s">
        <v>408</v>
      </c>
      <c r="D11" s="21"/>
    </row>
    <row r="12" spans="1:4" x14ac:dyDescent="0.3">
      <c r="A12" s="24" t="s">
        <v>407</v>
      </c>
      <c r="B12" s="21"/>
      <c r="C12" s="24" t="s">
        <v>409</v>
      </c>
      <c r="D12" s="21"/>
    </row>
    <row r="13" spans="1:4" x14ac:dyDescent="0.3">
      <c r="A13" s="24" t="s">
        <v>407</v>
      </c>
      <c r="B13" s="21"/>
      <c r="C13" s="24" t="s">
        <v>410</v>
      </c>
      <c r="D13" s="21"/>
    </row>
    <row r="14" spans="1:4" x14ac:dyDescent="0.3">
      <c r="A14" s="24" t="s">
        <v>407</v>
      </c>
      <c r="B14" s="21"/>
      <c r="C14" s="24" t="s">
        <v>411</v>
      </c>
      <c r="D14" s="21"/>
    </row>
    <row r="15" spans="1:4" x14ac:dyDescent="0.3">
      <c r="A15" s="24" t="s">
        <v>412</v>
      </c>
      <c r="B15" s="21"/>
      <c r="C15" s="24" t="s">
        <v>413</v>
      </c>
      <c r="D15" s="21"/>
    </row>
    <row r="16" spans="1:4" x14ac:dyDescent="0.3">
      <c r="A16" s="24" t="s">
        <v>426</v>
      </c>
      <c r="B16" s="21"/>
      <c r="C16" s="21"/>
      <c r="D16" s="21"/>
    </row>
    <row r="17" spans="1:4" x14ac:dyDescent="0.3">
      <c r="A17" s="24" t="s">
        <v>414</v>
      </c>
      <c r="B17" s="21"/>
      <c r="C17" s="21"/>
      <c r="D17" s="21"/>
    </row>
    <row r="18" spans="1:4" x14ac:dyDescent="0.3">
      <c r="A18" s="24" t="s">
        <v>414</v>
      </c>
      <c r="B18" s="21"/>
      <c r="C18" s="21"/>
      <c r="D18" s="21"/>
    </row>
    <row r="19" spans="1:4" x14ac:dyDescent="0.3">
      <c r="A19" s="24" t="s">
        <v>427</v>
      </c>
      <c r="B19" s="21"/>
      <c r="C19" s="21"/>
      <c r="D19" s="21"/>
    </row>
    <row r="20" spans="1:4" x14ac:dyDescent="0.3">
      <c r="A20" s="10" t="s">
        <v>414</v>
      </c>
    </row>
    <row r="22" spans="1:4" x14ac:dyDescent="0.3">
      <c r="A22" s="28" t="s">
        <v>415</v>
      </c>
      <c r="B22" s="29"/>
      <c r="C22" s="29"/>
      <c r="D22" s="29"/>
    </row>
    <row r="23" spans="1:4" x14ac:dyDescent="0.3">
      <c r="A23" s="15" t="s">
        <v>416</v>
      </c>
      <c r="B23" s="15"/>
      <c r="C23" s="18" t="s">
        <v>417</v>
      </c>
      <c r="D23" s="18" t="s">
        <v>418</v>
      </c>
    </row>
    <row r="24" spans="1:4" x14ac:dyDescent="0.3">
      <c r="A24" s="15" t="s">
        <v>419</v>
      </c>
      <c r="B24" s="15"/>
      <c r="C24" s="15">
        <f>ROUND(SUM(Összesítő!B2:B21),0)</f>
        <v>0</v>
      </c>
      <c r="D24" s="15">
        <f>ROUND(SUM(Összesítő!C2:C21),0)</f>
        <v>0</v>
      </c>
    </row>
    <row r="25" spans="1:4" x14ac:dyDescent="0.3">
      <c r="A25" s="15" t="s">
        <v>420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25" t="s">
        <v>421</v>
      </c>
      <c r="B26" s="25"/>
      <c r="C26" s="30">
        <f>ROUND(C25+D25,0)</f>
        <v>0</v>
      </c>
      <c r="D26" s="30"/>
    </row>
    <row r="27" spans="1:4" x14ac:dyDescent="0.3">
      <c r="A27" s="15" t="s">
        <v>422</v>
      </c>
      <c r="B27" s="16">
        <v>0.27</v>
      </c>
      <c r="C27" s="31">
        <f>ROUND(C26*B27,0)</f>
        <v>0</v>
      </c>
      <c r="D27" s="31"/>
    </row>
    <row r="28" spans="1:4" x14ac:dyDescent="0.3">
      <c r="A28" s="15" t="s">
        <v>423</v>
      </c>
      <c r="B28" s="15"/>
      <c r="C28" s="30">
        <f>ROUND(C26+C27,0)</f>
        <v>0</v>
      </c>
      <c r="D28" s="30"/>
    </row>
    <row r="32" spans="1:4" x14ac:dyDescent="0.3">
      <c r="B32" s="32" t="s">
        <v>424</v>
      </c>
      <c r="C32" s="32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9" workbookViewId="0">
      <selection activeCell="G18" sqref="G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2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71</v>
      </c>
      <c r="C2" s="2" t="s">
        <v>72</v>
      </c>
      <c r="D2" s="6">
        <v>125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73</v>
      </c>
      <c r="C4" s="2" t="s">
        <v>74</v>
      </c>
      <c r="D4" s="6">
        <v>125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75</v>
      </c>
      <c r="C6" s="2" t="s">
        <v>76</v>
      </c>
      <c r="D6" s="6">
        <v>125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77</v>
      </c>
      <c r="C8" s="2" t="s">
        <v>78</v>
      </c>
      <c r="D8" s="6">
        <v>125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79</v>
      </c>
      <c r="C10" s="2" t="s">
        <v>80</v>
      </c>
      <c r="D10" s="6">
        <v>75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6" x14ac:dyDescent="0.3">
      <c r="A12" s="8">
        <v>6</v>
      </c>
      <c r="B12" s="1" t="s">
        <v>81</v>
      </c>
      <c r="C12" s="2" t="s">
        <v>82</v>
      </c>
      <c r="D12" s="6">
        <v>0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66" x14ac:dyDescent="0.3">
      <c r="A14" s="8">
        <v>7</v>
      </c>
      <c r="B14" s="1" t="s">
        <v>83</v>
      </c>
      <c r="C14" s="2" t="s">
        <v>84</v>
      </c>
      <c r="D14" s="6">
        <v>20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85</v>
      </c>
      <c r="C16" s="2" t="s">
        <v>86</v>
      </c>
      <c r="D16" s="6">
        <v>150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87</v>
      </c>
      <c r="C18" s="2" t="s">
        <v>88</v>
      </c>
      <c r="D18" s="6">
        <v>80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F13" sqref="F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2187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3">
      <c r="A2" s="8">
        <v>1</v>
      </c>
      <c r="B2" s="22" t="s">
        <v>425</v>
      </c>
      <c r="C2" s="23" t="s">
        <v>428</v>
      </c>
      <c r="D2" s="6">
        <v>1</v>
      </c>
      <c r="E2" s="22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4.8" x14ac:dyDescent="0.3">
      <c r="A4" s="8">
        <v>2</v>
      </c>
      <c r="B4" s="1" t="s">
        <v>90</v>
      </c>
      <c r="C4" s="2" t="s">
        <v>94</v>
      </c>
      <c r="D4" s="6">
        <v>33.200000000000003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52.8" x14ac:dyDescent="0.3">
      <c r="C5" s="2" t="s">
        <v>91</v>
      </c>
    </row>
    <row r="7" spans="1:9" ht="52.8" x14ac:dyDescent="0.3">
      <c r="A7" s="8">
        <v>3</v>
      </c>
      <c r="B7" s="1" t="s">
        <v>92</v>
      </c>
      <c r="C7" s="2" t="s">
        <v>93</v>
      </c>
      <c r="D7" s="6">
        <v>1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s="9" customFormat="1" x14ac:dyDescent="0.3">
      <c r="A9" s="7"/>
      <c r="B9" s="3"/>
      <c r="C9" s="3" t="s">
        <v>15</v>
      </c>
      <c r="D9" s="5"/>
      <c r="E9" s="3"/>
      <c r="F9" s="5"/>
      <c r="G9" s="5"/>
      <c r="H9" s="5">
        <f>ROUND(SUM(H2:H8),0)</f>
        <v>0</v>
      </c>
      <c r="I9" s="5">
        <f>ROUND(SUM(I2:I8),0)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2" workbookViewId="0">
      <selection activeCell="E26" sqref="E2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2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96</v>
      </c>
      <c r="C2" s="2" t="s">
        <v>97</v>
      </c>
      <c r="D2" s="6">
        <v>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98</v>
      </c>
      <c r="C4" s="2" t="s">
        <v>99</v>
      </c>
      <c r="D4" s="6">
        <v>15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100</v>
      </c>
      <c r="C6" s="2" t="s">
        <v>101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79.2" x14ac:dyDescent="0.3">
      <c r="A8" s="8">
        <v>4</v>
      </c>
      <c r="B8" s="1" t="s">
        <v>102</v>
      </c>
      <c r="C8" s="2" t="s">
        <v>103</v>
      </c>
      <c r="D8" s="6">
        <v>20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104</v>
      </c>
      <c r="C10" s="2" t="s">
        <v>105</v>
      </c>
      <c r="D10" s="6">
        <v>20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x14ac:dyDescent="0.3">
      <c r="C11" s="2" t="s">
        <v>106</v>
      </c>
    </row>
    <row r="13" spans="1:9" ht="66" x14ac:dyDescent="0.3">
      <c r="A13" s="8">
        <v>6</v>
      </c>
      <c r="B13" s="1" t="s">
        <v>107</v>
      </c>
      <c r="C13" s="2" t="s">
        <v>108</v>
      </c>
      <c r="D13" s="6">
        <v>15.3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109</v>
      </c>
      <c r="C15" s="2" t="s">
        <v>110</v>
      </c>
      <c r="D15" s="6">
        <v>3.1</v>
      </c>
      <c r="E15" s="1" t="s">
        <v>31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79.2" x14ac:dyDescent="0.3">
      <c r="A17" s="8">
        <v>8</v>
      </c>
      <c r="B17" s="1" t="s">
        <v>111</v>
      </c>
      <c r="C17" s="2" t="s">
        <v>112</v>
      </c>
      <c r="D17" s="6">
        <v>15.3</v>
      </c>
      <c r="E17" s="1" t="s">
        <v>31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79.2" x14ac:dyDescent="0.3">
      <c r="A19" s="8">
        <v>9</v>
      </c>
      <c r="B19" s="1" t="s">
        <v>113</v>
      </c>
      <c r="C19" s="2" t="s">
        <v>114</v>
      </c>
      <c r="D19" s="6">
        <v>20</v>
      </c>
      <c r="E19" s="1" t="s">
        <v>31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ht="79.2" x14ac:dyDescent="0.3">
      <c r="C20" s="2" t="s">
        <v>115</v>
      </c>
    </row>
    <row r="22" spans="1:9" ht="92.4" x14ac:dyDescent="0.3">
      <c r="A22" s="8">
        <v>10</v>
      </c>
      <c r="B22" s="1" t="s">
        <v>116</v>
      </c>
      <c r="C22" s="2" t="s">
        <v>117</v>
      </c>
      <c r="D22" s="6">
        <v>15.3</v>
      </c>
      <c r="E22" s="1" t="s">
        <v>31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ht="66" x14ac:dyDescent="0.3">
      <c r="C23" s="2" t="s">
        <v>118</v>
      </c>
    </row>
    <row r="25" spans="1:9" ht="92.4" x14ac:dyDescent="0.3">
      <c r="A25" s="8">
        <v>11</v>
      </c>
      <c r="B25" s="1" t="s">
        <v>119</v>
      </c>
      <c r="C25" s="2" t="s">
        <v>120</v>
      </c>
      <c r="D25" s="6">
        <v>19.399999999999999</v>
      </c>
      <c r="E25" s="1" t="s">
        <v>40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ht="66" x14ac:dyDescent="0.3">
      <c r="C26" s="2" t="s">
        <v>118</v>
      </c>
    </row>
    <row r="28" spans="1:9" ht="79.2" x14ac:dyDescent="0.3">
      <c r="A28" s="8">
        <v>12</v>
      </c>
      <c r="B28" s="1" t="s">
        <v>121</v>
      </c>
      <c r="C28" s="2" t="s">
        <v>122</v>
      </c>
      <c r="D28" s="6">
        <v>18</v>
      </c>
      <c r="E28" s="1" t="s">
        <v>31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66" x14ac:dyDescent="0.3">
      <c r="A30" s="8">
        <v>13</v>
      </c>
      <c r="B30" s="1" t="s">
        <v>123</v>
      </c>
      <c r="C30" s="2" t="s">
        <v>124</v>
      </c>
      <c r="D30" s="6">
        <v>18</v>
      </c>
      <c r="E30" s="1" t="s">
        <v>31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s="9" customFormat="1" x14ac:dyDescent="0.3">
      <c r="A32" s="7"/>
      <c r="B32" s="3"/>
      <c r="C32" s="3" t="s">
        <v>15</v>
      </c>
      <c r="D32" s="5"/>
      <c r="E32" s="3"/>
      <c r="F32" s="5"/>
      <c r="G32" s="5"/>
      <c r="H32" s="5">
        <f>ROUND(SUM(H2:H31),0)</f>
        <v>0</v>
      </c>
      <c r="I32" s="5">
        <f>ROUND(SUM(I2:I31),0)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5" workbookViewId="0">
      <selection activeCell="C22" sqref="C2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77734375" style="6" customWidth="1"/>
    <col min="9" max="9" width="9.2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126</v>
      </c>
      <c r="C2" s="2" t="s">
        <v>139</v>
      </c>
      <c r="D2" s="6">
        <v>14</v>
      </c>
      <c r="E2" s="1" t="s">
        <v>138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127</v>
      </c>
      <c r="C4" s="2" t="s">
        <v>128</v>
      </c>
      <c r="D4" s="6">
        <v>2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129</v>
      </c>
    </row>
    <row r="7" spans="1:9" ht="92.4" x14ac:dyDescent="0.3">
      <c r="A7" s="8">
        <v>3</v>
      </c>
      <c r="B7" s="1" t="s">
        <v>130</v>
      </c>
      <c r="C7" s="2" t="s">
        <v>128</v>
      </c>
      <c r="D7" s="6">
        <v>2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131</v>
      </c>
    </row>
    <row r="10" spans="1:9" ht="79.2" x14ac:dyDescent="0.3">
      <c r="A10" s="8">
        <v>4</v>
      </c>
      <c r="B10" s="1" t="s">
        <v>132</v>
      </c>
      <c r="C10" s="2" t="s">
        <v>133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134</v>
      </c>
    </row>
    <row r="13" spans="1:9" ht="52.8" x14ac:dyDescent="0.3">
      <c r="A13" s="8">
        <v>5</v>
      </c>
      <c r="B13" s="1" t="s">
        <v>135</v>
      </c>
      <c r="C13" s="2" t="s">
        <v>136</v>
      </c>
      <c r="D13" s="6">
        <v>5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66" x14ac:dyDescent="0.3">
      <c r="A15" s="8">
        <v>6</v>
      </c>
      <c r="B15" s="1" t="s">
        <v>137</v>
      </c>
      <c r="C15" s="23" t="s">
        <v>429</v>
      </c>
      <c r="D15" s="6">
        <v>3</v>
      </c>
      <c r="E15" s="1" t="s">
        <v>13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s="9" customFormat="1" x14ac:dyDescent="0.3">
      <c r="A17" s="7"/>
      <c r="B17" s="3"/>
      <c r="C17" s="3" t="s">
        <v>15</v>
      </c>
      <c r="D17" s="5"/>
      <c r="E17" s="3"/>
      <c r="F17" s="5"/>
      <c r="G17" s="5"/>
      <c r="H17" s="5">
        <f>ROUND(SUM(H2:H16),0)</f>
        <v>0</v>
      </c>
      <c r="I17" s="5">
        <f>ROUND(SUM(I2:I16),0)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A12" workbookViewId="0">
      <selection activeCell="C28" sqref="C2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8867187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141</v>
      </c>
      <c r="C2" s="2" t="s">
        <v>143</v>
      </c>
      <c r="D2" s="6">
        <v>1</v>
      </c>
      <c r="E2" s="1" t="s">
        <v>142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144</v>
      </c>
      <c r="C4" s="2" t="s">
        <v>145</v>
      </c>
      <c r="D4" s="6">
        <v>200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146</v>
      </c>
    </row>
    <row r="7" spans="1:9" ht="52.8" x14ac:dyDescent="0.3">
      <c r="A7" s="8">
        <v>3</v>
      </c>
      <c r="B7" s="1" t="s">
        <v>147</v>
      </c>
      <c r="C7" s="2" t="s">
        <v>148</v>
      </c>
      <c r="D7" s="6">
        <v>30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66" x14ac:dyDescent="0.3">
      <c r="A9" s="8">
        <v>4</v>
      </c>
      <c r="B9" s="1" t="s">
        <v>149</v>
      </c>
      <c r="C9" s="2" t="s">
        <v>150</v>
      </c>
      <c r="D9" s="6">
        <v>5</v>
      </c>
      <c r="E9" s="1" t="s">
        <v>40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5</v>
      </c>
      <c r="B11" s="1" t="s">
        <v>151</v>
      </c>
      <c r="C11" s="2" t="s">
        <v>152</v>
      </c>
      <c r="D11" s="6">
        <v>5</v>
      </c>
      <c r="E11" s="1" t="s">
        <v>40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52.8" x14ac:dyDescent="0.3">
      <c r="A13" s="8">
        <v>6</v>
      </c>
      <c r="B13" s="1" t="s">
        <v>153</v>
      </c>
      <c r="C13" s="2" t="s">
        <v>154</v>
      </c>
      <c r="D13" s="6">
        <v>15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155</v>
      </c>
      <c r="C15" s="2" t="s">
        <v>156</v>
      </c>
      <c r="D15" s="6">
        <v>200</v>
      </c>
      <c r="E15" s="1" t="s">
        <v>31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6" spans="1:9" ht="26.4" x14ac:dyDescent="0.3">
      <c r="C16" s="2" t="s">
        <v>157</v>
      </c>
    </row>
    <row r="18" spans="1:9" ht="79.2" x14ac:dyDescent="0.3">
      <c r="A18" s="8">
        <v>8</v>
      </c>
      <c r="B18" s="1" t="s">
        <v>158</v>
      </c>
      <c r="C18" s="2" t="s">
        <v>159</v>
      </c>
      <c r="D18" s="6">
        <v>5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160</v>
      </c>
      <c r="C20" s="2" t="s">
        <v>161</v>
      </c>
      <c r="D20" s="6">
        <v>5</v>
      </c>
      <c r="E20" s="1" t="s">
        <v>40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162</v>
      </c>
      <c r="C22" s="2" t="s">
        <v>163</v>
      </c>
      <c r="D22" s="6">
        <v>5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s="9" customFormat="1" x14ac:dyDescent="0.3">
      <c r="A24" s="7"/>
      <c r="B24" s="3"/>
      <c r="C24" s="3" t="s">
        <v>15</v>
      </c>
      <c r="D24" s="5"/>
      <c r="E24" s="3"/>
      <c r="F24" s="5"/>
      <c r="G24" s="5"/>
      <c r="H24" s="5">
        <f>ROUND(SUM(H2:H23),0)</f>
        <v>0</v>
      </c>
      <c r="I24" s="5">
        <f>ROUND(SUM(I2:I23),0)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F13" sqref="F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165</v>
      </c>
      <c r="C2" s="2" t="s">
        <v>166</v>
      </c>
      <c r="D2" s="6">
        <v>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167</v>
      </c>
      <c r="C4" s="2" t="s">
        <v>168</v>
      </c>
      <c r="D4" s="6">
        <v>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39.6" x14ac:dyDescent="0.3">
      <c r="C5" s="2" t="s">
        <v>169</v>
      </c>
    </row>
    <row r="7" spans="1:9" ht="92.4" x14ac:dyDescent="0.3">
      <c r="A7" s="8">
        <v>3</v>
      </c>
      <c r="B7" s="1" t="s">
        <v>170</v>
      </c>
      <c r="C7" s="2" t="s">
        <v>171</v>
      </c>
      <c r="D7" s="6">
        <v>5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ht="39.6" x14ac:dyDescent="0.3">
      <c r="C8" s="2" t="s">
        <v>172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9" sqref="G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174</v>
      </c>
      <c r="C2" s="2" t="s">
        <v>175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opLeftCell="A86" workbookViewId="0">
      <selection activeCell="K98" sqref="K9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177</v>
      </c>
      <c r="C2" s="2" t="s">
        <v>178</v>
      </c>
      <c r="D2" s="6">
        <v>100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179</v>
      </c>
      <c r="C4" s="2" t="s">
        <v>180</v>
      </c>
      <c r="D4" s="6">
        <v>220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181</v>
      </c>
      <c r="C6" s="2" t="s">
        <v>182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183</v>
      </c>
      <c r="C8" s="2" t="s">
        <v>184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185</v>
      </c>
      <c r="C10" s="2" t="s">
        <v>186</v>
      </c>
      <c r="D10" s="6">
        <v>4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187</v>
      </c>
      <c r="C12" s="2" t="s">
        <v>188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189</v>
      </c>
      <c r="C14" s="2" t="s">
        <v>190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191</v>
      </c>
      <c r="C16" s="2" t="s">
        <v>192</v>
      </c>
      <c r="D16" s="6">
        <v>180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193</v>
      </c>
    </row>
    <row r="19" spans="1:9" ht="92.4" x14ac:dyDescent="0.3">
      <c r="A19" s="8">
        <v>9</v>
      </c>
      <c r="B19" s="1" t="s">
        <v>194</v>
      </c>
      <c r="C19" s="2" t="s">
        <v>195</v>
      </c>
      <c r="D19" s="6">
        <v>75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196</v>
      </c>
    </row>
    <row r="22" spans="1:9" ht="92.4" x14ac:dyDescent="0.3">
      <c r="A22" s="8">
        <v>10</v>
      </c>
      <c r="B22" s="1" t="s">
        <v>197</v>
      </c>
      <c r="C22" s="2" t="s">
        <v>198</v>
      </c>
      <c r="D22" s="6">
        <v>30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199</v>
      </c>
    </row>
    <row r="25" spans="1:9" ht="92.4" x14ac:dyDescent="0.3">
      <c r="A25" s="8">
        <v>11</v>
      </c>
      <c r="B25" s="1" t="s">
        <v>200</v>
      </c>
      <c r="C25" s="2" t="s">
        <v>201</v>
      </c>
      <c r="D25" s="6">
        <v>32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202</v>
      </c>
    </row>
    <row r="28" spans="1:9" ht="92.4" x14ac:dyDescent="0.3">
      <c r="A28" s="8">
        <v>12</v>
      </c>
      <c r="B28" s="1" t="s">
        <v>203</v>
      </c>
      <c r="C28" s="2" t="s">
        <v>204</v>
      </c>
      <c r="D28" s="6">
        <v>5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13</v>
      </c>
      <c r="B30" s="1" t="s">
        <v>205</v>
      </c>
      <c r="C30" s="2" t="s">
        <v>262</v>
      </c>
      <c r="D30" s="6">
        <v>280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263</v>
      </c>
    </row>
    <row r="33" spans="1:9" ht="94.8" x14ac:dyDescent="0.3">
      <c r="A33" s="8">
        <v>14</v>
      </c>
      <c r="B33" s="1" t="s">
        <v>206</v>
      </c>
      <c r="C33" s="2" t="s">
        <v>262</v>
      </c>
      <c r="D33" s="6">
        <v>190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264</v>
      </c>
    </row>
    <row r="36" spans="1:9" ht="94.8" x14ac:dyDescent="0.3">
      <c r="A36" s="8">
        <v>15</v>
      </c>
      <c r="B36" s="1" t="s">
        <v>207</v>
      </c>
      <c r="C36" s="2" t="s">
        <v>265</v>
      </c>
      <c r="D36" s="6">
        <v>25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208</v>
      </c>
    </row>
    <row r="39" spans="1:9" ht="94.8" x14ac:dyDescent="0.3">
      <c r="A39" s="8">
        <v>16</v>
      </c>
      <c r="B39" s="1" t="s">
        <v>209</v>
      </c>
      <c r="C39" s="2" t="s">
        <v>266</v>
      </c>
      <c r="D39" s="6">
        <v>30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267</v>
      </c>
    </row>
    <row r="42" spans="1:9" ht="66" x14ac:dyDescent="0.3">
      <c r="A42" s="8">
        <v>17</v>
      </c>
      <c r="B42" s="1" t="s">
        <v>210</v>
      </c>
      <c r="C42" s="2" t="s">
        <v>211</v>
      </c>
      <c r="D42" s="6">
        <v>15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18</v>
      </c>
      <c r="B44" s="1" t="s">
        <v>212</v>
      </c>
      <c r="C44" s="2" t="s">
        <v>213</v>
      </c>
      <c r="D44" s="6">
        <v>15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26.4" x14ac:dyDescent="0.3">
      <c r="A46" s="8">
        <v>19</v>
      </c>
      <c r="B46" s="1" t="s">
        <v>214</v>
      </c>
      <c r="C46" s="2" t="s">
        <v>215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216</v>
      </c>
      <c r="C48" s="2" t="s">
        <v>217</v>
      </c>
      <c r="D48" s="6">
        <v>30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5.2" x14ac:dyDescent="0.3">
      <c r="A50" s="8">
        <v>21</v>
      </c>
      <c r="B50" s="1" t="s">
        <v>218</v>
      </c>
      <c r="C50" s="2" t="s">
        <v>268</v>
      </c>
      <c r="D50" s="6">
        <v>30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219</v>
      </c>
      <c r="C52" s="2" t="s">
        <v>269</v>
      </c>
      <c r="D52" s="6">
        <v>25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220</v>
      </c>
      <c r="C54" s="2" t="s">
        <v>221</v>
      </c>
      <c r="D54" s="6">
        <v>2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39.6" x14ac:dyDescent="0.3">
      <c r="A56" s="8">
        <v>24</v>
      </c>
      <c r="B56" s="1" t="s">
        <v>222</v>
      </c>
      <c r="C56" s="2" t="s">
        <v>223</v>
      </c>
      <c r="D56" s="6">
        <v>5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25</v>
      </c>
      <c r="B58" s="1" t="s">
        <v>224</v>
      </c>
      <c r="C58" s="2" t="s">
        <v>225</v>
      </c>
      <c r="D58" s="6">
        <v>2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26</v>
      </c>
      <c r="B60" s="1" t="s">
        <v>226</v>
      </c>
      <c r="C60" s="2" t="s">
        <v>227</v>
      </c>
      <c r="D60" s="6">
        <v>15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27</v>
      </c>
      <c r="B62" s="1" t="s">
        <v>228</v>
      </c>
      <c r="C62" s="2" t="s">
        <v>229</v>
      </c>
      <c r="D62" s="6">
        <v>2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79.2" x14ac:dyDescent="0.3">
      <c r="A64" s="8">
        <v>28</v>
      </c>
      <c r="B64" s="1" t="s">
        <v>230</v>
      </c>
      <c r="C64" s="2" t="s">
        <v>231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79.2" x14ac:dyDescent="0.3">
      <c r="A66" s="8">
        <v>29</v>
      </c>
      <c r="B66" s="1" t="s">
        <v>232</v>
      </c>
      <c r="C66" s="2" t="s">
        <v>233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30</v>
      </c>
      <c r="B68" s="1" t="s">
        <v>234</v>
      </c>
      <c r="C68" s="2" t="s">
        <v>235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31</v>
      </c>
      <c r="B70" s="1" t="s">
        <v>236</v>
      </c>
      <c r="C70" s="2" t="s">
        <v>237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32</v>
      </c>
      <c r="B72" s="1" t="s">
        <v>238</v>
      </c>
      <c r="C72" s="2" t="s">
        <v>239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33</v>
      </c>
      <c r="B74" s="1" t="s">
        <v>240</v>
      </c>
      <c r="C74" s="2" t="s">
        <v>241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242</v>
      </c>
      <c r="C76" s="2" t="s">
        <v>243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244</v>
      </c>
    </row>
    <row r="79" spans="1:9" ht="66" x14ac:dyDescent="0.3">
      <c r="A79" s="8">
        <v>35</v>
      </c>
      <c r="B79" s="1" t="s">
        <v>245</v>
      </c>
      <c r="C79" s="2" t="s">
        <v>246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39.6" x14ac:dyDescent="0.3">
      <c r="A81" s="8">
        <v>36</v>
      </c>
      <c r="B81" s="1" t="s">
        <v>247</v>
      </c>
      <c r="C81" s="2" t="s">
        <v>248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79.2" x14ac:dyDescent="0.3">
      <c r="A83" s="8">
        <v>37</v>
      </c>
      <c r="B83" s="1" t="s">
        <v>249</v>
      </c>
      <c r="C83" s="2" t="s">
        <v>250</v>
      </c>
      <c r="D83" s="6">
        <v>2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26.4" x14ac:dyDescent="0.3">
      <c r="C84" s="2" t="s">
        <v>251</v>
      </c>
    </row>
    <row r="86" spans="1:9" ht="66" x14ac:dyDescent="0.3">
      <c r="A86" s="8">
        <v>38</v>
      </c>
      <c r="B86" s="1" t="s">
        <v>252</v>
      </c>
      <c r="C86" s="2" t="s">
        <v>253</v>
      </c>
      <c r="D86" s="6">
        <v>6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52.8" x14ac:dyDescent="0.3">
      <c r="A88" s="8">
        <v>39</v>
      </c>
      <c r="B88" s="1" t="s">
        <v>254</v>
      </c>
      <c r="C88" s="2" t="s">
        <v>255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39.6" x14ac:dyDescent="0.3">
      <c r="A90" s="8">
        <v>40</v>
      </c>
      <c r="B90" s="1" t="s">
        <v>256</v>
      </c>
      <c r="C90" s="2" t="s">
        <v>257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68.400000000000006" x14ac:dyDescent="0.3">
      <c r="A92" s="8">
        <v>41</v>
      </c>
      <c r="B92" s="1" t="s">
        <v>258</v>
      </c>
      <c r="C92" s="2" t="s">
        <v>270</v>
      </c>
      <c r="D92" s="6">
        <v>1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ht="81.599999999999994" x14ac:dyDescent="0.3">
      <c r="A94" s="8">
        <v>42</v>
      </c>
      <c r="B94" s="1" t="s">
        <v>259</v>
      </c>
      <c r="C94" s="2" t="s">
        <v>271</v>
      </c>
      <c r="D94" s="6">
        <v>1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6" spans="1:9" ht="26.4" x14ac:dyDescent="0.3">
      <c r="A96" s="8">
        <v>43</v>
      </c>
      <c r="B96" s="1" t="s">
        <v>425</v>
      </c>
      <c r="C96" s="2" t="s">
        <v>260</v>
      </c>
      <c r="D96" s="6">
        <v>1</v>
      </c>
      <c r="E96" s="1" t="s">
        <v>13</v>
      </c>
      <c r="F96" s="6">
        <v>0</v>
      </c>
      <c r="G96" s="6">
        <v>0</v>
      </c>
      <c r="H96" s="6">
        <f>ROUND(D96*F96, 0)</f>
        <v>0</v>
      </c>
      <c r="I96" s="6">
        <f>ROUND(D96*G96, 0)</f>
        <v>0</v>
      </c>
    </row>
    <row r="98" spans="1:9" ht="66" x14ac:dyDescent="0.3">
      <c r="A98" s="8">
        <v>44</v>
      </c>
      <c r="B98" s="1" t="s">
        <v>425</v>
      </c>
      <c r="C98" s="2" t="s">
        <v>261</v>
      </c>
      <c r="D98" s="6">
        <v>1</v>
      </c>
      <c r="E98" s="1" t="s">
        <v>13</v>
      </c>
      <c r="F98" s="6">
        <v>0</v>
      </c>
      <c r="G98" s="6">
        <v>0</v>
      </c>
      <c r="H98" s="6">
        <f>ROUND(D98*F98, 0)</f>
        <v>0</v>
      </c>
      <c r="I98" s="6">
        <f>ROUND(D98*G98, 0)</f>
        <v>0</v>
      </c>
    </row>
    <row r="100" spans="1:9" s="9" customFormat="1" x14ac:dyDescent="0.3">
      <c r="A100" s="7"/>
      <c r="B100" s="3"/>
      <c r="C100" s="3" t="s">
        <v>15</v>
      </c>
      <c r="D100" s="5"/>
      <c r="E100" s="3"/>
      <c r="F100" s="5"/>
      <c r="G100" s="5"/>
      <c r="H100" s="5">
        <f>ROUND(SUM(H2:H99),0)</f>
        <v>0</v>
      </c>
      <c r="I100" s="5">
        <f>ROUND(SUM(I2:I99),0)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E12" sqref="E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273</v>
      </c>
      <c r="C2" s="2" t="s">
        <v>274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275</v>
      </c>
      <c r="C4" s="2" t="s">
        <v>276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277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8" workbookViewId="0">
      <selection activeCell="E43" sqref="E4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2187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279</v>
      </c>
      <c r="C2" s="2" t="s">
        <v>280</v>
      </c>
      <c r="D2" s="6">
        <v>20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281</v>
      </c>
      <c r="C4" s="2" t="s">
        <v>282</v>
      </c>
      <c r="D4" s="6">
        <v>6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283</v>
      </c>
      <c r="C6" s="2" t="s">
        <v>284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285</v>
      </c>
      <c r="C8" s="2" t="s">
        <v>286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287</v>
      </c>
      <c r="C10" s="2" t="s">
        <v>288</v>
      </c>
      <c r="D10" s="6">
        <v>22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289</v>
      </c>
    </row>
    <row r="13" spans="1:9" ht="92.4" x14ac:dyDescent="0.3">
      <c r="A13" s="8">
        <v>6</v>
      </c>
      <c r="B13" s="1" t="s">
        <v>290</v>
      </c>
      <c r="C13" s="2" t="s">
        <v>291</v>
      </c>
      <c r="D13" s="6">
        <v>8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292</v>
      </c>
    </row>
    <row r="16" spans="1:9" ht="66" x14ac:dyDescent="0.3">
      <c r="A16" s="8">
        <v>7</v>
      </c>
      <c r="B16" s="1" t="s">
        <v>293</v>
      </c>
      <c r="C16" s="2" t="s">
        <v>294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295</v>
      </c>
      <c r="C18" s="2" t="s">
        <v>296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297</v>
      </c>
      <c r="C20" s="2" t="s">
        <v>298</v>
      </c>
      <c r="D20" s="6">
        <v>6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299</v>
      </c>
      <c r="C22" s="2" t="s">
        <v>300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301</v>
      </c>
      <c r="C24" s="2" t="s">
        <v>302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303</v>
      </c>
      <c r="C26" s="2" t="s">
        <v>304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305</v>
      </c>
      <c r="C28" s="2" t="s">
        <v>306</v>
      </c>
      <c r="D28" s="6">
        <v>3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307</v>
      </c>
      <c r="C30" s="2" t="s">
        <v>308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309</v>
      </c>
      <c r="C32" s="2" t="s">
        <v>310</v>
      </c>
      <c r="D32" s="6">
        <v>15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311</v>
      </c>
      <c r="C34" s="2" t="s">
        <v>312</v>
      </c>
      <c r="D34" s="6">
        <v>4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313</v>
      </c>
      <c r="C36" s="2" t="s">
        <v>314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ht="31.2" x14ac:dyDescent="0.3">
      <c r="A7" s="11" t="s">
        <v>50</v>
      </c>
      <c r="B7" s="11">
        <f>'Előregyártott épületszerkezeti '!H5</f>
        <v>0</v>
      </c>
      <c r="C7" s="11">
        <f>'Előregyártott épületszerkezeti '!I5</f>
        <v>0</v>
      </c>
    </row>
    <row r="8" spans="1:3" x14ac:dyDescent="0.3">
      <c r="A8" s="11" t="s">
        <v>70</v>
      </c>
      <c r="B8" s="11">
        <f>'Falazás és egyéb kőművesmunka'!H21</f>
        <v>0</v>
      </c>
      <c r="C8" s="11">
        <f>'Falazás és egyéb kőművesmunka'!I21</f>
        <v>0</v>
      </c>
    </row>
    <row r="9" spans="1:3" x14ac:dyDescent="0.3">
      <c r="A9" s="11" t="s">
        <v>89</v>
      </c>
      <c r="B9" s="11">
        <f>'Vakolás és rabicolás'!H20</f>
        <v>0</v>
      </c>
      <c r="C9" s="11">
        <f>'Vakolás és rabicolás'!I20</f>
        <v>0</v>
      </c>
    </row>
    <row r="10" spans="1:3" x14ac:dyDescent="0.3">
      <c r="A10" s="11" t="s">
        <v>95</v>
      </c>
      <c r="B10" s="11">
        <f>Szárazépítés!H9</f>
        <v>0</v>
      </c>
      <c r="C10" s="11">
        <f>Szárazépítés!I9</f>
        <v>0</v>
      </c>
    </row>
    <row r="11" spans="1:3" ht="31.2" x14ac:dyDescent="0.3">
      <c r="A11" s="11" t="s">
        <v>125</v>
      </c>
      <c r="B11" s="11">
        <f>'Hideg- és melegburkolatok készí'!H32</f>
        <v>0</v>
      </c>
      <c r="C11" s="11">
        <f>'Hideg- és melegburkolatok készí'!I32</f>
        <v>0</v>
      </c>
    </row>
    <row r="12" spans="1:3" x14ac:dyDescent="0.3">
      <c r="A12" s="11" t="s">
        <v>140</v>
      </c>
      <c r="B12" s="11">
        <f>'Fa- és műanyag szerkezet elhely'!H17</f>
        <v>0</v>
      </c>
      <c r="C12" s="11">
        <f>'Fa- és műanyag szerkezet elhely'!I17</f>
        <v>0</v>
      </c>
    </row>
    <row r="13" spans="1:3" x14ac:dyDescent="0.3">
      <c r="A13" s="11" t="s">
        <v>164</v>
      </c>
      <c r="B13" s="11">
        <f>Felületképzés!H24</f>
        <v>0</v>
      </c>
      <c r="C13" s="11">
        <f>Felületképzés!I24</f>
        <v>0</v>
      </c>
    </row>
    <row r="14" spans="1:3" x14ac:dyDescent="0.3">
      <c r="A14" s="11" t="s">
        <v>173</v>
      </c>
      <c r="B14" s="11">
        <f>Szigetelés!H10</f>
        <v>0</v>
      </c>
      <c r="C14" s="11">
        <f>Szigetelés!I10</f>
        <v>0</v>
      </c>
    </row>
    <row r="15" spans="1:3" ht="31.2" x14ac:dyDescent="0.3">
      <c r="A15" s="11" t="s">
        <v>176</v>
      </c>
      <c r="B15" s="11">
        <f>'Beépített berendezési tárgyak e'!H4</f>
        <v>0</v>
      </c>
      <c r="C15" s="11">
        <f>'Beépített berendezési tárgyak e'!I4</f>
        <v>0</v>
      </c>
    </row>
    <row r="16" spans="1:3" ht="31.2" x14ac:dyDescent="0.3">
      <c r="A16" s="11" t="s">
        <v>272</v>
      </c>
      <c r="B16" s="11">
        <f>'Elektromosenergia-ellátás, vill'!H100</f>
        <v>0</v>
      </c>
      <c r="C16" s="11">
        <f>'Elektromosenergia-ellátás, vill'!I100</f>
        <v>0</v>
      </c>
    </row>
    <row r="17" spans="1:3" ht="31.2" x14ac:dyDescent="0.3">
      <c r="A17" s="11" t="s">
        <v>278</v>
      </c>
      <c r="B17" s="11">
        <f>'Épületautomatika, -felügyelet ('!H7</f>
        <v>0</v>
      </c>
      <c r="C17" s="11">
        <f>'Épületautomatika, -felügyelet ('!I7</f>
        <v>0</v>
      </c>
    </row>
    <row r="18" spans="1:3" x14ac:dyDescent="0.3">
      <c r="A18" s="11" t="s">
        <v>315</v>
      </c>
      <c r="B18" s="11">
        <f>'Épületgépészeti csővezeték szer'!H38</f>
        <v>0</v>
      </c>
      <c r="C18" s="11">
        <f>'Épületgépészeti csővezeték szer'!I38</f>
        <v>0</v>
      </c>
    </row>
    <row r="19" spans="1:3" ht="31.2" x14ac:dyDescent="0.3">
      <c r="A19" s="11" t="s">
        <v>395</v>
      </c>
      <c r="B19" s="11">
        <f>'Épületgépészeti szerelvények és'!H83</f>
        <v>0</v>
      </c>
      <c r="C19" s="11">
        <f>'Épületgépészeti szerelvények és'!I83</f>
        <v>0</v>
      </c>
    </row>
    <row r="20" spans="1:3" x14ac:dyDescent="0.3">
      <c r="A20" s="11" t="s">
        <v>399</v>
      </c>
      <c r="B20" s="11">
        <f>Szellőztetőberendezések!H7</f>
        <v>0</v>
      </c>
      <c r="C20" s="11">
        <f>Szellőztetőberendezések!I7</f>
        <v>0</v>
      </c>
    </row>
    <row r="21" spans="1:3" x14ac:dyDescent="0.3">
      <c r="A21" s="11" t="s">
        <v>404</v>
      </c>
      <c r="B21" s="11">
        <f>'Takarítási munka'!H6</f>
        <v>0</v>
      </c>
      <c r="C21" s="11">
        <f>'Takarítási munka'!I6</f>
        <v>0</v>
      </c>
    </row>
    <row r="22" spans="1:3" s="12" customFormat="1" x14ac:dyDescent="0.3">
      <c r="A22" s="12" t="s">
        <v>405</v>
      </c>
      <c r="B22" s="12">
        <f>ROUND(SUM(B2:B21),0)</f>
        <v>0</v>
      </c>
      <c r="C22" s="12">
        <f>ROUND(SUM(C2:C21),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opLeftCell="A72" workbookViewId="0">
      <selection activeCell="G81" sqref="G8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9.21875" style="6" customWidth="1"/>
    <col min="9" max="9" width="9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316</v>
      </c>
      <c r="C2" s="2" t="s">
        <v>317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318</v>
      </c>
      <c r="C4" s="2" t="s">
        <v>319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320</v>
      </c>
      <c r="C6" s="2" t="s">
        <v>321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322</v>
      </c>
      <c r="C8" s="2" t="s">
        <v>323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324</v>
      </c>
      <c r="C10" s="2" t="s">
        <v>325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326</v>
      </c>
      <c r="C12" s="2" t="s">
        <v>327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328</v>
      </c>
      <c r="C14" s="2" t="s">
        <v>329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330</v>
      </c>
      <c r="C16" s="2" t="s">
        <v>331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332</v>
      </c>
      <c r="C18" s="2" t="s">
        <v>333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334</v>
      </c>
      <c r="C20" s="2" t="s">
        <v>335</v>
      </c>
      <c r="D20" s="6">
        <v>1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11</v>
      </c>
      <c r="B22" s="1" t="s">
        <v>336</v>
      </c>
      <c r="C22" s="2" t="s">
        <v>337</v>
      </c>
      <c r="D22" s="6">
        <v>2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92.4" x14ac:dyDescent="0.3">
      <c r="A24" s="8">
        <v>12</v>
      </c>
      <c r="B24" s="1" t="s">
        <v>338</v>
      </c>
      <c r="C24" s="2" t="s">
        <v>339</v>
      </c>
      <c r="D24" s="6">
        <v>1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13</v>
      </c>
      <c r="B26" s="1" t="s">
        <v>340</v>
      </c>
      <c r="C26" s="2" t="s">
        <v>341</v>
      </c>
      <c r="D26" s="6">
        <v>1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7" spans="1:9" ht="26.4" x14ac:dyDescent="0.3">
      <c r="C27" s="2" t="s">
        <v>342</v>
      </c>
    </row>
    <row r="29" spans="1:9" ht="79.2" x14ac:dyDescent="0.3">
      <c r="A29" s="8">
        <v>14</v>
      </c>
      <c r="B29" s="1" t="s">
        <v>343</v>
      </c>
      <c r="C29" s="2" t="s">
        <v>344</v>
      </c>
      <c r="D29" s="6">
        <v>1</v>
      </c>
      <c r="E29" s="1" t="s">
        <v>13</v>
      </c>
      <c r="F29" s="6">
        <v>0</v>
      </c>
      <c r="G29" s="6">
        <v>0</v>
      </c>
      <c r="H29" s="6">
        <f>ROUND(D29*F29, 0)</f>
        <v>0</v>
      </c>
      <c r="I29" s="6">
        <f>ROUND(D29*G29, 0)</f>
        <v>0</v>
      </c>
    </row>
    <row r="31" spans="1:9" ht="92.4" x14ac:dyDescent="0.3">
      <c r="A31" s="8">
        <v>15</v>
      </c>
      <c r="B31" s="1" t="s">
        <v>345</v>
      </c>
      <c r="C31" s="2" t="s">
        <v>346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2" spans="1:9" x14ac:dyDescent="0.3">
      <c r="C32" s="2" t="s">
        <v>347</v>
      </c>
    </row>
    <row r="34" spans="1:9" ht="66" x14ac:dyDescent="0.3">
      <c r="A34" s="8">
        <v>16</v>
      </c>
      <c r="B34" s="1" t="s">
        <v>348</v>
      </c>
      <c r="C34" s="2" t="s">
        <v>349</v>
      </c>
      <c r="D34" s="6">
        <v>1</v>
      </c>
      <c r="E34" s="1" t="s">
        <v>13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81.599999999999994" x14ac:dyDescent="0.3">
      <c r="A36" s="8">
        <v>17</v>
      </c>
      <c r="B36" s="1" t="s">
        <v>350</v>
      </c>
      <c r="C36" s="2" t="s">
        <v>394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92.4" x14ac:dyDescent="0.3">
      <c r="A38" s="8">
        <v>18</v>
      </c>
      <c r="B38" s="1" t="s">
        <v>351</v>
      </c>
      <c r="C38" s="2" t="s">
        <v>352</v>
      </c>
      <c r="D38" s="6">
        <v>1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39" spans="1:9" ht="66" x14ac:dyDescent="0.3">
      <c r="C39" s="2" t="s">
        <v>353</v>
      </c>
    </row>
    <row r="41" spans="1:9" ht="79.2" x14ac:dyDescent="0.3">
      <c r="A41" s="8">
        <v>19</v>
      </c>
      <c r="B41" s="1" t="s">
        <v>354</v>
      </c>
      <c r="C41" s="2" t="s">
        <v>355</v>
      </c>
      <c r="D41" s="6">
        <v>1</v>
      </c>
      <c r="E41" s="1" t="s">
        <v>13</v>
      </c>
      <c r="F41" s="6">
        <v>0</v>
      </c>
      <c r="G41" s="6">
        <v>0</v>
      </c>
      <c r="H41" s="6">
        <f>ROUND(D41*F41, 0)</f>
        <v>0</v>
      </c>
      <c r="I41" s="6">
        <f>ROUND(D41*G41, 0)</f>
        <v>0</v>
      </c>
    </row>
    <row r="43" spans="1:9" ht="79.2" x14ac:dyDescent="0.3">
      <c r="A43" s="8">
        <v>20</v>
      </c>
      <c r="B43" s="1" t="s">
        <v>356</v>
      </c>
      <c r="C43" s="2" t="s">
        <v>357</v>
      </c>
      <c r="D43" s="6">
        <v>1</v>
      </c>
      <c r="E43" s="1" t="s">
        <v>13</v>
      </c>
      <c r="F43" s="6">
        <v>0</v>
      </c>
      <c r="G43" s="6">
        <v>0</v>
      </c>
      <c r="H43" s="6">
        <f>ROUND(D43*F43, 0)</f>
        <v>0</v>
      </c>
      <c r="I43" s="6">
        <f>ROUND(D43*G43, 0)</f>
        <v>0</v>
      </c>
    </row>
    <row r="45" spans="1:9" ht="52.8" x14ac:dyDescent="0.3">
      <c r="A45" s="8">
        <v>21</v>
      </c>
      <c r="B45" s="1" t="s">
        <v>358</v>
      </c>
      <c r="C45" s="2" t="s">
        <v>359</v>
      </c>
      <c r="D45" s="6">
        <v>1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92.4" x14ac:dyDescent="0.3">
      <c r="A47" s="8">
        <v>22</v>
      </c>
      <c r="B47" s="1" t="s">
        <v>360</v>
      </c>
      <c r="C47" s="2" t="s">
        <v>361</v>
      </c>
      <c r="D47" s="6">
        <v>1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ht="39.6" x14ac:dyDescent="0.3">
      <c r="A49" s="8">
        <v>23</v>
      </c>
      <c r="B49" s="1" t="s">
        <v>362</v>
      </c>
      <c r="C49" s="2" t="s">
        <v>363</v>
      </c>
      <c r="D49" s="6">
        <v>1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ht="66" x14ac:dyDescent="0.3">
      <c r="A51" s="8">
        <v>24</v>
      </c>
      <c r="B51" s="1" t="s">
        <v>364</v>
      </c>
      <c r="C51" s="2" t="s">
        <v>365</v>
      </c>
      <c r="D51" s="6">
        <v>1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52.8" x14ac:dyDescent="0.3">
      <c r="A53" s="8">
        <v>25</v>
      </c>
      <c r="B53" s="1" t="s">
        <v>366</v>
      </c>
      <c r="C53" s="2" t="s">
        <v>367</v>
      </c>
      <c r="D53" s="6">
        <v>1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52.8" x14ac:dyDescent="0.3">
      <c r="A55" s="8">
        <v>26</v>
      </c>
      <c r="B55" s="1" t="s">
        <v>368</v>
      </c>
      <c r="C55" s="2" t="s">
        <v>369</v>
      </c>
      <c r="D55" s="6">
        <v>1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52.8" x14ac:dyDescent="0.3">
      <c r="A57" s="8">
        <v>27</v>
      </c>
      <c r="B57" s="1" t="s">
        <v>370</v>
      </c>
      <c r="C57" s="2" t="s">
        <v>371</v>
      </c>
      <c r="D57" s="6">
        <v>4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52.8" x14ac:dyDescent="0.3">
      <c r="A59" s="8">
        <v>28</v>
      </c>
      <c r="B59" s="1" t="s">
        <v>372</v>
      </c>
      <c r="C59" s="2" t="s">
        <v>373</v>
      </c>
      <c r="D59" s="6">
        <v>1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66" x14ac:dyDescent="0.3">
      <c r="A61" s="8">
        <v>29</v>
      </c>
      <c r="B61" s="1" t="s">
        <v>374</v>
      </c>
      <c r="C61" s="2" t="s">
        <v>375</v>
      </c>
      <c r="D61" s="6">
        <v>1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52.8" x14ac:dyDescent="0.3">
      <c r="A63" s="8">
        <v>30</v>
      </c>
      <c r="B63" s="1" t="s">
        <v>376</v>
      </c>
      <c r="C63" s="2" t="s">
        <v>377</v>
      </c>
      <c r="D63" s="6">
        <v>1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66" x14ac:dyDescent="0.3">
      <c r="A65" s="8">
        <v>31</v>
      </c>
      <c r="B65" s="1" t="s">
        <v>378</v>
      </c>
      <c r="C65" s="2" t="s">
        <v>379</v>
      </c>
      <c r="D65" s="6">
        <v>1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66" x14ac:dyDescent="0.3">
      <c r="A67" s="8">
        <v>32</v>
      </c>
      <c r="B67" s="1" t="s">
        <v>380</v>
      </c>
      <c r="C67" s="2" t="s">
        <v>381</v>
      </c>
      <c r="D67" s="6">
        <v>1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79.2" x14ac:dyDescent="0.3">
      <c r="A69" s="8">
        <v>33</v>
      </c>
      <c r="B69" s="1" t="s">
        <v>382</v>
      </c>
      <c r="C69" s="2" t="s">
        <v>383</v>
      </c>
      <c r="D69" s="6">
        <v>1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79.2" x14ac:dyDescent="0.3">
      <c r="A71" s="8">
        <v>34</v>
      </c>
      <c r="B71" s="1" t="s">
        <v>384</v>
      </c>
      <c r="C71" s="2" t="s">
        <v>385</v>
      </c>
      <c r="D71" s="6">
        <v>1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66" x14ac:dyDescent="0.3">
      <c r="A73" s="8">
        <v>35</v>
      </c>
      <c r="B73" s="1" t="s">
        <v>386</v>
      </c>
      <c r="C73" s="2" t="s">
        <v>387</v>
      </c>
      <c r="D73" s="6">
        <v>1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5" spans="1:9" ht="52.8" x14ac:dyDescent="0.3">
      <c r="A75" s="8">
        <v>36</v>
      </c>
      <c r="B75" s="1" t="s">
        <v>388</v>
      </c>
      <c r="C75" s="2" t="s">
        <v>389</v>
      </c>
      <c r="D75" s="6">
        <v>1</v>
      </c>
      <c r="E75" s="1" t="s">
        <v>13</v>
      </c>
      <c r="F75" s="6">
        <v>0</v>
      </c>
      <c r="G75" s="6">
        <v>0</v>
      </c>
      <c r="H75" s="6">
        <f>ROUND(D75*F75, 0)</f>
        <v>0</v>
      </c>
      <c r="I75" s="6">
        <f>ROUND(D75*G75, 0)</f>
        <v>0</v>
      </c>
    </row>
    <row r="77" spans="1:9" ht="79.2" x14ac:dyDescent="0.3">
      <c r="A77" s="8">
        <v>37</v>
      </c>
      <c r="B77" s="1" t="s">
        <v>390</v>
      </c>
      <c r="C77" s="2" t="s">
        <v>391</v>
      </c>
      <c r="D77" s="6">
        <v>1</v>
      </c>
      <c r="E77" s="1" t="s">
        <v>13</v>
      </c>
      <c r="F77" s="6">
        <v>0</v>
      </c>
      <c r="G77" s="6">
        <v>0</v>
      </c>
      <c r="H77" s="6">
        <f>ROUND(D77*F77, 0)</f>
        <v>0</v>
      </c>
      <c r="I77" s="6">
        <f>ROUND(D77*G77, 0)</f>
        <v>0</v>
      </c>
    </row>
    <row r="78" spans="1:9" x14ac:dyDescent="0.3">
      <c r="C78" s="2"/>
    </row>
    <row r="79" spans="1:9" ht="26.4" x14ac:dyDescent="0.3">
      <c r="A79" s="8">
        <v>38</v>
      </c>
      <c r="B79" s="1" t="s">
        <v>425</v>
      </c>
      <c r="C79" s="2" t="s">
        <v>392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26.4" x14ac:dyDescent="0.3">
      <c r="A81" s="8">
        <v>39</v>
      </c>
      <c r="B81" s="1" t="s">
        <v>425</v>
      </c>
      <c r="C81" s="2" t="s">
        <v>393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s="9" customFormat="1" x14ac:dyDescent="0.3">
      <c r="A83" s="7"/>
      <c r="B83" s="3"/>
      <c r="C83" s="3" t="s">
        <v>15</v>
      </c>
      <c r="D83" s="5"/>
      <c r="E83" s="3"/>
      <c r="F83" s="5"/>
      <c r="G83" s="5"/>
      <c r="H83" s="5">
        <f>ROUND(SUM(H2:H82),0)</f>
        <v>0</v>
      </c>
      <c r="I83" s="5">
        <f>ROUND(SUM(I2:I82),0)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5" sqref="G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8867187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22" t="s">
        <v>430</v>
      </c>
      <c r="C2" s="2" t="s">
        <v>396</v>
      </c>
      <c r="D2" s="6">
        <v>3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3" t="s">
        <v>431</v>
      </c>
    </row>
    <row r="5" spans="1:9" ht="66" x14ac:dyDescent="0.3">
      <c r="A5" s="8">
        <v>2</v>
      </c>
      <c r="B5" s="1" t="s">
        <v>397</v>
      </c>
      <c r="C5" s="2" t="s">
        <v>398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9" sqref="H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10937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400</v>
      </c>
      <c r="C2" s="2" t="s">
        <v>401</v>
      </c>
      <c r="D2" s="6">
        <v>0.4</v>
      </c>
      <c r="E2" s="1" t="s">
        <v>142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402</v>
      </c>
      <c r="C4" s="2" t="s">
        <v>403</v>
      </c>
      <c r="D4" s="6">
        <v>0.4</v>
      </c>
      <c r="E4" s="1" t="s">
        <v>142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9" sqref="F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10937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9" sqref="G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9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14" sqref="G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9.10937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16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0" sqref="G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7773437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6" workbookViewId="0">
      <selection activeCell="F20" sqref="F2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21875" style="6" customWidth="1"/>
    <col min="9" max="9" width="8.77734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0.25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33.200000000000003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0.2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0.25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33.200000000000003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43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33.200000000000003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F15" sqref="F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77734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</v>
      </c>
      <c r="C2" s="2" t="s">
        <v>48</v>
      </c>
      <c r="D2" s="6">
        <v>4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79.2" x14ac:dyDescent="0.3">
      <c r="C3" s="2" t="s">
        <v>49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opLeftCell="A7" workbookViewId="0">
      <selection activeCell="G19" sqref="G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51</v>
      </c>
      <c r="C2" s="2" t="s">
        <v>52</v>
      </c>
      <c r="D2" s="6">
        <v>6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53</v>
      </c>
      <c r="C4" s="2" t="s">
        <v>54</v>
      </c>
      <c r="D4" s="6">
        <v>6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55</v>
      </c>
    </row>
    <row r="7" spans="1:9" ht="68.400000000000006" x14ac:dyDescent="0.3">
      <c r="A7" s="8">
        <v>3</v>
      </c>
      <c r="B7" s="1" t="s">
        <v>56</v>
      </c>
      <c r="C7" s="2" t="s">
        <v>66</v>
      </c>
      <c r="D7" s="6">
        <v>5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28.8" x14ac:dyDescent="0.3">
      <c r="A9" s="8">
        <v>4</v>
      </c>
      <c r="B9" s="1" t="s">
        <v>57</v>
      </c>
      <c r="C9" s="2" t="s">
        <v>67</v>
      </c>
      <c r="D9" s="6">
        <v>150</v>
      </c>
      <c r="E9" s="1" t="s">
        <v>40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28.8" x14ac:dyDescent="0.3">
      <c r="A11" s="8">
        <v>5</v>
      </c>
      <c r="B11" s="1" t="s">
        <v>58</v>
      </c>
      <c r="C11" s="2" t="s">
        <v>68</v>
      </c>
      <c r="D11" s="6">
        <v>80</v>
      </c>
      <c r="E11" s="1" t="s">
        <v>40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26.4" x14ac:dyDescent="0.3">
      <c r="A13" s="8">
        <v>6</v>
      </c>
      <c r="B13" s="1" t="s">
        <v>59</v>
      </c>
      <c r="C13" s="2" t="s">
        <v>60</v>
      </c>
      <c r="D13" s="6">
        <v>25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26.4" x14ac:dyDescent="0.3">
      <c r="A15" s="8">
        <v>7</v>
      </c>
      <c r="B15" s="1" t="s">
        <v>61</v>
      </c>
      <c r="C15" s="2" t="s">
        <v>62</v>
      </c>
      <c r="D15" s="6">
        <v>6</v>
      </c>
      <c r="E15" s="1" t="s">
        <v>13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68.400000000000006" x14ac:dyDescent="0.3">
      <c r="A17" s="8">
        <v>8</v>
      </c>
      <c r="B17" s="1" t="s">
        <v>63</v>
      </c>
      <c r="C17" s="2" t="s">
        <v>69</v>
      </c>
      <c r="D17" s="6">
        <v>5</v>
      </c>
      <c r="E17" s="1" t="s">
        <v>13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79.2" x14ac:dyDescent="0.3">
      <c r="A19" s="8">
        <v>9</v>
      </c>
      <c r="B19" s="1" t="s">
        <v>64</v>
      </c>
      <c r="C19" s="2" t="s">
        <v>65</v>
      </c>
      <c r="D19" s="6">
        <v>12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s="9" customFormat="1" x14ac:dyDescent="0.3">
      <c r="A21" s="7"/>
      <c r="B21" s="3"/>
      <c r="C21" s="3" t="s">
        <v>15</v>
      </c>
      <c r="D21" s="5"/>
      <c r="E21" s="3"/>
      <c r="F21" s="5"/>
      <c r="G21" s="5"/>
      <c r="H21" s="5">
        <f>ROUND(SUM(H2:H20),0)</f>
        <v>0</v>
      </c>
      <c r="I21" s="5">
        <f>ROUND(SUM(I2:I20),0)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cp:lastPrinted>2021-08-04T08:50:52Z</cp:lastPrinted>
  <dcterms:created xsi:type="dcterms:W3CDTF">2021-05-26T12:39:17Z</dcterms:created>
  <dcterms:modified xsi:type="dcterms:W3CDTF">2022-12-06T13:10:08Z</dcterms:modified>
</cp:coreProperties>
</file>