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https://evinzrt-my.sharepoint.com/personal/jzsoldis_evin_hu/Documents/EVIN_2022/Beszerzések_2022/Lakásfelújítás_2023/műsz.tart_lakásf_2023/Kisdiófa u. 10 2.em. 20/"/>
    </mc:Choice>
  </mc:AlternateContent>
  <xr:revisionPtr revIDLastSave="0" documentId="8_{6E6430A0-AD14-4730-9501-01DA578E2A18}" xr6:coauthVersionLast="47" xr6:coauthVersionMax="47" xr10:uidLastSave="{00000000-0000-0000-0000-000000000000}"/>
  <bookViews>
    <workbookView xWindow="-108" yWindow="-108" windowWidth="23256" windowHeight="12456"/>
  </bookViews>
  <sheets>
    <sheet name="Záradék" sheetId="24" r:id="rId1"/>
    <sheet name="Összesítő" sheetId="23" r:id="rId2"/>
    <sheet name="Felvonulási létesítmények" sheetId="22" r:id="rId3"/>
    <sheet name="Költségtérítések" sheetId="21" r:id="rId4"/>
    <sheet name="Irtás, föld- és sziklamunka" sheetId="20" r:id="rId5"/>
    <sheet name="Szivárgóépítés, alagcsövezés" sheetId="19" r:id="rId6"/>
    <sheet name="Helyszíni beton és vasbeton mun" sheetId="18" r:id="rId7"/>
    <sheet name="Falazás és egyéb kőművesmunka" sheetId="16" r:id="rId8"/>
    <sheet name="Vakolás és rabicolás" sheetId="15" r:id="rId9"/>
    <sheet name="Cserépkályhák" sheetId="13" r:id="rId10"/>
    <sheet name="Szárazépítés" sheetId="12" r:id="rId11"/>
    <sheet name="Hideg- és melegburkolatok készí" sheetId="11" r:id="rId12"/>
    <sheet name="Fa- és műanyag szerkezet elhely" sheetId="10" r:id="rId13"/>
    <sheet name="Felületképzés" sheetId="9" r:id="rId14"/>
    <sheet name="Szigetelés" sheetId="8" r:id="rId15"/>
    <sheet name="Beépített berendezési tárgyak e" sheetId="7" r:id="rId16"/>
    <sheet name="Elektromosenergia-ellátás, vill" sheetId="6" r:id="rId17"/>
    <sheet name="Épületautomatika, -felügyelet (" sheetId="5" r:id="rId18"/>
    <sheet name="Épületgépészeti csővezeték szer" sheetId="4" r:id="rId19"/>
    <sheet name="Épületgépészeti szerelvények és" sheetId="3" r:id="rId20"/>
    <sheet name="Szellőztetőberendezések" sheetId="2" r:id="rId21"/>
    <sheet name="Takarítási munka" sheetId="1" r:id="rId2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H4" i="1"/>
  <c r="I2" i="1"/>
  <c r="H2" i="1"/>
  <c r="I5" i="2"/>
  <c r="H5" i="2"/>
  <c r="I2" i="2"/>
  <c r="H2" i="2"/>
  <c r="I82" i="3"/>
  <c r="H82" i="3"/>
  <c r="I80" i="3"/>
  <c r="H80" i="3"/>
  <c r="I78" i="3"/>
  <c r="H78" i="3"/>
  <c r="I76" i="3"/>
  <c r="H76" i="3"/>
  <c r="I74" i="3"/>
  <c r="H74" i="3"/>
  <c r="I72" i="3"/>
  <c r="H72" i="3"/>
  <c r="I70" i="3"/>
  <c r="H70" i="3"/>
  <c r="I68" i="3"/>
  <c r="H68" i="3"/>
  <c r="I66" i="3"/>
  <c r="H66" i="3"/>
  <c r="I64" i="3"/>
  <c r="H64" i="3"/>
  <c r="I62" i="3"/>
  <c r="H62" i="3"/>
  <c r="I60" i="3"/>
  <c r="H60" i="3"/>
  <c r="I58" i="3"/>
  <c r="H58" i="3"/>
  <c r="I56" i="3"/>
  <c r="H56" i="3"/>
  <c r="I54" i="3"/>
  <c r="H54" i="3"/>
  <c r="I52" i="3"/>
  <c r="H52" i="3"/>
  <c r="I50" i="3"/>
  <c r="H50" i="3"/>
  <c r="I48" i="3"/>
  <c r="H48" i="3"/>
  <c r="I46" i="3"/>
  <c r="H46" i="3"/>
  <c r="I44" i="3"/>
  <c r="H44" i="3"/>
  <c r="I42" i="3"/>
  <c r="H42" i="3"/>
  <c r="I40" i="3"/>
  <c r="H40" i="3"/>
  <c r="I37" i="3"/>
  <c r="H37" i="3"/>
  <c r="I35" i="3"/>
  <c r="H35" i="3"/>
  <c r="I33" i="3"/>
  <c r="H33" i="3"/>
  <c r="I31" i="3"/>
  <c r="H31" i="3"/>
  <c r="I28" i="3"/>
  <c r="H28" i="3"/>
  <c r="I26" i="3"/>
  <c r="H26" i="3"/>
  <c r="I24" i="3"/>
  <c r="H24" i="3"/>
  <c r="I22" i="3"/>
  <c r="H22" i="3"/>
  <c r="I20" i="3"/>
  <c r="H20" i="3"/>
  <c r="I18" i="3"/>
  <c r="H18" i="3"/>
  <c r="I16" i="3"/>
  <c r="H16" i="3"/>
  <c r="I14" i="3"/>
  <c r="H14" i="3"/>
  <c r="I12" i="3"/>
  <c r="H12" i="3"/>
  <c r="I10" i="3"/>
  <c r="H10" i="3"/>
  <c r="I8" i="3"/>
  <c r="H8" i="3"/>
  <c r="I6" i="3"/>
  <c r="H6" i="3"/>
  <c r="I4" i="3"/>
  <c r="H4" i="3"/>
  <c r="I2" i="3"/>
  <c r="H2" i="3"/>
  <c r="I36" i="4"/>
  <c r="H36" i="4"/>
  <c r="I34" i="4"/>
  <c r="H34" i="4"/>
  <c r="I32" i="4"/>
  <c r="H32" i="4"/>
  <c r="I30" i="4"/>
  <c r="H30" i="4"/>
  <c r="I28" i="4"/>
  <c r="H28" i="4"/>
  <c r="I26" i="4"/>
  <c r="H26" i="4"/>
  <c r="I24" i="4"/>
  <c r="H24" i="4"/>
  <c r="I22" i="4"/>
  <c r="H22" i="4"/>
  <c r="I20" i="4"/>
  <c r="H20" i="4"/>
  <c r="I18" i="4"/>
  <c r="H18" i="4"/>
  <c r="I16" i="4"/>
  <c r="H16" i="4"/>
  <c r="I13" i="4"/>
  <c r="H13" i="4"/>
  <c r="I10" i="4"/>
  <c r="H10" i="4"/>
  <c r="I8" i="4"/>
  <c r="H8" i="4"/>
  <c r="I6" i="4"/>
  <c r="H6" i="4"/>
  <c r="I4" i="4"/>
  <c r="H4" i="4"/>
  <c r="I2" i="4"/>
  <c r="H2" i="4"/>
  <c r="I4" i="5"/>
  <c r="H4" i="5"/>
  <c r="I2" i="5"/>
  <c r="I7" i="5"/>
  <c r="C17" i="23"/>
  <c r="H2" i="5"/>
  <c r="I98" i="6"/>
  <c r="H98" i="6"/>
  <c r="I96" i="6"/>
  <c r="H96" i="6"/>
  <c r="I94" i="6"/>
  <c r="H94" i="6"/>
  <c r="I92" i="6"/>
  <c r="H92" i="6"/>
  <c r="I90" i="6"/>
  <c r="H90" i="6"/>
  <c r="I88" i="6"/>
  <c r="H88" i="6"/>
  <c r="I86" i="6"/>
  <c r="H86" i="6"/>
  <c r="I83" i="6"/>
  <c r="H83" i="6"/>
  <c r="I81" i="6"/>
  <c r="H81" i="6"/>
  <c r="I79" i="6"/>
  <c r="H79" i="6"/>
  <c r="I76" i="6"/>
  <c r="H76" i="6"/>
  <c r="I74" i="6"/>
  <c r="H74" i="6"/>
  <c r="I72" i="6"/>
  <c r="H72" i="6"/>
  <c r="I70" i="6"/>
  <c r="H70" i="6"/>
  <c r="I68" i="6"/>
  <c r="H68" i="6"/>
  <c r="I66" i="6"/>
  <c r="H66" i="6"/>
  <c r="I64" i="6"/>
  <c r="H64" i="6"/>
  <c r="I62" i="6"/>
  <c r="H62" i="6"/>
  <c r="I60" i="6"/>
  <c r="H60" i="6"/>
  <c r="I58" i="6"/>
  <c r="H58" i="6"/>
  <c r="I56" i="6"/>
  <c r="H56" i="6"/>
  <c r="I54" i="6"/>
  <c r="H54" i="6"/>
  <c r="I52" i="6"/>
  <c r="H52" i="6"/>
  <c r="I50" i="6"/>
  <c r="H50" i="6"/>
  <c r="I48" i="6"/>
  <c r="H48" i="6"/>
  <c r="I46" i="6"/>
  <c r="H46" i="6"/>
  <c r="I44" i="6"/>
  <c r="H44" i="6"/>
  <c r="I42" i="6"/>
  <c r="H42" i="6"/>
  <c r="I39" i="6"/>
  <c r="H39" i="6"/>
  <c r="I36" i="6"/>
  <c r="H36" i="6"/>
  <c r="I33" i="6"/>
  <c r="H33" i="6"/>
  <c r="I30" i="6"/>
  <c r="H30" i="6"/>
  <c r="I28" i="6"/>
  <c r="H28" i="6"/>
  <c r="I25" i="6"/>
  <c r="H25" i="6"/>
  <c r="I22" i="6"/>
  <c r="H22" i="6"/>
  <c r="I19" i="6"/>
  <c r="H19" i="6"/>
  <c r="I16" i="6"/>
  <c r="H16" i="6"/>
  <c r="I14" i="6"/>
  <c r="H14" i="6"/>
  <c r="I12" i="6"/>
  <c r="H12" i="6"/>
  <c r="I10" i="6"/>
  <c r="H10" i="6"/>
  <c r="I8" i="6"/>
  <c r="H8" i="6"/>
  <c r="I6" i="6"/>
  <c r="H6" i="6"/>
  <c r="I4" i="6"/>
  <c r="H4" i="6"/>
  <c r="I2" i="6"/>
  <c r="H2" i="6"/>
  <c r="I2" i="7"/>
  <c r="I4" i="7"/>
  <c r="C15" i="23"/>
  <c r="H2" i="7"/>
  <c r="H4" i="7"/>
  <c r="B15" i="23"/>
  <c r="I7" i="8"/>
  <c r="H7" i="8"/>
  <c r="I4" i="8"/>
  <c r="H4" i="8"/>
  <c r="I2" i="8"/>
  <c r="H2" i="8"/>
  <c r="I42" i="9"/>
  <c r="H42" i="9"/>
  <c r="I40" i="9"/>
  <c r="H40" i="9"/>
  <c r="I38" i="9"/>
  <c r="H38" i="9"/>
  <c r="I36" i="9"/>
  <c r="H36" i="9"/>
  <c r="I34" i="9"/>
  <c r="H34" i="9"/>
  <c r="I32" i="9"/>
  <c r="H32" i="9"/>
  <c r="I30" i="9"/>
  <c r="H30" i="9"/>
  <c r="I28" i="9"/>
  <c r="H28" i="9"/>
  <c r="I26" i="9"/>
  <c r="H26" i="9"/>
  <c r="I23" i="9"/>
  <c r="H23" i="9"/>
  <c r="I21" i="9"/>
  <c r="H21" i="9"/>
  <c r="I19" i="9"/>
  <c r="H19" i="9"/>
  <c r="I17" i="9"/>
  <c r="H17" i="9"/>
  <c r="I15" i="9"/>
  <c r="H15" i="9"/>
  <c r="I13" i="9"/>
  <c r="H13" i="9"/>
  <c r="I11" i="9"/>
  <c r="H11" i="9"/>
  <c r="I9" i="9"/>
  <c r="H9" i="9"/>
  <c r="I7" i="9"/>
  <c r="H7" i="9"/>
  <c r="I4" i="9"/>
  <c r="H4" i="9"/>
  <c r="I2" i="9"/>
  <c r="H2" i="9"/>
  <c r="I9" i="10"/>
  <c r="H9" i="10"/>
  <c r="I7" i="10"/>
  <c r="H7" i="10"/>
  <c r="I4" i="10"/>
  <c r="H4" i="10"/>
  <c r="I2" i="10"/>
  <c r="H2" i="10"/>
  <c r="I26" i="11"/>
  <c r="H26" i="11"/>
  <c r="I23" i="11"/>
  <c r="H23" i="11"/>
  <c r="I20" i="11"/>
  <c r="H20" i="11"/>
  <c r="I17" i="11"/>
  <c r="H17" i="11"/>
  <c r="I15" i="11"/>
  <c r="H15" i="11"/>
  <c r="I13" i="11"/>
  <c r="H13" i="11"/>
  <c r="I11" i="11"/>
  <c r="H11" i="11"/>
  <c r="I8" i="11"/>
  <c r="H8" i="11"/>
  <c r="I6" i="11"/>
  <c r="H6" i="11"/>
  <c r="I4" i="11"/>
  <c r="H4" i="11"/>
  <c r="I2" i="11"/>
  <c r="H2" i="11"/>
  <c r="I5" i="12"/>
  <c r="H5" i="12"/>
  <c r="I2" i="12"/>
  <c r="H2" i="12"/>
  <c r="H7" i="12"/>
  <c r="B10" i="23"/>
  <c r="I2" i="13"/>
  <c r="I4" i="13"/>
  <c r="C9" i="23"/>
  <c r="H2" i="13"/>
  <c r="H4" i="13"/>
  <c r="B9" i="23"/>
  <c r="I18" i="15"/>
  <c r="H18" i="15"/>
  <c r="I16" i="15"/>
  <c r="H16" i="15"/>
  <c r="I14" i="15"/>
  <c r="H14" i="15"/>
  <c r="I12" i="15"/>
  <c r="H12" i="15"/>
  <c r="I10" i="15"/>
  <c r="H10" i="15"/>
  <c r="I8" i="15"/>
  <c r="H8" i="15"/>
  <c r="I6" i="15"/>
  <c r="H6" i="15"/>
  <c r="I4" i="15"/>
  <c r="H4" i="15"/>
  <c r="I2" i="15"/>
  <c r="H2" i="15"/>
  <c r="I16" i="16"/>
  <c r="H16" i="16"/>
  <c r="I14" i="16"/>
  <c r="H14" i="16"/>
  <c r="I12" i="16"/>
  <c r="H12" i="16"/>
  <c r="I10" i="16"/>
  <c r="H10" i="16"/>
  <c r="I8" i="16"/>
  <c r="H8" i="16"/>
  <c r="I6" i="16"/>
  <c r="H6" i="16"/>
  <c r="I4" i="16"/>
  <c r="H4" i="16"/>
  <c r="I2" i="16"/>
  <c r="H2" i="16"/>
  <c r="I14" i="18"/>
  <c r="H14" i="18"/>
  <c r="I12" i="18"/>
  <c r="H12" i="18"/>
  <c r="I10" i="18"/>
  <c r="H10" i="18"/>
  <c r="I8" i="18"/>
  <c r="H8" i="18"/>
  <c r="I6" i="18"/>
  <c r="H6" i="18"/>
  <c r="I4" i="18"/>
  <c r="H4" i="18"/>
  <c r="I2" i="18"/>
  <c r="H2" i="18"/>
  <c r="I2" i="19"/>
  <c r="I4" i="19"/>
  <c r="C5" i="23"/>
  <c r="H2" i="19"/>
  <c r="H4" i="19"/>
  <c r="B5" i="23"/>
  <c r="I4" i="20"/>
  <c r="I6" i="20"/>
  <c r="C4" i="23"/>
  <c r="H4" i="20"/>
  <c r="I2" i="20"/>
  <c r="H2" i="20"/>
  <c r="H6" i="20"/>
  <c r="B4" i="23"/>
  <c r="H4" i="21"/>
  <c r="B3" i="23"/>
  <c r="I2" i="21"/>
  <c r="I4" i="21"/>
  <c r="C3" i="23"/>
  <c r="H2" i="21"/>
  <c r="I2" i="22"/>
  <c r="I4" i="22"/>
  <c r="C2" i="23"/>
  <c r="H2" i="22"/>
  <c r="H4" i="22"/>
  <c r="B2" i="23"/>
  <c r="H6" i="1"/>
  <c r="B21" i="23"/>
  <c r="I6" i="1"/>
  <c r="C21" i="23"/>
  <c r="I7" i="2"/>
  <c r="C20" i="23"/>
  <c r="H7" i="2"/>
  <c r="B20" i="23"/>
  <c r="H84" i="3"/>
  <c r="B19" i="23"/>
  <c r="I84" i="3"/>
  <c r="C19" i="23"/>
  <c r="H38" i="4"/>
  <c r="B18" i="23"/>
  <c r="I38" i="4"/>
  <c r="C18" i="23"/>
  <c r="H7" i="5"/>
  <c r="B17" i="23"/>
  <c r="H100" i="6"/>
  <c r="B16" i="23"/>
  <c r="I100" i="6"/>
  <c r="C16" i="23"/>
  <c r="I10" i="8"/>
  <c r="C14" i="23"/>
  <c r="H10" i="8"/>
  <c r="B14" i="23"/>
  <c r="I44" i="9"/>
  <c r="C13" i="23"/>
  <c r="H44" i="9"/>
  <c r="B13" i="23"/>
  <c r="I11" i="10"/>
  <c r="C12" i="23"/>
  <c r="H11" i="10"/>
  <c r="B12" i="23"/>
  <c r="H28" i="11"/>
  <c r="B11" i="23"/>
  <c r="I28" i="11"/>
  <c r="C11" i="23"/>
  <c r="I7" i="12"/>
  <c r="C10" i="23"/>
  <c r="H20" i="15"/>
  <c r="B8" i="23"/>
  <c r="I20" i="15"/>
  <c r="C8" i="23"/>
  <c r="H18" i="16"/>
  <c r="B7" i="23"/>
  <c r="I18" i="16"/>
  <c r="C7" i="23"/>
  <c r="H16" i="18"/>
  <c r="B6" i="23"/>
  <c r="I16" i="18"/>
  <c r="C6" i="23"/>
  <c r="B22" i="23"/>
  <c r="C22" i="23"/>
  <c r="C24" i="24"/>
  <c r="C25" i="24"/>
  <c r="D24" i="24"/>
  <c r="D25" i="24"/>
  <c r="C26" i="24"/>
  <c r="C27" i="24"/>
  <c r="C28" i="24"/>
</calcChain>
</file>

<file path=xl/sharedStrings.xml><?xml version="1.0" encoding="utf-8"?>
<sst xmlns="http://schemas.openxmlformats.org/spreadsheetml/2006/main" count="815" uniqueCount="441">
  <si>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</si>
  <si>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</si>
  <si>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</si>
  <si>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</si>
  <si>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</si>
  <si>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</si>
  <si>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</si>
  <si>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</si>
  <si>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</si>
  <si>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</si>
  <si>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</si>
  <si>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</si>
  <si>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12-011-1.1-0025001</t>
  </si>
  <si>
    <t>db</t>
  </si>
  <si>
    <t>Mobil WC bérleti díj elszámolása, szállítással, heti karbantartással Mobil W.C. bérleti díj/hó</t>
  </si>
  <si>
    <t>Munkanem összesen:</t>
  </si>
  <si>
    <t>Felvonulási létesítmények</t>
  </si>
  <si>
    <t>19-090-1</t>
  </si>
  <si>
    <t>Építmények átadás előtti utolsó takarítása (pipere)</t>
  </si>
  <si>
    <t>Költségtérítések</t>
  </si>
  <si>
    <t>21-011-11.6</t>
  </si>
  <si>
    <t>21-011-12</t>
  </si>
  <si>
    <t>m3</t>
  </si>
  <si>
    <t>Munkahelyi depóniából építési törmelék konténerbe rakása,  kézi erővel, önálló munka esetén elszámolva, konténer szállítás nélkül</t>
  </si>
  <si>
    <r>
      <t>Építési törmelék konténeres elszállítása, lerakása, lerakóhelyi díjjal, 8,0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-es konténerbe</t>
    </r>
  </si>
  <si>
    <t>Irtás, föld- és sziklamunka</t>
  </si>
  <si>
    <t>22-011-6.1-0232053</t>
  </si>
  <si>
    <t>Lefolyó, nyomó csatlakozás készítése</t>
  </si>
  <si>
    <t>Szivárgóépítés, alagcsövezés</t>
  </si>
  <si>
    <t>31-000-12.3</t>
  </si>
  <si>
    <t>31-000-13.2</t>
  </si>
  <si>
    <t>m2</t>
  </si>
  <si>
    <t>Beton aljzatok, járdák bontása 10 cm vastagságig, kavicsbetonból, salakbetonból</t>
  </si>
  <si>
    <t>31-001-2-0451501</t>
  </si>
  <si>
    <t>t</t>
  </si>
  <si>
    <t>Hegesztett betonacél háló szerelése tartószerkezetbe FERALPI 4K1010 építési síkháló; 5,00 x 2,15 m; 100 x 100 mm osztással Ø 4,00 / 4,00 BHB55.50</t>
  </si>
  <si>
    <t>31-030-1.2.1-0210251</t>
  </si>
  <si>
    <t>31-032-1.4-0212517</t>
  </si>
  <si>
    <t>Felület-előkészítés fóliaterítés csúsztató vagy úsztatórétegre kerülő esztrichek készítését megelőzően, egy rétegben LB-Knauf Választófólia, Csz.: K00841001</t>
  </si>
  <si>
    <t>31-032-1.5-0110475</t>
  </si>
  <si>
    <t>m</t>
  </si>
  <si>
    <t>Felület-előkészítés dilatációs sáv kialakítása falak és egyéb felmenő szerkezetek mentén, az esztrichréteg készítését megelőzően, 0,5 -1,5 cm szélességben BACHL Nikecell RS szőnyeg, 1000 mm széles elválasztó réteg, vtg. 5 mm</t>
  </si>
  <si>
    <t>31-032-4.1.1.1-0212501</t>
  </si>
  <si>
    <t>Úsztatott esztrich (hő- vagy hangszigetelésen) kézi feldolgozással, cementbázisú esztrichből C12 szilárdsági osztálynak megfelelően, 5 cm vastagságban LB-Knauf Estrich ZE12 cementesztrich, gyárilag előkevert szárazhabarcs, Cikkszám: K00619611</t>
  </si>
  <si>
    <r>
      <t>Födémfeltöltések bontása, nehéz feltöltések bontása homokból, kavicsból,  testsűrűség 1500 kg/m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 xml:space="preserve"> felett</t>
    </r>
  </si>
  <si>
    <r>
      <t>Födémfeltöltések készítése, nehéz ömlesztett feltöltések, homokból, kavicsból, testsűrűség 1500 kg/m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 xml:space="preserve"> felett Nyers homok NH 0/12 RT, KŐKA, Pécsvárad</t>
    </r>
  </si>
  <si>
    <t>Helyszíni beton és vasbeton munka</t>
  </si>
  <si>
    <t>33-000-21.1.1.1.1.1</t>
  </si>
  <si>
    <t>Válaszfal bontása, égetett agyag-kerámia termékekből, erősítő pillérrel vagy erősítő pillér nélkül falazva, kisméretű, mészhomok, magasított vagy nagyméretű téglából, 15 cm vastagságig, falazó, cementes mészhabarcsból falazva</t>
  </si>
  <si>
    <t>33-062-1.2.1-1110002</t>
  </si>
  <si>
    <t>33-063-3.2.2</t>
  </si>
  <si>
    <t>33-063-3.2.3</t>
  </si>
  <si>
    <t>33-063-21.4.1</t>
  </si>
  <si>
    <t>Fészekvésés, dobozok részére téglafalban, 55 - 78 mm átmérő között, 30 mm mélységig</t>
  </si>
  <si>
    <t>33-063-21.4.2</t>
  </si>
  <si>
    <t>Fészekvésés, dobozok részére téglafalban, 100 x 100 mm-es, 50 mm mélységig</t>
  </si>
  <si>
    <t>33-091-4.1.1-1110002</t>
  </si>
  <si>
    <t>33-091-8.4.1-2110002</t>
  </si>
  <si>
    <t>Teherhordó és kitöltő falazat, égetett agyag-kerámia termékekből, kifalazások csorbázatok kifalazása, kisméretű téglából, 25 cm szélességig Kisméretű tömör tégla 250x120x65 mm I.o. M 1 (Hf10-mc) falazó, cementes mészhabarcs</t>
  </si>
  <si>
    <r>
      <t>Áttörés vezetékek részére, helyreállítással, 0,1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/db méretig, felmenő téglafalban, 25-38 cm vastagság között Kisméretű tömör tégla 250x120x65 mm I.o. Hf5-mc, falazó, cementes mészhabarcs</t>
    </r>
  </si>
  <si>
    <r>
      <t>Horonyvésés, téglafalban, 8,01-16,00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 között</t>
    </r>
  </si>
  <si>
    <r>
      <t>Horonyvésés, téglafalban, 16,01-24,00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 között</t>
    </r>
  </si>
  <si>
    <r>
      <t>Teherhordó és kitöltő falazat, égetett agyag-kerámia termékekből, meglévő falazati hiányosságok pótlása, falazat pótlása, 0,01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-ig Kisméretű tömör tégla 250x120x65 mm I.o. Hf5-mc, falazó, cementes mészhabarcs</t>
    </r>
  </si>
  <si>
    <t>Falazás és egyéb kőművesmunka</t>
  </si>
  <si>
    <t>36-000-1.1.1</t>
  </si>
  <si>
    <t>Vakolat leverése oldalfalról vagy mennyezetről 1,5 cm vastagságig falazó, cementes mészhabarcs</t>
  </si>
  <si>
    <t>36-002-1</t>
  </si>
  <si>
    <t>Felület portalanítása, előnedvesítése porlasztott vízsugárral, vakolás előtt</t>
  </si>
  <si>
    <t>36-002-11.1-0417869</t>
  </si>
  <si>
    <t>Tapadóhíd képzése gyári zsákos gúzanyaggal, kézi erővel SAKRET MZP-04 Cementes előfröcskölő</t>
  </si>
  <si>
    <t>36-003-1.1.1.1.1-0417801</t>
  </si>
  <si>
    <t>Oldalfalvakolat készítése, kézi felhordással, zsákos kiszerelésű szárazhabarcsból, sima, normál mész-cement vakolat, 1 cm vastagságban SAKRET PM-01 Uniputz Kézi vakolóhabarcs, szürke</t>
  </si>
  <si>
    <t>36-003-1.1.1.1.2-0417801</t>
  </si>
  <si>
    <t>Oldalfalvakolat készítése, kézi felhordással, zsákos kiszerelésű szárazhabarcsból, sima, normál mész-cement vakolat, többlet minden további 1 cm vastagságban SAKRET PM-01 Uniputz Kézi vakolóhabarcs, szürke</t>
  </si>
  <si>
    <t>36-003-2.1.1.1.1-0417801</t>
  </si>
  <si>
    <t>Mennyezetvakolat készítése, kézi felhordással, zsákos kiszerelésű szárazhabarcsból, sima, normál mész-cement vakolat, 1 cm vastagságban SAKRET PM-01 Uniputz Kézi vakolóhabarcs, szürke</t>
  </si>
  <si>
    <t>36-090-1.3.1.1-0550030</t>
  </si>
  <si>
    <t>Vakolatjavítás mennyezeten, sík vasbeton téglabetétes, téglatálcás födémen, íves boltozaton  vagy építőelemen a meglazult, sérült vakolat leverésével, hiánypótlás 5% alatt Hvb4-mc, beltéri, vakoló, cementes mészhabarcs mészpéppel</t>
  </si>
  <si>
    <t>36-090-2.1.1</t>
  </si>
  <si>
    <t>Vakolatok pótlása, keskenyvakolatok pótlása oldalfalon, 10 cm szélességig</t>
  </si>
  <si>
    <t>36-090-2.1.2</t>
  </si>
  <si>
    <t>Vakolatok pótlása, keskenyvakolatok pótlása oldalfalon, 11-20 cm szélesség között</t>
  </si>
  <si>
    <t>Vakolás és rabicolás</t>
  </si>
  <si>
    <t>38-000-1</t>
  </si>
  <si>
    <t>cs.egys</t>
  </si>
  <si>
    <t>Cserépkályha bontás csempeegységenként</t>
  </si>
  <si>
    <t>Cserépkályhák</t>
  </si>
  <si>
    <t>39-001-1.1.1.1-0120012</t>
  </si>
  <si>
    <t>CW fém vázszerkezetre szerelt válaszfal hőszigeteléssel, csavarfejek és illesztések glettelve (Q2), 2 x 1 rtg. normál, 12,5 mm vtg. gipszkarton borítással, egyszeres, CW 50-06 mm vtg. tartóvázzal RIGIPS normál építőlemez RB 12,5 mm, ásványi szálas</t>
  </si>
  <si>
    <t>hőszigetelés</t>
  </si>
  <si>
    <t>39-003-21.7.1.2</t>
  </si>
  <si>
    <t>Kiegészítő és mellékmunkák, felár kerek nyílás kialakítására, ásványi vagy gipsz álmennyezetben, átmérőtől függően Ø 101-200 mm között</t>
  </si>
  <si>
    <t>Szárazépítés</t>
  </si>
  <si>
    <t>42-000-2.1</t>
  </si>
  <si>
    <t>Lapburkolatok bontása, padlóburkolat bármely méretű kőagyag, mozaik vagy tört mozaik (NOVA) lapból</t>
  </si>
  <si>
    <t>42-000-2.2</t>
  </si>
  <si>
    <t>Lapburkolatok bontása, fal-, pillér- és oszlopburkolat, bármely méretű mozaik, kőagyag és csempe</t>
  </si>
  <si>
    <t>42-011-1.1.1.1-0211251</t>
  </si>
  <si>
    <t>Fal-, pillér és oszlopburkolat hordozószerkezetének felületelőkészítése beltérben, tégla, beton és vakolt alapfelületen, felületelőkészítő alapozó és tapadóhíd felhordása egy rétegben KEMIKÁL BARRA tapadóhíd és alapozó</t>
  </si>
  <si>
    <t>42-011-1.1.1.2-0211254</t>
  </si>
  <si>
    <t xml:space="preserve">Fal-, pillér és oszlopburkolat hordozószerkezetének felületelőkészítése beltérben, tégla, beton és vakolt alapfelületen, kenhető víz- és páraszigetelés felhordása egy rétegben,  hajlaterősítő szalag elhelyezésével KEMIKÁL SORIFLEX 1K folyékony fólia kül- </t>
  </si>
  <si>
    <t>és beltérre, flexibilis, fagyálló</t>
  </si>
  <si>
    <t>42-011-2.1.1.1-0151721</t>
  </si>
  <si>
    <t>Padlóburkolat hordozószerkezetének felületelőkészítése beltérben, beton alapfelületen felületelőkészítő alapozó és tapadóhíd felhordása egy rétegben weber.col primer alapozó, Kód: G65015</t>
  </si>
  <si>
    <t>42-011-2.1.1.2-0148702</t>
  </si>
  <si>
    <t>Padlóburkolat hordozószerkezetének felületelőkészítése beltérben, beton alapfelületen kenhető víz- és páraszigetelés felhordása egy rétegben,  hajlaterősítő szalag elhelyezésével SAKRET AA kenhető szigetelés, beltéri</t>
  </si>
  <si>
    <t>42-011-2.1.1.3.1-0212044</t>
  </si>
  <si>
    <t>Padlóburkolat hordozószerkezetének felületelőkészítése beltérben, beton alapfelületen simító felületkiegyenlítés készítése 5 mm átlagos rétegvastagságban LB-Knauf NIVOPLUS/Padlókiegyenlítő 3-15 mm, Csz: K00618001</t>
  </si>
  <si>
    <t>42-012-1.1.1.2.1.1-0212003</t>
  </si>
  <si>
    <t>Fal-, pillér-, oszlopburkolat készítése beltérben, tégla, beton, vakolt alapfelületen, gres, kőporcelán lappal, kötésben vagy hálósan, 3-5 mm vtg. ragasztóba rakva, 1-10 mm fugaszélességgel, 20x20 - 40x40 cm közötti lapmérettel LB-Knauf GRES/Gres</t>
  </si>
  <si>
    <t>ragasztó, EN 12004 szerinti C2TE minősítéssel, kül- és beltérbe, fagyálló, padlófűtéshez is, Cikkszám: K00617801 LB-Knauf Colorin flex fugázó, EN 13888 szerinti CG2 minősítéssel, fehér, Cikkszám: K00630***</t>
  </si>
  <si>
    <t>42-022-1.1.1.2.2.1-0212003</t>
  </si>
  <si>
    <t>Padlóburkolat készítése, beltérben, tégla, beton, vakolt alapfelületen, gres, kőporcelán lappal, diagonálba, 3-5 mm vtg. ragasztóba rakva, 1-10 mm fugaszélességgel, 20x20 - 40x40 cm közötti lapmérettel LB-Knauf GRES/Gres ragasztó, EN 12004 szerinti C2TE</t>
  </si>
  <si>
    <t>minősítéssel, kül- és beltérbe, fagyálló, padlófűtéshez is, Cikkszám: K00617801 LB-Knauf Colorin flex fugázó, EN 13888 szerinti CG2 minősítéssel, fehér, Cikkszám: K00630***</t>
  </si>
  <si>
    <t>42-022-2.1.2.1.1-0212003</t>
  </si>
  <si>
    <t>Lábazatburkolat készítése, beltérben, gres, kőporcelán lappal, egyenes, egysoros kivitelben, 3-5 mm ragasztóba rakva, 1-10 mm fugaszélességgel, 10 cm magasságig, 20x20 - 40×40 cm közötti lapmérettel LB-Knauf GRES/Gres ragasztó, EN 12004 szerinti C2TE</t>
  </si>
  <si>
    <t>42-042-6.1.1.2-0310186</t>
  </si>
  <si>
    <t>Kisegítő- és részmunkák, parketta csiszolása és lakkozása, normál igénybevételre, 2 rétegben, vízbázisú lakkal BONA PRIME CLASSIC alapozó + BONA Novia bázisú parkettlakk, selyem, normál igénybevételhez</t>
  </si>
  <si>
    <t>Hideg- és melegburkolatok készítése, aljzat előkészítés</t>
  </si>
  <si>
    <t>44-000-1.1</t>
  </si>
  <si>
    <t>44-001-1.1.1.1-0131032</t>
  </si>
  <si>
    <t>Fa beltéri nyílászárók elhelyezése, előre kihagyott falnyílásba, utólagos elhelyezéssel, tömítés nélkül, (szerelvényezve, finom beállítással), MDF vagy keményhéjszerkezetes ajtó, 6,00 m kerületig Beltéri kazettás ajtó, tele lemezelt, egyszárnyú, MDF</t>
  </si>
  <si>
    <t>tokkal, kilincs nélkül, 75x210 cm</t>
  </si>
  <si>
    <t>44-001-4-0180055</t>
  </si>
  <si>
    <t>Kiegészítő tartozékok elhelyezése ajtóhoz, küszöb, vaktok, bármilyen méretű nyílászáróhoz Küszöb keményfából 800x150 mm, 20 mm vtg., küszöbsín horony marással</t>
  </si>
  <si>
    <t>44-090-2.8</t>
  </si>
  <si>
    <r>
      <t>m</t>
    </r>
    <r>
      <rPr>
        <vertAlign val="superscript"/>
        <sz val="10"/>
        <color indexed="8"/>
        <rFont val="Times New Roman CE"/>
        <charset val="238"/>
      </rPr>
      <t>2</t>
    </r>
  </si>
  <si>
    <r>
      <t>Fa vagy műanyag nyílászáró szerkezetek bontása, ajtó, ablak vagy kapu, 2,00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-ig</t>
    </r>
  </si>
  <si>
    <r>
      <t>Meglévő mindenféle nyílászáró szerkezet javítása faanyag- és/vagy vasalatpótlással, 0,0190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-ig, faanyag pótlással</t>
    </r>
  </si>
  <si>
    <t>Fa- és műanyag szerkezet elhelyezése</t>
  </si>
  <si>
    <t>47-000-1.1.1.2</t>
  </si>
  <si>
    <t>100 m2</t>
  </si>
  <si>
    <t>Belső festéseknél felület előkészítése, részmunkák; többrétegű meszelés lekaparása bármilyen padozatú helyiségben, tagolt felületen</t>
  </si>
  <si>
    <t>47-000-1.99.1.2.1.2-0218023</t>
  </si>
  <si>
    <t>Belső festéseknél felület előkészítése, részmunkák; felület glettelése zsákos kiszerelésű anyagból (alapozóval, sarokvédelemmel), bármilyen padozatú helyiségben, vakolt felületen, 1,5 mm vastagságban tagolt felületen Rigips Rimano 0-3 belsőtéri</t>
  </si>
  <si>
    <t>nagyszilárdságú glettelő gipsz</t>
  </si>
  <si>
    <t>47-000-2.4.1-0320531</t>
  </si>
  <si>
    <t>Tapétázás előkészítő és részmunkái; tapéta bontása aljzattal, három rétegig, üres helyiségben Metylan tapétaleoldó, Cikkszám: 610496</t>
  </si>
  <si>
    <t>47-000-4.1.4</t>
  </si>
  <si>
    <t>Acélfelületek mázolásának előkészítő és részmunkái; régi olajfesték eltávolítása kaparással (raskettázás), rácsról, korlátról vagy kerítésről, egyszerű tagozatú</t>
  </si>
  <si>
    <t>47-000-4.1.5</t>
  </si>
  <si>
    <t>Acélfelületek mázolásának előkészítő és részmunkái; régi olajfesték eltávolítása kaparással (raskettázás), cső és regisztercső felületről (80 NÁ-ig), függesztő és tartóvasakról, mosdó állványzatról</t>
  </si>
  <si>
    <t>47-000-4.4.4.1-0120509</t>
  </si>
  <si>
    <t>Acélfelületek mázolásának előkészítő és részmunkái; kézi rozsdamentesítés, rácson, korláton, kerítésen, sodronyhálón, könnyű rozsdásodás esetén Supralux lakkbenzin higító, EAN: 5992454205023</t>
  </si>
  <si>
    <t>47-000-4.4.5.1-0120509</t>
  </si>
  <si>
    <t>Acélfelületek mázolásának előkészítő és részmunkái; kézi rozsdamentesítés, cső és regisztercső felületén, (80 NÁ-ig), függesztő és tartószerkezeten, állványzaton, könnyű rozsdásodás esetén Supralux lakkbenzin higító, EAN: 5992454205023</t>
  </si>
  <si>
    <t>47-000-7.1.1.2-0250081</t>
  </si>
  <si>
    <t>Fafelületek mázolásának előkészítő és részmunkái; régi olajmázolás eltávolítása fa nyílászáró szerkezetről, leégetéssel, lemaratással vagy festékeltávolító pasztával, tagolt felületről Kromofág</t>
  </si>
  <si>
    <t>47-000-7.2.1.2-0120021</t>
  </si>
  <si>
    <t>Fafelületek mázolásának előkészítő és részmunkái; fafelület beeresztő alapozása egy rétegben, félolajjal, tagolt felületen Trilak Félolaj beeresztő és pórustömítő</t>
  </si>
  <si>
    <t>47-010-1.2.2-0419507</t>
  </si>
  <si>
    <t>Normál nem egyenletes nedvszívóképességű ásványi falfelületek alapozása, felületmegerősítése, szilikát káli-vízüveg bázisú alapozóval, tagolt felületen POLI-FARBE Inntaler páraáteresztő szilikát alapozó</t>
  </si>
  <si>
    <t>47-011-3.1.1.1.2-0154335</t>
  </si>
  <si>
    <t>Szilikátfestések, kálivízüveg kötőanyagú, nagy vízgőzáteresztő képességű, fehér vagy színes szilikát falfestés, új vagy régi lekapart ásványi előkészített alapfelületen, vakolaton, két rétegben, tagolt sima felületen StoColor Sil In fehér,</t>
  </si>
  <si>
    <t>konzerválószer-mentes beltéri szilikátfesték, EN 13300 szerinti 2. dörzsálló, 00206-006</t>
  </si>
  <si>
    <t>47-021-12.3.1-0131032</t>
  </si>
  <si>
    <t>Korróziógátló alapozás rácson, korláton, kerítésen, sodronyhálón, műgyanta kötőanyagú, oldószertartalmú festékkel Supralux Koralkyd korroziógátló alapozó, vörös, EAN: 5992451106033</t>
  </si>
  <si>
    <t>47-021-12.4.1-0131032</t>
  </si>
  <si>
    <t>Korróziógátló alapozás cső és regisztercső felületén (NÁ 80-ig), függesztőn és tartóvason, sormosdó állványzaton, műgyanta kötőanyagú, oldószertartalmú festékkel Supralux Koralkyd korroziógátló alapozó, vörös, EAN: 5992451106033</t>
  </si>
  <si>
    <t>47-021-21.3.1-0130701</t>
  </si>
  <si>
    <t>Acélfelületek közbenső festése rácson, korláton, kerítésen, sodronyhálón műgyanta kötőanyagú, oldószeres festékkel Trinát alapozófesték, fehér 100, EAN: 5995061117031</t>
  </si>
  <si>
    <t>47-021-21.4.1-0130701</t>
  </si>
  <si>
    <t>Acélfelületek közbenső festése cső és regisztercső felületén (NÁ 80-ig), függesztőn és tartóvason, sormosdó állványzaton műgyanta kötőanyagú, oldószeres festékkel Trinát alapozófesték, fehér 100, EAN: 5995061117031</t>
  </si>
  <si>
    <t>47-021-31.3.1-0130361</t>
  </si>
  <si>
    <t>Acélfelületek átvonó festése rácson, korláton, kerítésen, sodronyhálón műgyanta kötőanyagú, oldószeres festékkel Trinát magasfényű zománcfesték, fehér 100, EAN: 5995061119042</t>
  </si>
  <si>
    <t>47-021-31.4.1-0130361</t>
  </si>
  <si>
    <t>Acélfelületek átvonó festése cső és regisztercső felületén (NÁ 80-ig), függesztőn és tartóvason, sormosdó állványzaton műgyanta kötőanyagú, oldószeres festékkel Trinát magasfényű zománcfesték, fehér 100, EAN: 5995061119042</t>
  </si>
  <si>
    <t>47-031-1.1.1.2-0130701</t>
  </si>
  <si>
    <t>Belső fafelületek alapmázolása, műgyantabázisú (alkid) oldószertartalmú alapozóval, tagolt felületen Trinát alapozófesték, fehér 100, EAN: 5995061117031</t>
  </si>
  <si>
    <t>47-031-1.3.1.2-0130701</t>
  </si>
  <si>
    <t>Belső fafelületek fedőmázolása, műgyantabázisú (alkid) oldószertartalmú alapozóval, tagolt felületen Trinát alapozófesték, fehér 100, EAN: 5995061117031</t>
  </si>
  <si>
    <t>47-031-1.5.1.2-0130361</t>
  </si>
  <si>
    <t>Belső fafelületek zománclakkozása, műgyantabázisú (alkid) oldószertartalmú zománccal, tagolt felületen Trinát magasfényű zománcfesték, fehér 100, EAN: 5995061119042</t>
  </si>
  <si>
    <t>Felületképzés</t>
  </si>
  <si>
    <t>48-004-1.1.1.1.1-0095372</t>
  </si>
  <si>
    <t>Üzemi-használati víz elleni szigetelés; Bitumenes lemez szigetelés aljzatának  kellősítése, vízszintes felületen, egy rétegben, oldószeres hideg bitumenmázzal (száraz felületen) BAUDER BURKOLIT V oldószeres bitumenmáz</t>
  </si>
  <si>
    <t>48-004-1.2.1.1.1.1-0313845</t>
  </si>
  <si>
    <t>Üzemi-használati víz elleni szigetelés; Falszigetelés, függőleges felületen, kis használati intenzitás esetén, egy rétegben, minimum 1,2 mm vastag elasztomerbitumenes (SBS modifikált) öntapadó lemezzel, az aljzathoz teljes felületen hengerelve,</t>
  </si>
  <si>
    <t>leragasztva MAPEI Elastoflex SA P 2 mm, üvegszálakkal erősített, poliészterbetétes, SBS modifikált, öntapadó vízszigetelő lemez</t>
  </si>
  <si>
    <t>48-004-1.3.1.1.1-0416269</t>
  </si>
  <si>
    <t xml:space="preserve">Üzemi-használati víz elleni szigetelés; Padlószigetelés, kis használati intenzitás esetén, egy rétegben, minimum 1,2 mm vastag elasztomerbitumenes (SBS modifikált) öntapadó lemezzel, az aljzathoz teljes felületen hengerelve, leragasztva NOVAGLASS NOVA SK </t>
  </si>
  <si>
    <t>2 mm méretstabilizált poliészterfátyol hordozórétegű, 2 mm vastagságú elasztomerbitumenes (SBS) öntapadó lemez</t>
  </si>
  <si>
    <t>Szigetelés</t>
  </si>
  <si>
    <t>50-002-1.1.1.1.1-0010001</t>
  </si>
  <si>
    <t>Beépített konyhabútorok kialakítása, lapra szerelt kivitelben, járatos méretben, 60 cm mély, 70 cm magasságban, alsószekrényekből (2 db polccal) Alsószekrény lakkozott furnér frontlappal 40x60x70 cm</t>
  </si>
  <si>
    <t>Beépített berendezési tárgyak elhelyezése</t>
  </si>
  <si>
    <t>71-000-1.1.1</t>
  </si>
  <si>
    <t>Vezetékek, kábelek és szerelvények bontása; védőcső leszerelése műanyag csőből, falhoronyból</t>
  </si>
  <si>
    <t>71-000-1.5.1</t>
  </si>
  <si>
    <t>Vezetékek, kábelek és szerelvények bontása; vörösréz vagy alumínium vezeték leszerelése védőcsőből kihúzva, 10 mm2-ig</t>
  </si>
  <si>
    <t>71-000-1.10</t>
  </si>
  <si>
    <t>Vezetékek, kábelek és szerelvények bontása; áramköri elosztók, fogyasztásmérő szekrények</t>
  </si>
  <si>
    <t>71-000-1.11</t>
  </si>
  <si>
    <t>Vezetékek, kábelek és szerelvények bontása; kapcsolók, csatlakozó aljzatok, falifoglalatok, csengők, reduktorok, erős- vagy gyengeáramú nyomók, termosztátok, lépcsőházi automaták, jelzők leszerelése</t>
  </si>
  <si>
    <t>71-000-1.13</t>
  </si>
  <si>
    <t>Vezetékek, kábelek és szerelvények bontása; mindennemű fényforrás és lámpatest leszerelése</t>
  </si>
  <si>
    <t>71-000-1.14</t>
  </si>
  <si>
    <t>Vezetékek, kábelek és szerelvények bontása; biztosító, elosztótáblák (tokozott is), jelzőberendezések leszerelése</t>
  </si>
  <si>
    <t>71-000-6.5.1</t>
  </si>
  <si>
    <t>Egyéb leszerelések, mérő leszerelése, egyfázisú</t>
  </si>
  <si>
    <t>71-001-1.1.1.1.1-0110116</t>
  </si>
  <si>
    <t>Merev, simafalú műanyag védőcső elhelyezése, elágazó dobozokkal, előre elkészített falhoronyba, vékonyfalú kivitelben, könnyű mechanikai igénybevételre, Névleges méret: 11-16 mm HYDRO-THERM beltéri Mü III. vékonyfalú, hajlítható merev műanyag szürke</t>
  </si>
  <si>
    <t>védőcső 16 mm, Kód: MU-III 16</t>
  </si>
  <si>
    <t>71-001-1.1.1.1.2-0110123</t>
  </si>
  <si>
    <t>Merev, simafalú műanyag védőcső elhelyezése, elágazó dobozokkal, előre elkészített falhoronyba, vékonyfalú kivitelben, könnyű mechanikai igénybevételre, Névleges méret: 21-29 mm HYDRO-THERM beltéri Mü III. vékonyfalú, hajlítható merev műanyag szürke</t>
  </si>
  <si>
    <t>védőcső 23 mm, Kód: MU-III 23</t>
  </si>
  <si>
    <t>71-001-1.1.1.1.3-0110136</t>
  </si>
  <si>
    <t>Merev, simafalú műanyag védőcső elhelyezése, elágazó dobozokkal, előre elkészített falhoronyba, vékonyfalú kivitelben, könnyű mechanikai igénybevételre, Névleges méret: 36-48 mm HYDRO-THERM beltéri Mü III. vékonyfalú, hajlítható merev műanyag szürke</t>
  </si>
  <si>
    <t>védőcső 36 mm, Kód: MU-III 36</t>
  </si>
  <si>
    <t>71-001-11.1.1-0123024</t>
  </si>
  <si>
    <t>Elágazó doboz illetve szerelvénydoboz elhelyezése, süllyesztve, fészekvésés nélkül, Névleges méret: Ø68 mm-ig, 2xØ68 mm-ig vagy négyzetes kivitelben, 30-60 mm mélységig, max. négyes sorolásig KAISER mélyített szerelvénydoboz téglafalba, ömlesztett</t>
  </si>
  <si>
    <t>kiszerelés, R: 1555-41</t>
  </si>
  <si>
    <t>71-001-11.1.2-0121102</t>
  </si>
  <si>
    <t>Elágazó doboz illetve szerelvénydoboz elhelyezése, süllyesztve, fészekvésés nélkül, Névleges méret: 70, 80, 100, 150, 200 mm 87, 107, 159, 240, 238 mm (70 - 300 mm) HYDRO-THERM beltéri süllyeszthető műanyag doboz, MÜDS 150 fedéllel, fehér, Kód: MÜDS 150</t>
  </si>
  <si>
    <t>71-002-1.1-0210002</t>
  </si>
  <si>
    <t>71-002-1.1-0210003</t>
  </si>
  <si>
    <t>71-002-1.1-0224414</t>
  </si>
  <si>
    <t>3x1,5 sodrott (300/500V) MTK kábel Csz: H05VVF315</t>
  </si>
  <si>
    <t>71-002-1.3-0210010</t>
  </si>
  <si>
    <t>71-002-41.2.1-0111871</t>
  </si>
  <si>
    <t>Jelátviteli koaxiális kábel elhelyezése védőcsőbe húzva vagy vezetékcsatornába fektetve, rézszövet árnyékolással, 93 ohm (nagyfrekvenciás jelátvitelre) PannonCom-Kábel koaxiális kábel RG 62 (93 Ohm)</t>
  </si>
  <si>
    <t>71-002-42.1.3</t>
  </si>
  <si>
    <t>Adatátviteli kábel elhelyezése védőcsőbe húzva vagy vezetékcsatornába fektetve, strukturált adatátviteli kábel strukturált számítógépes adatátviteli hálózatokhoz, alufólia és rézszövés árnyékolással, 100 Mbit/s átviteli sebesség (CAT 5 kategória)</t>
  </si>
  <si>
    <t>71-002-71.1.2</t>
  </si>
  <si>
    <t>Vezeték összekötése és bekötése készülékbe, kábelsaru nélkül, 3-4 vezetékszál esetén</t>
  </si>
  <si>
    <t>71-003-9</t>
  </si>
  <si>
    <t>Vezetékösszekötők elhelyezése</t>
  </si>
  <si>
    <t>71-003-10.1-0491050</t>
  </si>
  <si>
    <t>71-003-10.2-0491008</t>
  </si>
  <si>
    <t>71-003-12.1-0111049</t>
  </si>
  <si>
    <t>Moduláris elosztóblokk elhelyezése, kalapsínre szerelhető kivitelben, 2 pólusú LEGRAND Lexic elosztóblokk 2P 40A 17 furat (Kat.szám:004881)</t>
  </si>
  <si>
    <t>71-005-1.1.1.2</t>
  </si>
  <si>
    <t>Komplett világítási  és telekommunikációs szerelvények, Fali kapcsolók elhelyezése, süllyesztve, 10A kétpólusú kapcsolók</t>
  </si>
  <si>
    <t>71-005-1.1.1.5-0230106</t>
  </si>
  <si>
    <t>Komplett világítási  és telekommunikációs szerelvények, Fali kapcsolók elhelyezése, süllyesztve, 10A alternatív (váltó) kapcsolók LEGRAND Cariva váltókapcsoló kerettel, fehér (Kat.szám:773806)</t>
  </si>
  <si>
    <t>71-005-1.11.1.1.1-0230109</t>
  </si>
  <si>
    <t>Komplett világítási  és telekommunikációs szerelvények, Csatlakozóaljzat elhelyezése, süllyesztve, 16A, földelt, egyes csatlakozóaljzat (2P+F) LEGRAND Cariva 2P+F csatlakozóaljzat kerettel, fehér (Kat.szám:773820)</t>
  </si>
  <si>
    <t>71-005-1.11.1.1.2-0230018</t>
  </si>
  <si>
    <t>Komplett világítási  és telekommunikációs szerelvények, Csatlakozóaljzat elhelyezése, süllyesztve, 16A, földelt, kettős csatlakozóaljzat (2x2P+F) LEGRAND Cariva 2x2P+F csatlakozóaljzat fehér (Kat.szám:773627)</t>
  </si>
  <si>
    <t>71-005-1.11.1.1.3-0231367</t>
  </si>
  <si>
    <t>Komplett világítási  és telekommunikációs szerelvények, Csatlakozóaljzat elhelyezése, süllyesztve, 16A, földelt, hármas csatlakozóaljzat (3x2P+F) LEGRAND Plexo 55 3x2P+F aljzat csapófedéllel, vízszintes, előrevezetékezett, szürke (Kat.szám:069578)</t>
  </si>
  <si>
    <t>71-005-1.31.1-0230113</t>
  </si>
  <si>
    <t>Komplett világítási  és telekommunikációs szerelvények, Telefon és PC csatlakozóaljzat, USB töltő aljzat elhelyezése (egyes/kettős), telefon LEGRAND Cariva 1xRJ11 telefon-csatlakozóaljzat kerettel, fehér (Kat.szám:773838)</t>
  </si>
  <si>
    <t>71-005-1.31.2-0533641</t>
  </si>
  <si>
    <t>Komplett világítási  és telekommunikációs szerelvények, Telefon és PC csatlakozóaljzat, USB töltő aljzat elhelyezése (egyes/kettős), PC, USB LEGRAND Galea 2xRJ45 Cat5e UTP mechanizmus, LCS2 (Kat.szám:775762)</t>
  </si>
  <si>
    <t>71-005-1.41.1-0230110</t>
  </si>
  <si>
    <t>Komplett világítási  és telekommunikációs szerelvények, Antenna csatlakozóaljzat elhelyezése bármely hálózathoz (csillagpontos vagy felfűzött hálózathoz) LEGRAND Cariva TV-RD csatlakozóaljzat csillagpontos (Kat.szám:773832)</t>
  </si>
  <si>
    <t>71-008-9.3.1-0136020</t>
  </si>
  <si>
    <t>Kismegszakítók és kiegészítők elhelyezése kalapsínes szerelőlapra,"B", "C" és "D" jelleggörbével, 6 kA zárlati szilárdsággal, 1 pólusú LEGRAND DX Standard kismegszakító 1P 10A C 6000A/6kA, 1 modul (Kat.szám:003384)</t>
  </si>
  <si>
    <t>71-008-11.1.1.1-0120566</t>
  </si>
  <si>
    <t>Áram-védőkapcsolók elhelyezése, váltakozó- és pulzáló egyenáramú kioldásra, gyorskioldással (6...40 ms), 6 kA zárlati szilárdsággal, 2 pólusú GANZ KK GFI 040.2.030 40 A,  30 mA, áram-védőkapcsoló</t>
  </si>
  <si>
    <t>71-009-1.1.2-0299780</t>
  </si>
  <si>
    <t>Áramköri kiselosztók falon kívüli elhelyezéssel, kalapsínes szerelőlappal, N- és PE sínnel, max. 63A-ig, IP 30/IP 40 védettséggel, (kismegszakítók, védőkapcsolók, távkapcsolók stb. számára) üresen, kiselosztók 12-26 egység között VI-KO LOT-18 FK, 18</t>
  </si>
  <si>
    <t>modulos falon kívüli elosztó doboz füstszínű ajtóval, IP40, Csz: 90916118</t>
  </si>
  <si>
    <t>71-009-15.1</t>
  </si>
  <si>
    <t>Kombinált fogyasztásmérő szekrények, nappali, 4 vagy 6 modulos csapófedeles ablakkal, 1 db egyfázisú általános és 1 db egyfázisú vezérelt mérőkhöz, falon kívüli vagy falba süllyesztett szereléssel</t>
  </si>
  <si>
    <t>71-009-31.1</t>
  </si>
  <si>
    <t>Ideiglenes mérőszekrény, 4 és 10 modulos csapófedeles ablakkal, egyfázisú mérőkhöz, konzolra vagy segédoszlopra szereléssel</t>
  </si>
  <si>
    <t>71-010-2.7-0146066</t>
  </si>
  <si>
    <t>Felületre szerelt lámpatest elhelyezése előre elkészített tartószerkezetre, zárt, LED-es kivitelben Life Light Led, Leddiszkont, Ufó led lámpa AC90-265V, 12W, 860 Lumen, 120°, 3000 Kelvin, meleg fehér, IP20, garancia 2 év, 55x230mm, kiváltható vele a</t>
  </si>
  <si>
    <t>hagyományos 80W halogén lámpa ! Csz.: LLUFOK12W24LFKORWW/CW</t>
  </si>
  <si>
    <t>71-010-54.1-0147023</t>
  </si>
  <si>
    <t>Foglalatok elhelyezése előre elkészített tartószerkezetre, E műanyag foglalatok elhelyezése (műanyag köpennyel) Life Light Led, Leddiszkont, GX53 foglalat IP20, 20x72mm, Csz.: LLFGX53F</t>
  </si>
  <si>
    <t>71-012-1.1-0210021</t>
  </si>
  <si>
    <t>Villamos háztartási főzőkészülék elhelyezése, előre elkészített tartószerkezetre: tűzhely Elektromos tűzhely, 4 főzőlappal, panorámaüveges sütőajtóval, 6,6 kW, fehér</t>
  </si>
  <si>
    <t>71-012-2.1-0910042</t>
  </si>
  <si>
    <t>Villamos háztartási készülékek elhelyezése, előre elkészített tartószerkezetre: fali hősugárzó Fali hősugárzó</t>
  </si>
  <si>
    <t>71-013-7.1-0310386</t>
  </si>
  <si>
    <t>71-013-7.2-0310386</t>
  </si>
  <si>
    <t>Elektromos hőtárolós kályha szerelése és beüzemelése álló kivitelben, Stiebel Eltron ETS 500 Plus, elektronikusan vezérelt hőtárolós kályha, komplett, szobatermosztáttal</t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</si>
  <si>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H07V-U</t>
    </r>
  </si>
  <si>
    <r>
      <t>450/750V 1x1,5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</si>
  <si>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450/750V 1x2,5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</si>
  <si>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H05VV-F</t>
    </r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</si>
  <si>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10-16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H07V-U</t>
    </r>
  </si>
  <si>
    <r>
      <t>450/750V 1x10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</si>
  <si>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Szigetelt érvéghüvely rögzítése vezetékre, adagoló sajtoló szerszámmal, 0,5 - 6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LEGRAND Starfix 1,5mm2 érvéghüvely fekete (Kat.szám:037664)</t>
    </r>
  </si>
  <si>
    <r>
      <t>Szigetelt érvéghüvely rögzítése vezetékre, sajtoló szerszámmal, 10 - 25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LEGRAND Starfix 10mm2 érvéghüvely barna (Kat.szám:037669)</t>
    </r>
  </si>
  <si>
    <r>
      <t>Érintésvédelmi hálózat tartozékainak szerelése, vízmérő áthidalás, vezeték rögzítéssel OBO szalagbilincs, 3/8-1 1/2", csatlakoztatható vezetékkeresztmetszet 2x2,5-25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R.sz.: 5057515</t>
    </r>
  </si>
  <si>
    <r>
      <t>Érintésvédelmi hálózat tartozékainak szerelése, fürdőkád földelő kötése (EPH), egyenlő potenciálra hozás OBO szalagbilincs, 3/8-1 1/2", csatlakoztatható vezetékkeresztmetszet 2x2,5-25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R.sz.: 5057515</t>
    </r>
  </si>
  <si>
    <t>Elektromosenergia-ellátás, villanyszerelés</t>
  </si>
  <si>
    <t>72-001-1.1-0132501</t>
  </si>
  <si>
    <t>Csengő, gong, csengőtranszformátor elhelyezése, kalapsínre szerelhető kivitelben LEGRAND Lexic csengő 8/12V~, 1 modul (Kat.szám:004101)</t>
  </si>
  <si>
    <t>72-001-29.3-0224590</t>
  </si>
  <si>
    <t>Kaputelefon rendszerelemek elhelyezése falra, kapura vagy süllyesztve, vésés és huzalozás nélkül, beltéri egység, bekötéssel, próbával YLI Kagylós audio beltéri egység; Két vezetékes csatlakozás; Esztétikus fehér készülék; Ajtónyitó gomb a készüléken;</t>
  </si>
  <si>
    <t>Műanyag burkolat, Csz: WL-02NLFD</t>
  </si>
  <si>
    <t>Épületautomatika, -felügyelet (gyengeáram)</t>
  </si>
  <si>
    <t>81-000-1.1.1</t>
  </si>
  <si>
    <t>Csővezetékek bontása, horganyzott vagy fekete acélcsövek tartószerkezetről, vagy padlócsatornából lángvágással, deponálással, DN 50 méretig</t>
  </si>
  <si>
    <t>81-000-1.5.1</t>
  </si>
  <si>
    <t>Csővezetékek bontása, ragasztott vagy gumigyűrűs tömítésű PVC csővezeték esetén, DN 25 - 50 között</t>
  </si>
  <si>
    <t>81-000-1.5.2</t>
  </si>
  <si>
    <t>Csővezetékek bontása, ragasztott vagy gumigyűrűs tömítésű PVC csővezeték esetén, DN 65 - 100 között</t>
  </si>
  <si>
    <t>81-000-1.6</t>
  </si>
  <si>
    <t>Csővezetékek bontása, vízvezeték elzárás és nyitás, javítási munkák előtt és után</t>
  </si>
  <si>
    <t>81-001-1.3.5.1.1.1.1-0361221</t>
  </si>
  <si>
    <t>Ivóvíz vezeték, Ötrétegű cső szerelése, PE-RT/Al/PE-RT anyagból, préshüvelyes kötésekkel, cső elhelyezése csőidomok nélkül, szakaszos nyomáspróbával, falhoronyba vagy padlószerkezetbe (horonyvésés külön tételben), DN 12-ig KE KELIT KELOX-ULTRAX</t>
  </si>
  <si>
    <t>többrétegű cső 90°C - 10bar, tekercsben, 12x1,5, KMU100, Csz.: 7021207</t>
  </si>
  <si>
    <t>81-001-1.3.5.1.1.1.3-0331935</t>
  </si>
  <si>
    <t>Ivóvíz vezeték, Ötrétegű cső szerelése, PE-RT/Al/PE-RT anyagból, préshüvelyes kötésekkel, cső elhelyezése csőidomok nélkül, szakaszos nyomáspróbával, falhoronyba vagy padlószerkezetbe (horonyvésés külön tételben), DN 20 Uponor Uni Pipe MLC előszigetelt</t>
  </si>
  <si>
    <t>cső S9 9 mm szigetelt cső, 25x2 mm, Cikkszám: 1013627</t>
  </si>
  <si>
    <t>81-001-1.3.5.1.2.1.1-0370291</t>
  </si>
  <si>
    <t>Ivóvíz vezeték, Ötrétegű cső szerelése, PE-RT/Al/PE-RT anyagból, préshüvelyes kötésekkel, csőidomok elhelyezése, egy préscsatlakozású csőidom, DN 12 PIPELIFE RADOPRESS réz végelzáró 16, RP-END16</t>
  </si>
  <si>
    <t>81-001-1.3.5.1.2.1.1-0370311</t>
  </si>
  <si>
    <t>Ivóvíz vezeték, Ötrétegű cső szerelése, PE-RT/Al/PE-RT anyagból, préshüvelyes kötésekkel, csőidomok elhelyezése, egy préscsatlakozású csőidom, DN 12 PIPELIFE RADOPRESS réz külsőmenetes csatlakozó 16/ 1/2", RP-UAG16/1/2</t>
  </si>
  <si>
    <t>81-001-1.3.5.1.2.1.1-0370351</t>
  </si>
  <si>
    <t>Ivóvíz vezeték, Ötrétegű cső szerelése, PE-RT/Al/PE-RT anyagból, préshüvelyes kötésekkel, csőidomok elhelyezése, egy préscsatlakozású csőidom, DN 12 PIPELIFE RADOPRESS réz külsőmenetes 90°-os könyök 16/ 1/2", RP-UWA16/1/2</t>
  </si>
  <si>
    <t>81-001-1.3.5.1.2.1.1-0370423</t>
  </si>
  <si>
    <t>Ivóvíz vezeték, Ötrétegű cső szerelése, PE-RT/Al/PE-RT anyagból, préshüvelyes kötésekkel, csőidomok elhelyezése, egy préscsatlakozású csőidom, DN 12 PIPELIFE RADOPRESS réz félhollandi 16/ 1", RP-UPV16/1</t>
  </si>
  <si>
    <t>81-001-1.3.5.1.2.1.1-0370453</t>
  </si>
  <si>
    <t>Ivóvíz vezeték, Ötrétegű cső szerelése, PE-RT/Al/PE-RT anyagból, préshüvelyes kötésekkel, csőidomok elhelyezése, egy préscsatlakozású csőidom, DN 12 PIPELIFE RADOPRESS réz talpas rövid falikorong 16/ 1/2", RP-AAE16/1/2</t>
  </si>
  <si>
    <t>81-001-1.3.5.1.2.1.2-0370352</t>
  </si>
  <si>
    <t>Ivóvíz vezeték, Ötrétegű cső szerelése, PE-RT/Al/PE-RT anyagból, préshüvelyes kötésekkel, csőidomok elhelyezése, egy préscsatlakozású csőidom, DN 15 PIPELIFE RADOPRESS réz külsőmenetes 90°-os könyök 18/ 1/2", RP-UWA18/1/2</t>
  </si>
  <si>
    <t>81-001-1.3.5.1.2.1.2-0370454</t>
  </si>
  <si>
    <t>Ivóvíz vezeték, Ötrétegű cső szerelése, PE-RT/Al/PE-RT anyagból, préshüvelyes kötésekkel, csőidomok elhelyezése, egy préscsatlakozású csőidom, DN 15 PIPELIFE RADOPRESS réz talpas rövid falikorong 18/ 1/2", RP-AAE18/1/2</t>
  </si>
  <si>
    <t>81-001-1.3.5.1.2.1.3-0370316</t>
  </si>
  <si>
    <t>Ivóvíz vezeték, Ötrétegű cső szerelése, PE-RT/Al/PE-RT anyagból, préshüvelyes kötésekkel, csőidomok elhelyezése, egy préscsatlakozású csőidom, DN 20 PIPELIFE RADOPRESS réz külsőmenetes csatlakozó 26/ 3/4", RP-UAG26/3/4</t>
  </si>
  <si>
    <t>81-002-3.2.1.2.4-0130974</t>
  </si>
  <si>
    <t>PVC lefolyóvezeték szerelése, tokos, gumigyűrűs kötésekkel, cső elhelyezése csőidomokkal, szakaszos tömörségi próbával, horonyba vagy padlócsatornába, DN 65 PIPELIFE PVC-U tokos lefolyócső 63x1,9x500 mm, KAEM063/0.5M</t>
  </si>
  <si>
    <t>81-002-3.2.1.2.6-0130975</t>
  </si>
  <si>
    <t>PVC lefolyóvezeték szerelése, tokos, gumigyűrűs kötésekkel, cső elhelyezése csőidomokkal, szakaszos tömörségi próbával, horonyba vagy padlócsatornába, DN 100 PIPELIFE PVC-U tokos lefolyócső 110x2,2x500 mm, KAEM110/0.5M</t>
  </si>
  <si>
    <t>81-012-1.1.3-0210204</t>
  </si>
  <si>
    <t>Elágazás készítése, meglévő horganyzott vagy fekete acélcső vezetéken, szabadon, horonyba vagy padlócsatornába, DN 20-25 Fekete acélcsövön T-idom közbeiktatásával MSZ 6006-B-1 (U.130 sz.) 3/4"</t>
  </si>
  <si>
    <t>Épületgépészeti csővezeték szerelése</t>
  </si>
  <si>
    <t>82-000-1.2.1</t>
  </si>
  <si>
    <t>Szerelvények leszerelése, menetes szerelvények, DN 50 méretig</t>
  </si>
  <si>
    <t>82-000-2</t>
  </si>
  <si>
    <t>Víz és gáz mérőhelyek szerelvényeinek leszerelése</t>
  </si>
  <si>
    <t>82-000-3.1</t>
  </si>
  <si>
    <t>Vízellátás berendezési tárgyak leszerelése, szelepek, bekötőcsövek, könyökök, zsírfogók stb.</t>
  </si>
  <si>
    <t>82-000-3.2</t>
  </si>
  <si>
    <t>Vízellátás berendezési tárgyak leszerelése, falikutak, mosdók</t>
  </si>
  <si>
    <t>82-000-3.3</t>
  </si>
  <si>
    <t>Vízellátás berendezési tárgyak leszerelése, mosogatók</t>
  </si>
  <si>
    <t>82-000-3.4</t>
  </si>
  <si>
    <t>Vízellátás berendezési tárgyak leszerelése, WC csésze tartozékokkal</t>
  </si>
  <si>
    <t>82-000-3.6</t>
  </si>
  <si>
    <t>Vízellátás berendezési tárgyak leszerelése, öblítőtartály tartozékokkal</t>
  </si>
  <si>
    <t>82-000-3.7</t>
  </si>
  <si>
    <t>Vízellátás berendezési tárgyak leszerelése, fürdőkád</t>
  </si>
  <si>
    <t>82-000-3.11.2</t>
  </si>
  <si>
    <t>Vízellátás berendezési tárgyak leszerelése, elektromos hőtároló, 51-120 liter között</t>
  </si>
  <si>
    <t>82-000-4.1.1</t>
  </si>
  <si>
    <t>Gáz- és fűtésszerelési berendezési tárgyak leszerelése, gázszerelési berendezési tárgyak gázfőző, gáztűzhely, vízmelegítő, hősugárzó, konvektor, fali fűtő</t>
  </si>
  <si>
    <t>82-000-4.2.1.1</t>
  </si>
  <si>
    <t>Gáz- és fűtésszerelési berendezési tárgyak leszerelése, fűtésszerelési berendezési tárgyak kazánok 60 kW-ig</t>
  </si>
  <si>
    <t>82-001-7.2.1-0110911</t>
  </si>
  <si>
    <t>Kétoldalon menetes vagy roppantógyűrűs szerelvény elhelyezése, külső vagy belső menettel, illetve hollandival csatlakoztatva DN 15 szelepek, csappantyúk (szabályzó, folytó-elzáró, beavatkozó) MOFÉM csempeszelep kék, 1/2", Kód: 164-0014-00</t>
  </si>
  <si>
    <t>82-001-7.2.1-0121077</t>
  </si>
  <si>
    <t>Kétoldalon menetes vagy roppantógyűrűs szerelvény elhelyezése, külső vagy belső menettel, illetve hollandival csatlakoztatva DN 15 szelepek, csappantyúk (szabályzó, folytó-elzáró, beavatkozó) HERZ egyenes csempeszelep vízellátásra, 1/2", Csz: UH13401</t>
  </si>
  <si>
    <t>82-001-7.2.2-0115143</t>
  </si>
  <si>
    <t>Kétoldalon menetes vagy roppantógyűrűs szerelvény elhelyezése, külső vagy belső menettel, illetve hollandival csatlakoztatva DN 15 gömbcsap, víz- és gázfőcsap OVENTROP Optibal golyoscsap, műa.fogantyúval, PN16, DN15, 1/2", kb., (-10...+100)°C,</t>
  </si>
  <si>
    <t>men.-hollandis toldattal, nikkelezett sr szelepházzal, 1075704</t>
  </si>
  <si>
    <t>82-001-7.3.1-0110913</t>
  </si>
  <si>
    <t>Kétoldalon menetes vagy roppantógyűrűs szerelvény elhelyezése, külső vagy belső menettel, illetve hollandival csatlakoztatva DN 20 szelepek, csappantyúk (szabályzó, folytó-elzáró, beavatkozó) MOFÉM csempeszelep kék, 3/4", Kód: 164-0016-00</t>
  </si>
  <si>
    <t>82-002-1.1.1.1.2-0130501</t>
  </si>
  <si>
    <t>Vízmérőhelyek készítése szabadon, horganyzott acélcsőből, (ólom) átkötéssel, főcsappal, DN 20 MOFÉM vízfőcsap 3/4" névleges méret 20 mm, sárgaréz, natúr, 10 bar, Kód: 113-0019-00</t>
  </si>
  <si>
    <t>82-002-2.1.1.1.1.1.2-0346943</t>
  </si>
  <si>
    <t>82-004-1.3-0355014</t>
  </si>
  <si>
    <t>Elektromos melegvíztermelő és tároló berendezés elhelyezése, tartozékokkal, szerelvényekkel, vízoldali bekötéssel, elektromos bekötés nélkül, 80,01- 200 liter között Aquastic AQ 100 zártrendszerű elektromos forróvíztároló, fali függőleges kivitelű, 100</t>
  </si>
  <si>
    <t>literes tűzzománcozott acél tartállyal, aktív anódos védelemmel, kombinált biztonsági szeleppel, a tartály maximális üzemi nyomása: 0,6 MPa, 1,8 kW elektromos teljesítmény, Csz.: 2111913500</t>
  </si>
  <si>
    <t>82-009-2.1.1.2-0214051</t>
  </si>
  <si>
    <t>Mosogató elhelyezése és bekötése, hideg-meleg vízre, háztartási mosogatók, csaptelep és bűzelzáró nélkül, bútorba beépített, egymedencés csepptálcás Rozsdamentes lemez mosogató, 860x435 mm, egymedence + csöpögtető</t>
  </si>
  <si>
    <t>82-009-5.1-0112641</t>
  </si>
  <si>
    <t>Mosdó vagy mosómedence berendezés elhelyezése és bekötése, kifolyószelep, bűzelzáró és sarokszelep nélkül, falra szerelhető porcelán kivitelben (komplett) BÁZIS porcelán mosdó 60 cm, 3 csaplyukkal, fúrt, 4196 71 01, fehér</t>
  </si>
  <si>
    <t>82-009-9.2.1-0210041</t>
  </si>
  <si>
    <t>Zuhanytálca vagy zuhanykabin elhelyezése és bekötése, zuhanytálca, csaptelep és szifon nélkül, acéllemez kivitelben Acéllemez zuhanytál, 800x800x103 mm peremes</t>
  </si>
  <si>
    <t>82-009-11.1.1.2-0110231</t>
  </si>
  <si>
    <t>WC csésze elhelyezése és bekötése, öblítőtartály, sarokszelep, WC ülőke,  nyomógomb nélkül, porcelánból, alsókifolyású, mélyöblítésű kivitelben ALFÖLDI/BÁZIS porcelán mélyöblítésű WC csésze, 6 l alsó kifolyású, fehér, Kód: 4033 00 01</t>
  </si>
  <si>
    <t>82-009-12.1-0110001</t>
  </si>
  <si>
    <t>WC-csésze kiegészítő szerelvényeinek elhelyezése, WC-ülőke WC ülőke fenyő, vékony lakkréteggel, fém WC zsanérral</t>
  </si>
  <si>
    <t>82-009-12.2.1-0135121</t>
  </si>
  <si>
    <t>WC-csésze kiegészítő szerelvényeinek elhelyezése, WC csatlakozó, alsó kifolyású WC-hez HL200/1, Lágy PE WC-csatlakozó elfordítható excenterrel (0-20mm) és többrészes DN110 ajakos tömítéssel, fehér</t>
  </si>
  <si>
    <t>82-009-12.3-0118056</t>
  </si>
  <si>
    <t>WC-csésze kiegészítő szerelvényeinek elhelyezése, WC öblítőcsövek B&amp;K WC öblítő cső MIDA tartályhoz, d50/32 mm, 600 mm Cikkszám: V815301</t>
  </si>
  <si>
    <t>82-009-13.1-0336861</t>
  </si>
  <si>
    <t>WC öblítőtartály felszerelése és bekötése, falsík elé szerelhető, műanyag LIV Laguna falsík előtti öblítőtartály takarék leállítógombbal, fehér, Cikkszám: 196519</t>
  </si>
  <si>
    <t>82-009-17.1-0110161</t>
  </si>
  <si>
    <t>Berendezési tárgyak szerelvényeinek felszerelése, sarokszelep szerelés MOFÉM sárgaréz sarokszelep 1/2"-1/2" sárgaréz, krómozott, 10 bar, Kód: 163-0002-00</t>
  </si>
  <si>
    <t>82-009-17.2-0110921</t>
  </si>
  <si>
    <t>Berendezési tárgyak szerelvényeinek felszerelése, kombinált sarokszelep szerelés MOFÉM mosógéptöltő jobbos, sarokszelep csatlakozással, Kód: 167-0001-00</t>
  </si>
  <si>
    <t>82-009-17.2-0130623</t>
  </si>
  <si>
    <t>Berendezési tárgyak szerelvényeinek felszerelése, kombinált sarokszelep szerelés MOFÉM kombinált sarokszelep 1/2"-3/8"-3/4" csatlakozással, krómozott, Kód: 163-0015-01</t>
  </si>
  <si>
    <t>82-009-18.1-0314501</t>
  </si>
  <si>
    <t>Berendezési tárgyak szerelvényeinek felszerelése, álló kifolyószelep szerelés Kludi-Standard állószelep, jelölés: kék, kr., Cikkszám: 200130515</t>
  </si>
  <si>
    <t>82-009-19.2.1-0314521</t>
  </si>
  <si>
    <t>Csaptelepek és szerelvényeinek felszerelése, zuhanycsaptelepek, fali zuhanycsaptelep Kludi-Standard zuhanycsaptelep, falra szerelhető kivitel, zuhanygarnitúra nélkül, kr., Cikkszám: 26 2020515</t>
  </si>
  <si>
    <t>82-009-19.3.2-0314505</t>
  </si>
  <si>
    <t>Csaptelepek és szerelvényeinek felszerelése, mosdócsaptelepek, álló illetve süllyesztett mosdócsaptelep Kludi-Standard mosdócsaptelep, süllyeszthető lánc, kr., Cikkszám: 21 0600515</t>
  </si>
  <si>
    <t>82-009-19.5.1-0323113</t>
  </si>
  <si>
    <t>Csaptelepek és szerelvényeinek felszerelése, mosogató csaptelepek, fali mosogató csaptelep Kludi-Standard fali mosogatócsaptelep, falra szerelhető kivitel, elfordítható kifolyó, 210 mm kinyúlás, 15 l/perc kr., Cikkszám: 31 0520515</t>
  </si>
  <si>
    <t>82-009-21.1-0135007</t>
  </si>
  <si>
    <t>Padló alatti illetve falba süllyeszthető bűzelzáró, padló alatti 1, 2, 3 ágú elhelyezése HL300, Padlólefolyó DN50 vízszintes, 1db DN40/50 oldalsó befolyás, szigetelő karima, visszacsapó szelepes szifonbetét, műa rácskeret, nemesacél rács</t>
  </si>
  <si>
    <t>82-009-31.1.1-0135001</t>
  </si>
  <si>
    <t>Vizes berendezési tárgyak bűzelzáróinak felszerelése, falikúthoz-mosogatóhoz DN 40 HL100/40, Konyhai szifon DN40 x 6/4", gömbcsuklóval és visszacsapó szelepes mosógép csatlakozóval</t>
  </si>
  <si>
    <t>82-009-31.2-0110915</t>
  </si>
  <si>
    <t>Vizes berendezési tárgyak bűzelzáróinak felszerelése, mosdóhoz, bidéhez MOFÉM búraszifon leeresztőszeleppel, krómozott, Kód: 165-0027-00</t>
  </si>
  <si>
    <t>82-009-31.3-0135101</t>
  </si>
  <si>
    <t>Vizes berendezési tárgyak bűzelzáróinak felszerelése, fürdőkádhoz-zuhanytálcához HL514, Zuhanytálca szifon d 52mm-es lyukhoz, vízszintes DN40/50x6/4", elfordítható gömbcsuklós kimenettel, 6/4" szeleppel, hajfogóval, dugóval</t>
  </si>
  <si>
    <t>Vízmérő felszereléséhez szükséges ügyintézés, plombáltatás, számlázásbavétel</t>
  </si>
  <si>
    <t>Gázóra elszállítása, régi vezeték ledugózása, FŐGÁZ Zrt-nél történő ügyintézéssel</t>
  </si>
  <si>
    <t>Készülékek (gáz, szaniterek) víz-gáz oldali bekötése (flexibilis csővel)</t>
  </si>
  <si>
    <r>
      <t>Vízmérők elhelyezése, hitelesítve, kétoldalon külső menettel, illetve hollandival csatlakoztatva, lakásvízmérők, hidegvízre, szárazonfutó, egysugaras, DN 20 Honeywell egysugaras vízmérő, DN20, 2,5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/h, 30°C, 130mm, EW1100CC1400</t>
    </r>
  </si>
  <si>
    <t>Épületgépészeti szerelvények és berendezések szerelése</t>
  </si>
  <si>
    <t>Kör keresztmetszetű légcsatorna és idomaik szerelése,  tartószerkezet nélkül, spirálkorcolt lemezcső, horganyzott acéllemezből, NÁ 63-150 mm között AEROPRODUKT SPIKO spirálkorcolt lemezcső borda nélkül, horganyzott acéllemezből, v=0,5 mm, NÁ 100 mm,</t>
  </si>
  <si>
    <t>83-006-2.1.1.1-0150032</t>
  </si>
  <si>
    <t>Radiális és félradiális ventilátor elhelyezése, csőventilátor, műanyagházas, járókerék-átmérő: 200 mm-ig ROSENBERG csőventilátor, műanyagházas, (230V), RS 100L, Csz.: F00-10060</t>
  </si>
  <si>
    <t>Szellőztetőberendezések</t>
  </si>
  <si>
    <t>90-008-1-0110202</t>
  </si>
  <si>
    <t>Festés előtt burkolatok takarásának készítése Takarás készítése fóliával</t>
  </si>
  <si>
    <t>90-008-2</t>
  </si>
  <si>
    <t>Festés után burkolatok takarásának felszedése</t>
  </si>
  <si>
    <t>Takarítási munka</t>
  </si>
  <si>
    <t>Összesen:</t>
  </si>
  <si>
    <t xml:space="preserve">Név :                                  </t>
  </si>
  <si>
    <t xml:space="preserve">                                       </t>
  </si>
  <si>
    <t xml:space="preserve"> Kelt:      20.. év...........hó...nap </t>
  </si>
  <si>
    <t xml:space="preserve"> Szám         :.............           </t>
  </si>
  <si>
    <t xml:space="preserve"> KSH besorolás:.....................   </t>
  </si>
  <si>
    <t xml:space="preserve"> Teljesítés:20.. év...........hó...nap </t>
  </si>
  <si>
    <t xml:space="preserve">A munka leírása:                       </t>
  </si>
  <si>
    <t xml:space="preserve"> Készítette   :.....................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</si>
  <si>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</si>
  <si>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</si>
  <si>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</si>
  <si>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</si>
  <si>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</si>
  <si>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</si>
  <si>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</si>
  <si>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</si>
  <si>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</si>
  <si>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</si>
  <si>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</si>
  <si>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K-tétel</t>
  </si>
  <si>
    <t>Lakásfelújítás</t>
  </si>
  <si>
    <t xml:space="preserve"> </t>
  </si>
  <si>
    <t>83-001-2.1.1-0830002-M</t>
  </si>
  <si>
    <t>Csz.: APSPIKOBN05100 (rabiccal)</t>
  </si>
  <si>
    <t>Villám és érintésvédelmi mérés és jegyzőkönyv készítése</t>
  </si>
  <si>
    <t>Készült: 2022. II. félév</t>
  </si>
  <si>
    <t>Cím : Kisdiófa u. 10. II.em. 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</si>
</sst>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0"/>
      <color indexed="8"/>
      <name val="Times New Roman CE"/>
      <charset val="238"/>
    </font>
    <font>
      <vertAlign val="superscript"/>
      <sz val="10"/>
      <color indexed="8"/>
      <name val="Times New Roman CE"/>
      <charset val="238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0" fontId="5" fillId="0" borderId="2" xfId="0" applyFont="1" applyBorder="1" applyAlignment="1">
      <alignment vertical="top"/>
    </xf>
    <xf numFmtId="10" fontId="5" fillId="0" borderId="2" xfId="0" applyNumberFormat="1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5" fillId="0" borderId="2" xfId="0" applyFont="1" applyBorder="1" applyAlignment="1">
      <alignment horizontal="right" vertical="top"/>
    </xf>
    <xf numFmtId="0" fontId="5" fillId="0" borderId="1" xfId="0" applyFont="1" applyBorder="1" applyAlignment="1">
      <alignment vertical="top"/>
    </xf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vertical="top" wrapText="1"/>
    </xf>
    <xf numFmtId="0" fontId="5" fillId="0" borderId="0" xfId="0" applyFont="1" applyAlignment="1">
      <alignment vertical="top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topLeftCell="A4" workbookViewId="0">
      <selection activeCell="A5" sqref="A5:D5"/>
    </sheetView>
  </sheetViews>
  <sheetFormatPr defaultColWidth="9.109375" defaultRowHeight="15.6" x14ac:dyDescent="0.3"/>
  <cols>
    <col min="1" max="1" width="36.44140625" style="10" customWidth="1"/>
    <col min="2" max="2" width="10.6640625" style="10" customWidth="1"/>
    <col min="3" max="4" width="15.6640625" style="10" customWidth="1"/>
    <col min="5" max="16384" width="9.109375" style="10"/>
  </cols>
  <sheetData>
    <row r="1" spans="1:4" s="14" customFormat="1" x14ac:dyDescent="0.3">
      <c r="A1" s="25"/>
      <c r="B1" s="26"/>
      <c r="C1" s="26"/>
      <c r="D1" s="26"/>
    </row>
    <row r="2" spans="1:4" s="14" customFormat="1" x14ac:dyDescent="0.3">
      <c r="A2" s="25"/>
      <c r="B2" s="26"/>
      <c r="C2" s="26"/>
      <c r="D2" s="26"/>
    </row>
    <row r="3" spans="1:4" s="14" customFormat="1" x14ac:dyDescent="0.3">
      <c r="A3" s="25"/>
      <c r="B3" s="26"/>
      <c r="C3" s="26"/>
      <c r="D3" s="26"/>
    </row>
    <row r="4" spans="1:4" x14ac:dyDescent="0.3">
      <c r="A4" s="27"/>
      <c r="B4" s="26"/>
      <c r="C4" s="26"/>
      <c r="D4" s="26"/>
    </row>
    <row r="5" spans="1:4" x14ac:dyDescent="0.3">
      <c r="A5" s="27"/>
      <c r="B5" s="26"/>
      <c r="C5" s="26"/>
      <c r="D5" s="26"/>
    </row>
    <row r="6" spans="1:4" x14ac:dyDescent="0.3">
      <c r="A6" s="27"/>
      <c r="B6" s="26"/>
      <c r="C6" s="26"/>
      <c r="D6" s="26"/>
    </row>
    <row r="7" spans="1:4" x14ac:dyDescent="0.3">
      <c r="A7" s="27"/>
      <c r="B7" s="26"/>
      <c r="C7" s="26"/>
      <c r="D7" s="26"/>
    </row>
    <row r="8" spans="1:4" x14ac:dyDescent="0.3">
      <c r="A8" s="22"/>
      <c r="B8" s="22"/>
      <c r="C8" s="22"/>
      <c r="D8" s="22"/>
    </row>
    <row r="9" spans="1:4" x14ac:dyDescent="0.3">
      <c r="A9" s="22" t="s">
        <v>414</v>
      </c>
      <c r="B9" s="22"/>
      <c r="C9" s="22" t="s">
        <v>415</v>
      </c>
      <c r="D9" s="22"/>
    </row>
    <row r="10" spans="1:4" x14ac:dyDescent="0.3">
      <c r="A10" s="22" t="s">
        <v>415</v>
      </c>
      <c r="B10" s="22"/>
      <c r="C10" s="22" t="s">
        <v>415</v>
      </c>
      <c r="D10" s="22"/>
    </row>
    <row r="11" spans="1:4" x14ac:dyDescent="0.3">
      <c r="A11" s="24" t="s">
        <v>440</v>
      </c>
      <c r="B11" s="22"/>
      <c r="C11" s="22" t="s">
        <v>416</v>
      </c>
      <c r="D11" s="22"/>
    </row>
    <row r="12" spans="1:4" x14ac:dyDescent="0.3">
      <c r="A12" s="22" t="s">
        <v>415</v>
      </c>
      <c r="B12" s="22"/>
      <c r="C12" s="22" t="s">
        <v>417</v>
      </c>
      <c r="D12" s="22"/>
    </row>
    <row r="13" spans="1:4" x14ac:dyDescent="0.3">
      <c r="A13" s="22" t="s">
        <v>415</v>
      </c>
      <c r="B13" s="22"/>
      <c r="C13" s="22" t="s">
        <v>418</v>
      </c>
      <c r="D13" s="22"/>
    </row>
    <row r="14" spans="1:4" x14ac:dyDescent="0.3">
      <c r="A14" s="22" t="s">
        <v>415</v>
      </c>
      <c r="B14" s="22"/>
      <c r="C14" s="22" t="s">
        <v>419</v>
      </c>
      <c r="D14" s="22"/>
    </row>
    <row r="15" spans="1:4" x14ac:dyDescent="0.3">
      <c r="A15" s="22" t="s">
        <v>420</v>
      </c>
      <c r="B15" s="22"/>
      <c r="C15" s="22" t="s">
        <v>421</v>
      </c>
      <c r="D15" s="22"/>
    </row>
    <row r="16" spans="1:4" x14ac:dyDescent="0.3">
      <c r="A16" s="22" t="s">
        <v>434</v>
      </c>
      <c r="B16" s="22"/>
      <c r="C16" s="22"/>
      <c r="D16" s="22"/>
    </row>
    <row r="17" spans="1:4" x14ac:dyDescent="0.3">
      <c r="A17" s="22" t="s">
        <v>422</v>
      </c>
      <c r="B17" s="22"/>
      <c r="C17" s="22"/>
      <c r="D17" s="22"/>
    </row>
    <row r="18" spans="1:4" x14ac:dyDescent="0.3">
      <c r="A18" s="22" t="s">
        <v>422</v>
      </c>
      <c r="B18" s="22"/>
      <c r="C18" s="22"/>
      <c r="D18" s="22"/>
    </row>
    <row r="19" spans="1:4" x14ac:dyDescent="0.3">
      <c r="A19" s="22" t="s">
        <v>439</v>
      </c>
      <c r="B19" s="22"/>
      <c r="C19" s="22"/>
      <c r="D19" s="22"/>
    </row>
    <row r="20" spans="1:4" x14ac:dyDescent="0.3">
      <c r="A20" s="10" t="s">
        <v>422</v>
      </c>
    </row>
    <row r="22" spans="1:4" x14ac:dyDescent="0.3">
      <c r="A22" s="28" t="s">
        <v>423</v>
      </c>
      <c r="B22" s="29"/>
      <c r="C22" s="29"/>
      <c r="D22" s="29"/>
    </row>
    <row r="23" spans="1:4" x14ac:dyDescent="0.3">
      <c r="A23" s="15" t="s">
        <v>424</v>
      </c>
      <c r="B23" s="15"/>
      <c r="C23" s="18" t="s">
        <v>425</v>
      </c>
      <c r="D23" s="18" t="s">
        <v>426</v>
      </c>
    </row>
    <row r="24" spans="1:4" x14ac:dyDescent="0.3">
      <c r="A24" s="15" t="s">
        <v>427</v>
      </c>
      <c r="B24" s="15"/>
      <c r="C24" s="15">
        <f>ROUND(SUM(Összesítő!B2:B21),0)</f>
        <v>0</v>
      </c>
      <c r="D24" s="15">
        <f>ROUND(SUM(Összesítő!C2:C21),0)</f>
        <v>0</v>
      </c>
    </row>
    <row r="25" spans="1:4" x14ac:dyDescent="0.3">
      <c r="A25" s="15" t="s">
        <v>428</v>
      </c>
      <c r="B25" s="15"/>
      <c r="C25" s="15">
        <f>ROUND(C24,0)</f>
        <v>0</v>
      </c>
      <c r="D25" s="15">
        <f>ROUND(D24,0)</f>
        <v>0</v>
      </c>
    </row>
    <row r="26" spans="1:4" x14ac:dyDescent="0.3">
      <c r="A26" s="19" t="s">
        <v>429</v>
      </c>
      <c r="B26" s="19"/>
      <c r="C26" s="30">
        <f>ROUND(C25+D25,0)</f>
        <v>0</v>
      </c>
      <c r="D26" s="30"/>
    </row>
    <row r="27" spans="1:4" x14ac:dyDescent="0.3">
      <c r="A27" s="15" t="s">
        <v>430</v>
      </c>
      <c r="B27" s="16">
        <v>0.27</v>
      </c>
      <c r="C27" s="31">
        <f>ROUND(C26*B27,0)</f>
        <v>0</v>
      </c>
      <c r="D27" s="31"/>
    </row>
    <row r="28" spans="1:4" x14ac:dyDescent="0.3">
      <c r="A28" s="15" t="s">
        <v>431</v>
      </c>
      <c r="B28" s="15"/>
      <c r="C28" s="30">
        <f>ROUND(C26+C27,0)</f>
        <v>0</v>
      </c>
      <c r="D28" s="30"/>
    </row>
    <row r="32" spans="1:4" x14ac:dyDescent="0.3">
      <c r="B32" s="32" t="s">
        <v>432</v>
      </c>
      <c r="C32" s="32"/>
    </row>
    <row r="34" spans="1:1" x14ac:dyDescent="0.3">
      <c r="A34" s="17"/>
    </row>
    <row r="35" spans="1:1" x14ac:dyDescent="0.3">
      <c r="A35" s="17"/>
    </row>
    <row r="36" spans="1:1" x14ac:dyDescent="0.3">
      <c r="A36" s="17"/>
    </row>
  </sheetData>
  <mergeCells count="12">
    <mergeCell ref="A7:D7"/>
    <mergeCell ref="A22:D22"/>
    <mergeCell ref="C26:D26"/>
    <mergeCell ref="C27:D27"/>
    <mergeCell ref="C28:D28"/>
    <mergeCell ref="B32:C32"/>
    <mergeCell ref="A1:D1"/>
    <mergeCell ref="A2:D2"/>
    <mergeCell ref="A3:D3"/>
    <mergeCell ref="A4:D4"/>
    <mergeCell ref="A5:D5"/>
    <mergeCell ref="A6:D6"/>
  </mergeCells>
  <pageMargins left="1" right="1" top="1" bottom="1" header="0.41666666666666669" footer="0.41666666666666669"/>
  <pageSetup paperSize="9" orientation="portrait" useFirstPageNumber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H8" sqref="H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x14ac:dyDescent="0.3">
      <c r="A2" s="8">
        <v>1</v>
      </c>
      <c r="B2" s="1" t="s">
        <v>83</v>
      </c>
      <c r="C2" s="2" t="s">
        <v>85</v>
      </c>
      <c r="D2" s="6">
        <v>0</v>
      </c>
      <c r="E2" s="1" t="s">
        <v>84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Cserépkályhák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H12" sqref="H1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79.2" x14ac:dyDescent="0.3">
      <c r="A2" s="8">
        <v>1</v>
      </c>
      <c r="B2" s="1" t="s">
        <v>87</v>
      </c>
      <c r="C2" s="2" t="s">
        <v>88</v>
      </c>
      <c r="D2" s="6">
        <v>7.5</v>
      </c>
      <c r="E2" s="1" t="s">
        <v>31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3" spans="1:9" x14ac:dyDescent="0.3">
      <c r="C3" s="2" t="s">
        <v>89</v>
      </c>
    </row>
    <row r="5" spans="1:9" ht="52.8" x14ac:dyDescent="0.3">
      <c r="A5" s="8">
        <v>2</v>
      </c>
      <c r="B5" s="1" t="s">
        <v>90</v>
      </c>
      <c r="C5" s="2" t="s">
        <v>91</v>
      </c>
      <c r="D5" s="6">
        <v>1</v>
      </c>
      <c r="E5" s="1" t="s">
        <v>13</v>
      </c>
      <c r="F5" s="6">
        <v>0</v>
      </c>
      <c r="G5" s="6">
        <v>0</v>
      </c>
      <c r="H5" s="6">
        <f>ROUND(D5*F5, 0)</f>
        <v>0</v>
      </c>
      <c r="I5" s="6">
        <f>ROUND(D5*G5, 0)</f>
        <v>0</v>
      </c>
    </row>
    <row r="7" spans="1:9" s="9" customFormat="1" x14ac:dyDescent="0.3">
      <c r="A7" s="7"/>
      <c r="B7" s="3"/>
      <c r="C7" s="3" t="s">
        <v>15</v>
      </c>
      <c r="D7" s="5"/>
      <c r="E7" s="3"/>
      <c r="F7" s="5"/>
      <c r="G7" s="5"/>
      <c r="H7" s="5">
        <f>ROUND(SUM(H2:H6),0)</f>
        <v>0</v>
      </c>
      <c r="I7" s="5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Szárazépítés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opLeftCell="A18" workbookViewId="0">
      <selection activeCell="G26" sqref="G26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93</v>
      </c>
      <c r="C2" s="2" t="s">
        <v>94</v>
      </c>
      <c r="D2" s="6">
        <v>11</v>
      </c>
      <c r="E2" s="1" t="s">
        <v>31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95</v>
      </c>
      <c r="C4" s="2" t="s">
        <v>96</v>
      </c>
      <c r="D4" s="6">
        <v>8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79.2" x14ac:dyDescent="0.3">
      <c r="A6" s="8">
        <v>3</v>
      </c>
      <c r="B6" s="1" t="s">
        <v>97</v>
      </c>
      <c r="C6" s="2" t="s">
        <v>98</v>
      </c>
      <c r="D6" s="6">
        <v>15</v>
      </c>
      <c r="E6" s="1" t="s">
        <v>31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92.4" x14ac:dyDescent="0.3">
      <c r="A8" s="8">
        <v>4</v>
      </c>
      <c r="B8" s="1" t="s">
        <v>99</v>
      </c>
      <c r="C8" s="2" t="s">
        <v>100</v>
      </c>
      <c r="D8" s="6">
        <v>15</v>
      </c>
      <c r="E8" s="1" t="s">
        <v>31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9" spans="1:9" x14ac:dyDescent="0.3">
      <c r="C9" s="2" t="s">
        <v>101</v>
      </c>
    </row>
    <row r="11" spans="1:9" ht="66" x14ac:dyDescent="0.3">
      <c r="A11" s="8">
        <v>5</v>
      </c>
      <c r="B11" s="1" t="s">
        <v>102</v>
      </c>
      <c r="C11" s="2" t="s">
        <v>103</v>
      </c>
      <c r="D11" s="6">
        <v>9</v>
      </c>
      <c r="E11" s="1" t="s">
        <v>31</v>
      </c>
      <c r="F11" s="6">
        <v>0</v>
      </c>
      <c r="G11" s="6">
        <v>0</v>
      </c>
      <c r="H11" s="6">
        <f>ROUND(D11*F11, 0)</f>
        <v>0</v>
      </c>
      <c r="I11" s="6">
        <f>ROUND(D11*G11, 0)</f>
        <v>0</v>
      </c>
    </row>
    <row r="13" spans="1:9" ht="79.2" x14ac:dyDescent="0.3">
      <c r="A13" s="8">
        <v>6</v>
      </c>
      <c r="B13" s="1" t="s">
        <v>104</v>
      </c>
      <c r="C13" s="2" t="s">
        <v>105</v>
      </c>
      <c r="D13" s="6">
        <v>9</v>
      </c>
      <c r="E13" s="1" t="s">
        <v>31</v>
      </c>
      <c r="F13" s="6">
        <v>0</v>
      </c>
      <c r="G13" s="6">
        <v>0</v>
      </c>
      <c r="H13" s="6">
        <f>ROUND(D13*F13, 0)</f>
        <v>0</v>
      </c>
      <c r="I13" s="6">
        <f>ROUND(D13*G13, 0)</f>
        <v>0</v>
      </c>
    </row>
    <row r="15" spans="1:9" ht="79.2" x14ac:dyDescent="0.3">
      <c r="A15" s="8">
        <v>7</v>
      </c>
      <c r="B15" s="1" t="s">
        <v>106</v>
      </c>
      <c r="C15" s="2" t="s">
        <v>107</v>
      </c>
      <c r="D15" s="6">
        <v>9</v>
      </c>
      <c r="E15" s="1" t="s">
        <v>31</v>
      </c>
      <c r="F15" s="6">
        <v>0</v>
      </c>
      <c r="G15" s="6">
        <v>0</v>
      </c>
      <c r="H15" s="6">
        <f>ROUND(D15*F15, 0)</f>
        <v>0</v>
      </c>
      <c r="I15" s="6">
        <f>ROUND(D15*G15, 0)</f>
        <v>0</v>
      </c>
    </row>
    <row r="17" spans="1:9" ht="79.2" x14ac:dyDescent="0.3">
      <c r="A17" s="8">
        <v>8</v>
      </c>
      <c r="B17" s="1" t="s">
        <v>108</v>
      </c>
      <c r="C17" s="2" t="s">
        <v>109</v>
      </c>
      <c r="D17" s="6">
        <v>15</v>
      </c>
      <c r="E17" s="1" t="s">
        <v>31</v>
      </c>
      <c r="F17" s="6">
        <v>0</v>
      </c>
      <c r="G17" s="6">
        <v>0</v>
      </c>
      <c r="H17" s="6">
        <f>ROUND(D17*F17, 0)</f>
        <v>0</v>
      </c>
      <c r="I17" s="6">
        <f>ROUND(D17*G17, 0)</f>
        <v>0</v>
      </c>
    </row>
    <row r="18" spans="1:9" ht="79.2" x14ac:dyDescent="0.3">
      <c r="C18" s="2" t="s">
        <v>110</v>
      </c>
    </row>
    <row r="20" spans="1:9" ht="92.4" x14ac:dyDescent="0.3">
      <c r="A20" s="8">
        <v>9</v>
      </c>
      <c r="B20" s="1" t="s">
        <v>111</v>
      </c>
      <c r="C20" s="2" t="s">
        <v>112</v>
      </c>
      <c r="D20" s="6">
        <v>11</v>
      </c>
      <c r="E20" s="1" t="s">
        <v>31</v>
      </c>
      <c r="F20" s="6">
        <v>0</v>
      </c>
      <c r="G20" s="6">
        <v>0</v>
      </c>
      <c r="H20" s="6">
        <f>ROUND(D20*F20, 0)</f>
        <v>0</v>
      </c>
      <c r="I20" s="6">
        <f>ROUND(D20*G20, 0)</f>
        <v>0</v>
      </c>
    </row>
    <row r="21" spans="1:9" ht="66" x14ac:dyDescent="0.3">
      <c r="C21" s="2" t="s">
        <v>113</v>
      </c>
    </row>
    <row r="23" spans="1:9" ht="92.4" x14ac:dyDescent="0.3">
      <c r="A23" s="8">
        <v>10</v>
      </c>
      <c r="B23" s="1" t="s">
        <v>114</v>
      </c>
      <c r="C23" s="2" t="s">
        <v>115</v>
      </c>
      <c r="D23" s="6">
        <v>10</v>
      </c>
      <c r="E23" s="1" t="s">
        <v>40</v>
      </c>
      <c r="F23" s="6">
        <v>0</v>
      </c>
      <c r="G23" s="6">
        <v>0</v>
      </c>
      <c r="H23" s="6">
        <f>ROUND(D23*F23, 0)</f>
        <v>0</v>
      </c>
      <c r="I23" s="6">
        <f>ROUND(D23*G23, 0)</f>
        <v>0</v>
      </c>
    </row>
    <row r="24" spans="1:9" ht="66" x14ac:dyDescent="0.3">
      <c r="C24" s="2" t="s">
        <v>113</v>
      </c>
    </row>
    <row r="26" spans="1:9" ht="66" x14ac:dyDescent="0.3">
      <c r="A26" s="8">
        <v>11</v>
      </c>
      <c r="B26" s="1" t="s">
        <v>116</v>
      </c>
      <c r="C26" s="2" t="s">
        <v>117</v>
      </c>
      <c r="D26" s="6">
        <v>40</v>
      </c>
      <c r="E26" s="1" t="s">
        <v>31</v>
      </c>
      <c r="F26" s="6">
        <v>0</v>
      </c>
      <c r="G26" s="6">
        <v>0</v>
      </c>
      <c r="H26" s="6">
        <f>ROUND(D26*F26, 0)</f>
        <v>0</v>
      </c>
      <c r="I26" s="6">
        <f>ROUND(D26*G26, 0)</f>
        <v>0</v>
      </c>
    </row>
    <row r="28" spans="1:9" s="9" customFormat="1" x14ac:dyDescent="0.3">
      <c r="A28" s="7"/>
      <c r="B28" s="3"/>
      <c r="C28" s="3" t="s">
        <v>15</v>
      </c>
      <c r="D28" s="5"/>
      <c r="E28" s="3"/>
      <c r="F28" s="5"/>
      <c r="G28" s="5"/>
      <c r="H28" s="5">
        <f>ROUND(SUM(H2:H27),0)</f>
        <v>0</v>
      </c>
      <c r="I28" s="5">
        <f>ROUND(SUM(I2:I27),0)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Hideg- és melegburkolatok készítése, aljzat előkészítés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L18" sqref="L1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8.8" x14ac:dyDescent="0.3">
      <c r="A2" s="8">
        <v>1</v>
      </c>
      <c r="B2" s="1" t="s">
        <v>119</v>
      </c>
      <c r="C2" s="2" t="s">
        <v>127</v>
      </c>
      <c r="D2" s="23">
        <v>4</v>
      </c>
      <c r="E2" s="23" t="s">
        <v>126</v>
      </c>
      <c r="F2" s="23">
        <v>0</v>
      </c>
      <c r="G2" s="23">
        <v>0</v>
      </c>
      <c r="H2" s="23">
        <f>ROUND(D2*F2, 0)</f>
        <v>0</v>
      </c>
      <c r="I2" s="23">
        <f>ROUND(D2*G2, 0)</f>
        <v>0</v>
      </c>
    </row>
    <row r="3" spans="1:9" x14ac:dyDescent="0.3">
      <c r="D3" s="23"/>
      <c r="E3" s="23"/>
      <c r="F3" s="23"/>
      <c r="G3" s="23"/>
      <c r="H3" s="23"/>
      <c r="I3" s="23"/>
    </row>
    <row r="4" spans="1:9" ht="92.4" x14ac:dyDescent="0.3">
      <c r="A4" s="8">
        <v>2</v>
      </c>
      <c r="B4" s="1" t="s">
        <v>120</v>
      </c>
      <c r="C4" s="2" t="s">
        <v>121</v>
      </c>
      <c r="D4" s="23">
        <v>1</v>
      </c>
      <c r="E4" s="23" t="s">
        <v>13</v>
      </c>
      <c r="F4" s="23">
        <v>0</v>
      </c>
      <c r="G4" s="23">
        <v>0</v>
      </c>
      <c r="H4" s="23">
        <f>ROUND(D4*F4, 0)</f>
        <v>0</v>
      </c>
      <c r="I4" s="23">
        <f>ROUND(D4*G4, 0)</f>
        <v>0</v>
      </c>
    </row>
    <row r="5" spans="1:9" x14ac:dyDescent="0.3">
      <c r="C5" s="2" t="s">
        <v>122</v>
      </c>
      <c r="D5" s="23"/>
      <c r="E5" s="23"/>
      <c r="F5" s="23"/>
      <c r="G5" s="23"/>
      <c r="H5" s="23"/>
      <c r="I5" s="23"/>
    </row>
    <row r="6" spans="1:9" x14ac:dyDescent="0.3">
      <c r="D6" s="23"/>
      <c r="E6" s="23"/>
      <c r="F6" s="23"/>
      <c r="G6" s="23"/>
      <c r="H6" s="23"/>
      <c r="I6" s="23"/>
    </row>
    <row r="7" spans="1:9" ht="52.8" x14ac:dyDescent="0.3">
      <c r="A7" s="8">
        <v>3</v>
      </c>
      <c r="B7" s="1" t="s">
        <v>123</v>
      </c>
      <c r="C7" s="2" t="s">
        <v>124</v>
      </c>
      <c r="D7" s="23">
        <v>1</v>
      </c>
      <c r="E7" s="23" t="s">
        <v>13</v>
      </c>
      <c r="F7" s="23">
        <v>0</v>
      </c>
      <c r="G7" s="23">
        <v>0</v>
      </c>
      <c r="H7" s="23">
        <f>ROUND(D7*F7, 0)</f>
        <v>0</v>
      </c>
      <c r="I7" s="23">
        <f>ROUND(D7*G7, 0)</f>
        <v>0</v>
      </c>
    </row>
    <row r="8" spans="1:9" x14ac:dyDescent="0.3">
      <c r="D8" s="23"/>
      <c r="E8" s="23"/>
      <c r="F8" s="23"/>
      <c r="G8" s="23"/>
      <c r="H8" s="23"/>
      <c r="I8" s="23"/>
    </row>
    <row r="9" spans="1:9" ht="42" x14ac:dyDescent="0.3">
      <c r="A9" s="8">
        <v>4</v>
      </c>
      <c r="B9" s="1" t="s">
        <v>125</v>
      </c>
      <c r="C9" s="2" t="s">
        <v>128</v>
      </c>
      <c r="D9" s="23">
        <v>6</v>
      </c>
      <c r="E9" s="23" t="s">
        <v>13</v>
      </c>
      <c r="F9" s="23">
        <v>0</v>
      </c>
      <c r="G9" s="23">
        <v>0</v>
      </c>
      <c r="H9" s="23">
        <f>ROUND(D9*F9, 0)</f>
        <v>0</v>
      </c>
      <c r="I9" s="23">
        <f>ROUND(D9*G9, 0)</f>
        <v>0</v>
      </c>
    </row>
    <row r="11" spans="1:9" s="9" customFormat="1" x14ac:dyDescent="0.3">
      <c r="A11" s="7"/>
      <c r="B11" s="3"/>
      <c r="C11" s="3" t="s">
        <v>15</v>
      </c>
      <c r="D11" s="5"/>
      <c r="E11" s="3"/>
      <c r="F11" s="5"/>
      <c r="G11" s="5"/>
      <c r="H11" s="5">
        <f>ROUND(SUM(H2:H10),0)</f>
        <v>0</v>
      </c>
      <c r="I11" s="5">
        <f>ROUND(SUM(I2:I10),0)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Fa- és műanyag szerkezet elhelyezése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opLeftCell="A32" workbookViewId="0">
      <selection activeCell="G42" sqref="G4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130</v>
      </c>
      <c r="C2" s="2" t="s">
        <v>132</v>
      </c>
      <c r="D2" s="6">
        <v>2.2000000000000002</v>
      </c>
      <c r="E2" s="1" t="s">
        <v>131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92.4" x14ac:dyDescent="0.3">
      <c r="A4" s="8">
        <v>2</v>
      </c>
      <c r="B4" s="1" t="s">
        <v>133</v>
      </c>
      <c r="C4" s="2" t="s">
        <v>134</v>
      </c>
      <c r="D4" s="6">
        <v>170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x14ac:dyDescent="0.3">
      <c r="C5" s="2" t="s">
        <v>135</v>
      </c>
    </row>
    <row r="7" spans="1:9" ht="52.8" x14ac:dyDescent="0.3">
      <c r="A7" s="8">
        <v>3</v>
      </c>
      <c r="B7" s="1" t="s">
        <v>136</v>
      </c>
      <c r="C7" s="2" t="s">
        <v>137</v>
      </c>
      <c r="D7" s="6">
        <v>80</v>
      </c>
      <c r="E7" s="1" t="s">
        <v>31</v>
      </c>
      <c r="F7" s="6">
        <v>0</v>
      </c>
      <c r="G7" s="6">
        <v>0</v>
      </c>
      <c r="H7" s="6">
        <f>ROUND(D7*F7, 0)</f>
        <v>0</v>
      </c>
      <c r="I7" s="6">
        <f>ROUND(D7*G7, 0)</f>
        <v>0</v>
      </c>
    </row>
    <row r="9" spans="1:9" ht="52.8" x14ac:dyDescent="0.3">
      <c r="A9" s="8">
        <v>4</v>
      </c>
      <c r="B9" s="1" t="s">
        <v>138</v>
      </c>
      <c r="C9" s="2" t="s">
        <v>139</v>
      </c>
      <c r="D9" s="6">
        <v>5</v>
      </c>
      <c r="E9" s="1" t="s">
        <v>31</v>
      </c>
      <c r="F9" s="6">
        <v>0</v>
      </c>
      <c r="G9" s="6">
        <v>0</v>
      </c>
      <c r="H9" s="6">
        <f>ROUND(D9*F9, 0)</f>
        <v>0</v>
      </c>
      <c r="I9" s="6">
        <f>ROUND(D9*G9, 0)</f>
        <v>0</v>
      </c>
    </row>
    <row r="11" spans="1:9" ht="66" x14ac:dyDescent="0.3">
      <c r="A11" s="8">
        <v>5</v>
      </c>
      <c r="B11" s="1" t="s">
        <v>140</v>
      </c>
      <c r="C11" s="2" t="s">
        <v>141</v>
      </c>
      <c r="D11" s="6">
        <v>5</v>
      </c>
      <c r="E11" s="1" t="s">
        <v>40</v>
      </c>
      <c r="F11" s="6">
        <v>0</v>
      </c>
      <c r="G11" s="6">
        <v>0</v>
      </c>
      <c r="H11" s="6">
        <f>ROUND(D11*F11, 0)</f>
        <v>0</v>
      </c>
      <c r="I11" s="6">
        <f>ROUND(D11*G11, 0)</f>
        <v>0</v>
      </c>
    </row>
    <row r="13" spans="1:9" ht="66" x14ac:dyDescent="0.3">
      <c r="A13" s="8">
        <v>6</v>
      </c>
      <c r="B13" s="1" t="s">
        <v>142</v>
      </c>
      <c r="C13" s="2" t="s">
        <v>143</v>
      </c>
      <c r="D13" s="6">
        <v>2</v>
      </c>
      <c r="E13" s="1" t="s">
        <v>31</v>
      </c>
      <c r="F13" s="6">
        <v>0</v>
      </c>
      <c r="G13" s="6">
        <v>0</v>
      </c>
      <c r="H13" s="6">
        <f>ROUND(D13*F13, 0)</f>
        <v>0</v>
      </c>
      <c r="I13" s="6">
        <f>ROUND(D13*G13, 0)</f>
        <v>0</v>
      </c>
    </row>
    <row r="15" spans="1:9" ht="79.2" x14ac:dyDescent="0.3">
      <c r="A15" s="8">
        <v>7</v>
      </c>
      <c r="B15" s="1" t="s">
        <v>144</v>
      </c>
      <c r="C15" s="2" t="s">
        <v>145</v>
      </c>
      <c r="D15" s="6">
        <v>5</v>
      </c>
      <c r="E15" s="1" t="s">
        <v>40</v>
      </c>
      <c r="F15" s="6">
        <v>0</v>
      </c>
      <c r="G15" s="6">
        <v>0</v>
      </c>
      <c r="H15" s="6">
        <f>ROUND(D15*F15, 0)</f>
        <v>0</v>
      </c>
      <c r="I15" s="6">
        <f>ROUND(D15*G15, 0)</f>
        <v>0</v>
      </c>
    </row>
    <row r="17" spans="1:9" ht="66" x14ac:dyDescent="0.3">
      <c r="A17" s="8">
        <v>8</v>
      </c>
      <c r="B17" s="1" t="s">
        <v>146</v>
      </c>
      <c r="C17" s="2" t="s">
        <v>147</v>
      </c>
      <c r="D17" s="6">
        <v>20</v>
      </c>
      <c r="E17" s="1" t="s">
        <v>31</v>
      </c>
      <c r="F17" s="6">
        <v>0</v>
      </c>
      <c r="G17" s="6">
        <v>0</v>
      </c>
      <c r="H17" s="6">
        <f>ROUND(D17*F17, 0)</f>
        <v>0</v>
      </c>
      <c r="I17" s="6">
        <f>ROUND(D17*G17, 0)</f>
        <v>0</v>
      </c>
    </row>
    <row r="19" spans="1:9" ht="52.8" x14ac:dyDescent="0.3">
      <c r="A19" s="8">
        <v>9</v>
      </c>
      <c r="B19" s="1" t="s">
        <v>148</v>
      </c>
      <c r="C19" s="2" t="s">
        <v>149</v>
      </c>
      <c r="D19" s="6">
        <v>20</v>
      </c>
      <c r="E19" s="1" t="s">
        <v>31</v>
      </c>
      <c r="F19" s="6">
        <v>0</v>
      </c>
      <c r="G19" s="6">
        <v>0</v>
      </c>
      <c r="H19" s="6">
        <f>ROUND(D19*F19, 0)</f>
        <v>0</v>
      </c>
      <c r="I19" s="6">
        <f>ROUND(D19*G19, 0)</f>
        <v>0</v>
      </c>
    </row>
    <row r="21" spans="1:9" ht="66" x14ac:dyDescent="0.3">
      <c r="A21" s="8">
        <v>10</v>
      </c>
      <c r="B21" s="1" t="s">
        <v>150</v>
      </c>
      <c r="C21" s="2" t="s">
        <v>151</v>
      </c>
      <c r="D21" s="6">
        <v>20</v>
      </c>
      <c r="E21" s="1" t="s">
        <v>31</v>
      </c>
      <c r="F21" s="6">
        <v>0</v>
      </c>
      <c r="G21" s="6">
        <v>0</v>
      </c>
      <c r="H21" s="6">
        <f>ROUND(D21*F21, 0)</f>
        <v>0</v>
      </c>
      <c r="I21" s="6">
        <f>ROUND(D21*G21, 0)</f>
        <v>0</v>
      </c>
    </row>
    <row r="23" spans="1:9" ht="79.2" x14ac:dyDescent="0.3">
      <c r="A23" s="8">
        <v>11</v>
      </c>
      <c r="B23" s="1" t="s">
        <v>152</v>
      </c>
      <c r="C23" s="2" t="s">
        <v>153</v>
      </c>
      <c r="D23" s="6">
        <v>170</v>
      </c>
      <c r="E23" s="1" t="s">
        <v>31</v>
      </c>
      <c r="F23" s="6">
        <v>0</v>
      </c>
      <c r="G23" s="6">
        <v>0</v>
      </c>
      <c r="H23" s="6">
        <f>ROUND(D23*F23, 0)</f>
        <v>0</v>
      </c>
      <c r="I23" s="6">
        <f>ROUND(D23*G23, 0)</f>
        <v>0</v>
      </c>
    </row>
    <row r="24" spans="1:9" ht="26.4" x14ac:dyDescent="0.3">
      <c r="C24" s="2" t="s">
        <v>154</v>
      </c>
    </row>
    <row r="26" spans="1:9" ht="66" x14ac:dyDescent="0.3">
      <c r="A26" s="8">
        <v>12</v>
      </c>
      <c r="B26" s="1" t="s">
        <v>155</v>
      </c>
      <c r="C26" s="2" t="s">
        <v>156</v>
      </c>
      <c r="D26" s="6">
        <v>2</v>
      </c>
      <c r="E26" s="1" t="s">
        <v>31</v>
      </c>
      <c r="F26" s="6">
        <v>0</v>
      </c>
      <c r="G26" s="6">
        <v>0</v>
      </c>
      <c r="H26" s="6">
        <f>ROUND(D26*F26, 0)</f>
        <v>0</v>
      </c>
      <c r="I26" s="6">
        <f>ROUND(D26*G26, 0)</f>
        <v>0</v>
      </c>
    </row>
    <row r="28" spans="1:9" ht="79.2" x14ac:dyDescent="0.3">
      <c r="A28" s="8">
        <v>13</v>
      </c>
      <c r="B28" s="1" t="s">
        <v>157</v>
      </c>
      <c r="C28" s="2" t="s">
        <v>158</v>
      </c>
      <c r="D28" s="6">
        <v>5</v>
      </c>
      <c r="E28" s="1" t="s">
        <v>40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30" spans="1:9" ht="66" x14ac:dyDescent="0.3">
      <c r="A30" s="8">
        <v>14</v>
      </c>
      <c r="B30" s="1" t="s">
        <v>159</v>
      </c>
      <c r="C30" s="2" t="s">
        <v>160</v>
      </c>
      <c r="D30" s="6">
        <v>2</v>
      </c>
      <c r="E30" s="1" t="s">
        <v>31</v>
      </c>
      <c r="F30" s="6">
        <v>0</v>
      </c>
      <c r="G30" s="6">
        <v>0</v>
      </c>
      <c r="H30" s="6">
        <f>ROUND(D30*F30, 0)</f>
        <v>0</v>
      </c>
      <c r="I30" s="6">
        <f>ROUND(D30*G30, 0)</f>
        <v>0</v>
      </c>
    </row>
    <row r="32" spans="1:9" ht="79.2" x14ac:dyDescent="0.3">
      <c r="A32" s="8">
        <v>15</v>
      </c>
      <c r="B32" s="1" t="s">
        <v>161</v>
      </c>
      <c r="C32" s="2" t="s">
        <v>162</v>
      </c>
      <c r="D32" s="6">
        <v>5</v>
      </c>
      <c r="E32" s="1" t="s">
        <v>40</v>
      </c>
      <c r="F32" s="6">
        <v>0</v>
      </c>
      <c r="G32" s="6">
        <v>0</v>
      </c>
      <c r="H32" s="6">
        <f>ROUND(D32*F32, 0)</f>
        <v>0</v>
      </c>
      <c r="I32" s="6">
        <f>ROUND(D32*G32, 0)</f>
        <v>0</v>
      </c>
    </row>
    <row r="34" spans="1:9" ht="66" x14ac:dyDescent="0.3">
      <c r="A34" s="8">
        <v>16</v>
      </c>
      <c r="B34" s="1" t="s">
        <v>163</v>
      </c>
      <c r="C34" s="2" t="s">
        <v>164</v>
      </c>
      <c r="D34" s="6">
        <v>2</v>
      </c>
      <c r="E34" s="1" t="s">
        <v>31</v>
      </c>
      <c r="F34" s="6">
        <v>0</v>
      </c>
      <c r="G34" s="6">
        <v>0</v>
      </c>
      <c r="H34" s="6">
        <f>ROUND(D34*F34, 0)</f>
        <v>0</v>
      </c>
      <c r="I34" s="6">
        <f>ROUND(D34*G34, 0)</f>
        <v>0</v>
      </c>
    </row>
    <row r="36" spans="1:9" ht="79.2" x14ac:dyDescent="0.3">
      <c r="A36" s="8">
        <v>17</v>
      </c>
      <c r="B36" s="1" t="s">
        <v>165</v>
      </c>
      <c r="C36" s="2" t="s">
        <v>166</v>
      </c>
      <c r="D36" s="6">
        <v>5</v>
      </c>
      <c r="E36" s="1" t="s">
        <v>40</v>
      </c>
      <c r="F36" s="6">
        <v>0</v>
      </c>
      <c r="G36" s="6">
        <v>0</v>
      </c>
      <c r="H36" s="6">
        <f>ROUND(D36*F36, 0)</f>
        <v>0</v>
      </c>
      <c r="I36" s="6">
        <f>ROUND(D36*G36, 0)</f>
        <v>0</v>
      </c>
    </row>
    <row r="38" spans="1:9" ht="66" x14ac:dyDescent="0.3">
      <c r="A38" s="8">
        <v>18</v>
      </c>
      <c r="B38" s="1" t="s">
        <v>167</v>
      </c>
      <c r="C38" s="2" t="s">
        <v>168</v>
      </c>
      <c r="D38" s="6">
        <v>20</v>
      </c>
      <c r="E38" s="1" t="s">
        <v>31</v>
      </c>
      <c r="F38" s="6">
        <v>0</v>
      </c>
      <c r="G38" s="6">
        <v>0</v>
      </c>
      <c r="H38" s="6">
        <f>ROUND(D38*F38, 0)</f>
        <v>0</v>
      </c>
      <c r="I38" s="6">
        <f>ROUND(D38*G38, 0)</f>
        <v>0</v>
      </c>
    </row>
    <row r="40" spans="1:9" ht="66" x14ac:dyDescent="0.3">
      <c r="A40" s="8">
        <v>19</v>
      </c>
      <c r="B40" s="1" t="s">
        <v>169</v>
      </c>
      <c r="C40" s="2" t="s">
        <v>170</v>
      </c>
      <c r="D40" s="6">
        <v>20</v>
      </c>
      <c r="E40" s="1" t="s">
        <v>31</v>
      </c>
      <c r="F40" s="6">
        <v>0</v>
      </c>
      <c r="G40" s="6">
        <v>0</v>
      </c>
      <c r="H40" s="6">
        <f>ROUND(D40*F40, 0)</f>
        <v>0</v>
      </c>
      <c r="I40" s="6">
        <f>ROUND(D40*G40, 0)</f>
        <v>0</v>
      </c>
    </row>
    <row r="42" spans="1:9" ht="66" x14ac:dyDescent="0.3">
      <c r="A42" s="8">
        <v>20</v>
      </c>
      <c r="B42" s="1" t="s">
        <v>171</v>
      </c>
      <c r="C42" s="2" t="s">
        <v>172</v>
      </c>
      <c r="D42" s="6">
        <v>20</v>
      </c>
      <c r="E42" s="1" t="s">
        <v>31</v>
      </c>
      <c r="F42" s="6">
        <v>0</v>
      </c>
      <c r="G42" s="6">
        <v>0</v>
      </c>
      <c r="H42" s="6">
        <f>ROUND(D42*F42, 0)</f>
        <v>0</v>
      </c>
      <c r="I42" s="6">
        <f>ROUND(D42*G42, 0)</f>
        <v>0</v>
      </c>
    </row>
    <row r="44" spans="1:9" s="9" customFormat="1" x14ac:dyDescent="0.3">
      <c r="A44" s="7"/>
      <c r="B44" s="3"/>
      <c r="C44" s="3" t="s">
        <v>15</v>
      </c>
      <c r="D44" s="5"/>
      <c r="E44" s="3"/>
      <c r="F44" s="5"/>
      <c r="G44" s="5"/>
      <c r="H44" s="5">
        <f>ROUND(SUM(H2:H43),0)</f>
        <v>0</v>
      </c>
      <c r="I44" s="5">
        <f>ROUND(SUM(I2:I43),0)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Felületképzés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G7" sqref="G7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79.2" x14ac:dyDescent="0.3">
      <c r="A2" s="8">
        <v>1</v>
      </c>
      <c r="B2" s="1" t="s">
        <v>174</v>
      </c>
      <c r="C2" s="2" t="s">
        <v>175</v>
      </c>
      <c r="D2" s="6">
        <v>4.5</v>
      </c>
      <c r="E2" s="1" t="s">
        <v>31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79.2" x14ac:dyDescent="0.3">
      <c r="A4" s="8">
        <v>2</v>
      </c>
      <c r="B4" s="1" t="s">
        <v>176</v>
      </c>
      <c r="C4" s="2" t="s">
        <v>177</v>
      </c>
      <c r="D4" s="6">
        <v>4.5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ht="39.6" x14ac:dyDescent="0.3">
      <c r="C5" s="2" t="s">
        <v>178</v>
      </c>
    </row>
    <row r="7" spans="1:9" ht="92.4" x14ac:dyDescent="0.3">
      <c r="A7" s="8">
        <v>3</v>
      </c>
      <c r="B7" s="1" t="s">
        <v>179</v>
      </c>
      <c r="C7" s="2" t="s">
        <v>180</v>
      </c>
      <c r="D7" s="6">
        <v>4.5</v>
      </c>
      <c r="E7" s="1" t="s">
        <v>31</v>
      </c>
      <c r="F7" s="6">
        <v>0</v>
      </c>
      <c r="G7" s="6">
        <v>0</v>
      </c>
      <c r="H7" s="6">
        <f>ROUND(D7*F7, 0)</f>
        <v>0</v>
      </c>
      <c r="I7" s="6">
        <f>ROUND(D7*G7, 0)</f>
        <v>0</v>
      </c>
    </row>
    <row r="8" spans="1:9" ht="39.6" x14ac:dyDescent="0.3">
      <c r="C8" s="2" t="s">
        <v>181</v>
      </c>
    </row>
    <row r="10" spans="1:9" s="9" customFormat="1" x14ac:dyDescent="0.3">
      <c r="A10" s="7"/>
      <c r="B10" s="3"/>
      <c r="C10" s="3" t="s">
        <v>15</v>
      </c>
      <c r="D10" s="5"/>
      <c r="E10" s="3"/>
      <c r="F10" s="5"/>
      <c r="G10" s="5"/>
      <c r="H10" s="5">
        <f>ROUND(SUM(H2:H9),0)</f>
        <v>0</v>
      </c>
      <c r="I10" s="5">
        <f>ROUND(SUM(I2:I9),0)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Szigetelés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G2" sqref="G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66" x14ac:dyDescent="0.3">
      <c r="A2" s="8">
        <v>1</v>
      </c>
      <c r="B2" s="1" t="s">
        <v>183</v>
      </c>
      <c r="C2" s="2" t="s">
        <v>184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Beépített berendezési tárgyak elhelyezése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topLeftCell="A86" workbookViewId="0">
      <selection activeCell="K94" sqref="K94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186</v>
      </c>
      <c r="C2" s="2" t="s">
        <v>187</v>
      </c>
      <c r="D2" s="6">
        <v>140</v>
      </c>
      <c r="E2" s="1" t="s">
        <v>40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188</v>
      </c>
      <c r="C4" s="2" t="s">
        <v>189</v>
      </c>
      <c r="D4" s="6">
        <v>140</v>
      </c>
      <c r="E4" s="1" t="s">
        <v>40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190</v>
      </c>
      <c r="C6" s="2" t="s">
        <v>191</v>
      </c>
      <c r="D6" s="6">
        <v>2</v>
      </c>
      <c r="E6" s="1" t="s">
        <v>13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66" x14ac:dyDescent="0.3">
      <c r="A8" s="8">
        <v>4</v>
      </c>
      <c r="B8" s="1" t="s">
        <v>192</v>
      </c>
      <c r="C8" s="2" t="s">
        <v>193</v>
      </c>
      <c r="D8" s="6">
        <v>12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39.6" x14ac:dyDescent="0.3">
      <c r="A10" s="8">
        <v>5</v>
      </c>
      <c r="B10" s="1" t="s">
        <v>194</v>
      </c>
      <c r="C10" s="2" t="s">
        <v>195</v>
      </c>
      <c r="D10" s="6">
        <v>5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39.6" x14ac:dyDescent="0.3">
      <c r="A12" s="8">
        <v>6</v>
      </c>
      <c r="B12" s="1" t="s">
        <v>196</v>
      </c>
      <c r="C12" s="2" t="s">
        <v>197</v>
      </c>
      <c r="D12" s="6">
        <v>1</v>
      </c>
      <c r="E12" s="1" t="s">
        <v>13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26.4" x14ac:dyDescent="0.3">
      <c r="A14" s="8">
        <v>7</v>
      </c>
      <c r="B14" s="1" t="s">
        <v>198</v>
      </c>
      <c r="C14" s="2" t="s">
        <v>199</v>
      </c>
      <c r="D14" s="6">
        <v>1</v>
      </c>
      <c r="E14" s="1" t="s">
        <v>13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92.4" x14ac:dyDescent="0.3">
      <c r="A16" s="8">
        <v>8</v>
      </c>
      <c r="B16" s="1" t="s">
        <v>200</v>
      </c>
      <c r="C16" s="2" t="s">
        <v>201</v>
      </c>
      <c r="D16" s="6">
        <v>140</v>
      </c>
      <c r="E16" s="1" t="s">
        <v>40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7" spans="1:9" x14ac:dyDescent="0.3">
      <c r="C17" s="2" t="s">
        <v>202</v>
      </c>
    </row>
    <row r="19" spans="1:9" ht="92.4" x14ac:dyDescent="0.3">
      <c r="A19" s="8">
        <v>9</v>
      </c>
      <c r="B19" s="1" t="s">
        <v>203</v>
      </c>
      <c r="C19" s="2" t="s">
        <v>204</v>
      </c>
      <c r="D19" s="6">
        <v>80</v>
      </c>
      <c r="E19" s="1" t="s">
        <v>40</v>
      </c>
      <c r="F19" s="6">
        <v>0</v>
      </c>
      <c r="G19" s="6">
        <v>0</v>
      </c>
      <c r="H19" s="6">
        <f>ROUND(D19*F19, 0)</f>
        <v>0</v>
      </c>
      <c r="I19" s="6">
        <f>ROUND(D19*G19, 0)</f>
        <v>0</v>
      </c>
    </row>
    <row r="20" spans="1:9" x14ac:dyDescent="0.3">
      <c r="C20" s="2" t="s">
        <v>205</v>
      </c>
    </row>
    <row r="22" spans="1:9" ht="92.4" x14ac:dyDescent="0.3">
      <c r="A22" s="8">
        <v>10</v>
      </c>
      <c r="B22" s="1" t="s">
        <v>206</v>
      </c>
      <c r="C22" s="2" t="s">
        <v>207</v>
      </c>
      <c r="D22" s="6">
        <v>30</v>
      </c>
      <c r="E22" s="1" t="s">
        <v>40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3" spans="1:9" x14ac:dyDescent="0.3">
      <c r="C23" s="2" t="s">
        <v>208</v>
      </c>
    </row>
    <row r="25" spans="1:9" ht="92.4" x14ac:dyDescent="0.3">
      <c r="A25" s="8">
        <v>11</v>
      </c>
      <c r="B25" s="1" t="s">
        <v>209</v>
      </c>
      <c r="C25" s="2" t="s">
        <v>210</v>
      </c>
      <c r="D25" s="6">
        <v>25</v>
      </c>
      <c r="E25" s="1" t="s">
        <v>13</v>
      </c>
      <c r="F25" s="6">
        <v>0</v>
      </c>
      <c r="G25" s="6">
        <v>0</v>
      </c>
      <c r="H25" s="6">
        <f>ROUND(D25*F25, 0)</f>
        <v>0</v>
      </c>
      <c r="I25" s="6">
        <f>ROUND(D25*G25, 0)</f>
        <v>0</v>
      </c>
    </row>
    <row r="26" spans="1:9" x14ac:dyDescent="0.3">
      <c r="C26" s="2" t="s">
        <v>211</v>
      </c>
    </row>
    <row r="28" spans="1:9" ht="92.4" x14ac:dyDescent="0.3">
      <c r="A28" s="8">
        <v>12</v>
      </c>
      <c r="B28" s="1" t="s">
        <v>212</v>
      </c>
      <c r="C28" s="2" t="s">
        <v>213</v>
      </c>
      <c r="D28" s="6">
        <v>2</v>
      </c>
      <c r="E28" s="1" t="s">
        <v>13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30" spans="1:9" ht="94.8" x14ac:dyDescent="0.3">
      <c r="A30" s="8">
        <v>13</v>
      </c>
      <c r="B30" s="1" t="s">
        <v>214</v>
      </c>
      <c r="C30" s="2" t="s">
        <v>270</v>
      </c>
      <c r="D30" s="6">
        <v>280</v>
      </c>
      <c r="E30" s="1" t="s">
        <v>40</v>
      </c>
      <c r="F30" s="6">
        <v>0</v>
      </c>
      <c r="G30" s="6">
        <v>0</v>
      </c>
      <c r="H30" s="6">
        <f>ROUND(D30*F30, 0)</f>
        <v>0</v>
      </c>
      <c r="I30" s="6">
        <f>ROUND(D30*G30, 0)</f>
        <v>0</v>
      </c>
    </row>
    <row r="31" spans="1:9" ht="28.8" x14ac:dyDescent="0.3">
      <c r="C31" s="2" t="s">
        <v>271</v>
      </c>
    </row>
    <row r="33" spans="1:9" ht="94.8" x14ac:dyDescent="0.3">
      <c r="A33" s="8">
        <v>14</v>
      </c>
      <c r="B33" s="1" t="s">
        <v>215</v>
      </c>
      <c r="C33" s="2" t="s">
        <v>270</v>
      </c>
      <c r="D33" s="6">
        <v>180</v>
      </c>
      <c r="E33" s="1" t="s">
        <v>40</v>
      </c>
      <c r="F33" s="6">
        <v>0</v>
      </c>
      <c r="G33" s="6">
        <v>0</v>
      </c>
      <c r="H33" s="6">
        <f>ROUND(D33*F33, 0)</f>
        <v>0</v>
      </c>
      <c r="I33" s="6">
        <f>ROUND(D33*G33, 0)</f>
        <v>0</v>
      </c>
    </row>
    <row r="34" spans="1:9" ht="28.8" x14ac:dyDescent="0.3">
      <c r="C34" s="2" t="s">
        <v>272</v>
      </c>
    </row>
    <row r="36" spans="1:9" ht="94.8" x14ac:dyDescent="0.3">
      <c r="A36" s="8">
        <v>15</v>
      </c>
      <c r="B36" s="1" t="s">
        <v>216</v>
      </c>
      <c r="C36" s="2" t="s">
        <v>273</v>
      </c>
      <c r="D36" s="6">
        <v>25</v>
      </c>
      <c r="E36" s="1" t="s">
        <v>40</v>
      </c>
      <c r="F36" s="6">
        <v>0</v>
      </c>
      <c r="G36" s="6">
        <v>0</v>
      </c>
      <c r="H36" s="6">
        <f>ROUND(D36*F36, 0)</f>
        <v>0</v>
      </c>
      <c r="I36" s="6">
        <f>ROUND(D36*G36, 0)</f>
        <v>0</v>
      </c>
    </row>
    <row r="37" spans="1:9" ht="26.4" x14ac:dyDescent="0.3">
      <c r="C37" s="2" t="s">
        <v>217</v>
      </c>
    </row>
    <row r="39" spans="1:9" ht="94.8" x14ac:dyDescent="0.3">
      <c r="A39" s="8">
        <v>16</v>
      </c>
      <c r="B39" s="1" t="s">
        <v>218</v>
      </c>
      <c r="C39" s="2" t="s">
        <v>274</v>
      </c>
      <c r="D39" s="6">
        <v>40</v>
      </c>
      <c r="E39" s="1" t="s">
        <v>40</v>
      </c>
      <c r="F39" s="6">
        <v>0</v>
      </c>
      <c r="G39" s="6">
        <v>0</v>
      </c>
      <c r="H39" s="6">
        <f>ROUND(D39*F39, 0)</f>
        <v>0</v>
      </c>
      <c r="I39" s="6">
        <f>ROUND(D39*G39, 0)</f>
        <v>0</v>
      </c>
    </row>
    <row r="40" spans="1:9" ht="28.8" x14ac:dyDescent="0.3">
      <c r="C40" s="2" t="s">
        <v>275</v>
      </c>
    </row>
    <row r="42" spans="1:9" ht="66" x14ac:dyDescent="0.3">
      <c r="A42" s="8">
        <v>17</v>
      </c>
      <c r="B42" s="1" t="s">
        <v>219</v>
      </c>
      <c r="C42" s="2" t="s">
        <v>220</v>
      </c>
      <c r="D42" s="6">
        <v>30</v>
      </c>
      <c r="E42" s="1" t="s">
        <v>40</v>
      </c>
      <c r="F42" s="6">
        <v>0</v>
      </c>
      <c r="G42" s="6">
        <v>0</v>
      </c>
      <c r="H42" s="6">
        <f>ROUND(D42*F42, 0)</f>
        <v>0</v>
      </c>
      <c r="I42" s="6">
        <f>ROUND(D42*G42, 0)</f>
        <v>0</v>
      </c>
    </row>
    <row r="44" spans="1:9" ht="79.2" x14ac:dyDescent="0.3">
      <c r="A44" s="8">
        <v>18</v>
      </c>
      <c r="B44" s="1" t="s">
        <v>221</v>
      </c>
      <c r="C44" s="2" t="s">
        <v>222</v>
      </c>
      <c r="D44" s="6">
        <v>30</v>
      </c>
      <c r="E44" s="1" t="s">
        <v>40</v>
      </c>
      <c r="F44" s="6">
        <v>0</v>
      </c>
      <c r="G44" s="6">
        <v>0</v>
      </c>
      <c r="H44" s="6">
        <f>ROUND(D44*F44, 0)</f>
        <v>0</v>
      </c>
      <c r="I44" s="6">
        <f>ROUND(D44*G44, 0)</f>
        <v>0</v>
      </c>
    </row>
    <row r="46" spans="1:9" ht="26.4" x14ac:dyDescent="0.3">
      <c r="A46" s="8">
        <v>19</v>
      </c>
      <c r="B46" s="1" t="s">
        <v>223</v>
      </c>
      <c r="C46" s="2" t="s">
        <v>224</v>
      </c>
      <c r="D46" s="6">
        <v>5</v>
      </c>
      <c r="E46" s="1" t="s">
        <v>13</v>
      </c>
      <c r="F46" s="6">
        <v>0</v>
      </c>
      <c r="G46" s="6">
        <v>0</v>
      </c>
      <c r="H46" s="6">
        <f>ROUND(D46*F46, 0)</f>
        <v>0</v>
      </c>
      <c r="I46" s="6">
        <f>ROUND(D46*G46, 0)</f>
        <v>0</v>
      </c>
    </row>
    <row r="48" spans="1:9" x14ac:dyDescent="0.3">
      <c r="A48" s="8">
        <v>20</v>
      </c>
      <c r="B48" s="1" t="s">
        <v>225</v>
      </c>
      <c r="C48" s="2" t="s">
        <v>226</v>
      </c>
      <c r="D48" s="6">
        <v>30</v>
      </c>
      <c r="E48" s="1" t="s">
        <v>13</v>
      </c>
      <c r="F48" s="6">
        <v>0</v>
      </c>
      <c r="G48" s="6">
        <v>0</v>
      </c>
      <c r="H48" s="6">
        <f>ROUND(D48*F48, 0)</f>
        <v>0</v>
      </c>
      <c r="I48" s="6">
        <f>ROUND(D48*G48, 0)</f>
        <v>0</v>
      </c>
    </row>
    <row r="50" spans="1:9" ht="55.2" x14ac:dyDescent="0.3">
      <c r="A50" s="8">
        <v>21</v>
      </c>
      <c r="B50" s="1" t="s">
        <v>227</v>
      </c>
      <c r="C50" s="2" t="s">
        <v>276</v>
      </c>
      <c r="D50" s="6">
        <v>30</v>
      </c>
      <c r="E50" s="1" t="s">
        <v>13</v>
      </c>
      <c r="F50" s="6">
        <v>0</v>
      </c>
      <c r="G50" s="6">
        <v>0</v>
      </c>
      <c r="H50" s="6">
        <f>ROUND(D50*F50, 0)</f>
        <v>0</v>
      </c>
      <c r="I50" s="6">
        <f>ROUND(D50*G50, 0)</f>
        <v>0</v>
      </c>
    </row>
    <row r="52" spans="1:9" ht="55.2" x14ac:dyDescent="0.3">
      <c r="A52" s="8">
        <v>22</v>
      </c>
      <c r="B52" s="1" t="s">
        <v>228</v>
      </c>
      <c r="C52" s="2" t="s">
        <v>277</v>
      </c>
      <c r="D52" s="6">
        <v>20</v>
      </c>
      <c r="E52" s="1" t="s">
        <v>13</v>
      </c>
      <c r="F52" s="6">
        <v>0</v>
      </c>
      <c r="G52" s="6">
        <v>0</v>
      </c>
      <c r="H52" s="6">
        <f>ROUND(D52*F52, 0)</f>
        <v>0</v>
      </c>
      <c r="I52" s="6">
        <f>ROUND(D52*G52, 0)</f>
        <v>0</v>
      </c>
    </row>
    <row r="54" spans="1:9" ht="52.8" x14ac:dyDescent="0.3">
      <c r="A54" s="8">
        <v>23</v>
      </c>
      <c r="B54" s="1" t="s">
        <v>229</v>
      </c>
      <c r="C54" s="2" t="s">
        <v>230</v>
      </c>
      <c r="D54" s="6">
        <v>2</v>
      </c>
      <c r="E54" s="1" t="s">
        <v>13</v>
      </c>
      <c r="F54" s="6">
        <v>0</v>
      </c>
      <c r="G54" s="6">
        <v>0</v>
      </c>
      <c r="H54" s="6">
        <f>ROUND(D54*F54, 0)</f>
        <v>0</v>
      </c>
      <c r="I54" s="6">
        <f>ROUND(D54*G54, 0)</f>
        <v>0</v>
      </c>
    </row>
    <row r="56" spans="1:9" ht="39.6" x14ac:dyDescent="0.3">
      <c r="A56" s="8">
        <v>24</v>
      </c>
      <c r="B56" s="1" t="s">
        <v>231</v>
      </c>
      <c r="C56" s="2" t="s">
        <v>232</v>
      </c>
      <c r="D56" s="6">
        <v>10</v>
      </c>
      <c r="E56" s="1" t="s">
        <v>13</v>
      </c>
      <c r="F56" s="6">
        <v>0</v>
      </c>
      <c r="G56" s="6">
        <v>0</v>
      </c>
      <c r="H56" s="6">
        <f>ROUND(D56*F56, 0)</f>
        <v>0</v>
      </c>
      <c r="I56" s="6">
        <f>ROUND(D56*G56, 0)</f>
        <v>0</v>
      </c>
    </row>
    <row r="58" spans="1:9" ht="66" x14ac:dyDescent="0.3">
      <c r="A58" s="8">
        <v>25</v>
      </c>
      <c r="B58" s="1" t="s">
        <v>233</v>
      </c>
      <c r="C58" s="2" t="s">
        <v>234</v>
      </c>
      <c r="D58" s="6">
        <v>4</v>
      </c>
      <c r="E58" s="1" t="s">
        <v>13</v>
      </c>
      <c r="F58" s="6">
        <v>0</v>
      </c>
      <c r="G58" s="6">
        <v>0</v>
      </c>
      <c r="H58" s="6">
        <f>ROUND(D58*F58, 0)</f>
        <v>0</v>
      </c>
      <c r="I58" s="6">
        <f>ROUND(D58*G58, 0)</f>
        <v>0</v>
      </c>
    </row>
    <row r="60" spans="1:9" ht="79.2" x14ac:dyDescent="0.3">
      <c r="A60" s="8">
        <v>26</v>
      </c>
      <c r="B60" s="1" t="s">
        <v>235</v>
      </c>
      <c r="C60" s="2" t="s">
        <v>236</v>
      </c>
      <c r="D60" s="6">
        <v>15</v>
      </c>
      <c r="E60" s="1" t="s">
        <v>13</v>
      </c>
      <c r="F60" s="6">
        <v>0</v>
      </c>
      <c r="G60" s="6">
        <v>0</v>
      </c>
      <c r="H60" s="6">
        <f>ROUND(D60*F60, 0)</f>
        <v>0</v>
      </c>
      <c r="I60" s="6">
        <f>ROUND(D60*G60, 0)</f>
        <v>0</v>
      </c>
    </row>
    <row r="62" spans="1:9" ht="79.2" x14ac:dyDescent="0.3">
      <c r="A62" s="8">
        <v>27</v>
      </c>
      <c r="B62" s="1" t="s">
        <v>237</v>
      </c>
      <c r="C62" s="2" t="s">
        <v>238</v>
      </c>
      <c r="D62" s="6">
        <v>3</v>
      </c>
      <c r="E62" s="1" t="s">
        <v>13</v>
      </c>
      <c r="F62" s="6">
        <v>0</v>
      </c>
      <c r="G62" s="6">
        <v>0</v>
      </c>
      <c r="H62" s="6">
        <f>ROUND(D62*F62, 0)</f>
        <v>0</v>
      </c>
      <c r="I62" s="6">
        <f>ROUND(D62*G62, 0)</f>
        <v>0</v>
      </c>
    </row>
    <row r="64" spans="1:9" ht="79.2" x14ac:dyDescent="0.3">
      <c r="A64" s="8">
        <v>28</v>
      </c>
      <c r="B64" s="1" t="s">
        <v>239</v>
      </c>
      <c r="C64" s="2" t="s">
        <v>240</v>
      </c>
      <c r="D64" s="6">
        <v>1</v>
      </c>
      <c r="E64" s="1" t="s">
        <v>13</v>
      </c>
      <c r="F64" s="6">
        <v>0</v>
      </c>
      <c r="G64" s="6">
        <v>0</v>
      </c>
      <c r="H64" s="6">
        <f>ROUND(D64*F64, 0)</f>
        <v>0</v>
      </c>
      <c r="I64" s="6">
        <f>ROUND(D64*G64, 0)</f>
        <v>0</v>
      </c>
    </row>
    <row r="66" spans="1:9" ht="79.2" x14ac:dyDescent="0.3">
      <c r="A66" s="8">
        <v>29</v>
      </c>
      <c r="B66" s="1" t="s">
        <v>241</v>
      </c>
      <c r="C66" s="2" t="s">
        <v>242</v>
      </c>
      <c r="D66" s="6">
        <v>2</v>
      </c>
      <c r="E66" s="1" t="s">
        <v>13</v>
      </c>
      <c r="F66" s="6">
        <v>0</v>
      </c>
      <c r="G66" s="6">
        <v>0</v>
      </c>
      <c r="H66" s="6">
        <f>ROUND(D66*F66, 0)</f>
        <v>0</v>
      </c>
      <c r="I66" s="6">
        <f>ROUND(D66*G66, 0)</f>
        <v>0</v>
      </c>
    </row>
    <row r="68" spans="1:9" ht="66" x14ac:dyDescent="0.3">
      <c r="A68" s="8">
        <v>30</v>
      </c>
      <c r="B68" s="1" t="s">
        <v>243</v>
      </c>
      <c r="C68" s="2" t="s">
        <v>244</v>
      </c>
      <c r="D68" s="6">
        <v>2</v>
      </c>
      <c r="E68" s="1" t="s">
        <v>13</v>
      </c>
      <c r="F68" s="6">
        <v>0</v>
      </c>
      <c r="G68" s="6">
        <v>0</v>
      </c>
      <c r="H68" s="6">
        <f>ROUND(D68*F68, 0)</f>
        <v>0</v>
      </c>
      <c r="I68" s="6">
        <f>ROUND(D68*G68, 0)</f>
        <v>0</v>
      </c>
    </row>
    <row r="70" spans="1:9" ht="79.2" x14ac:dyDescent="0.3">
      <c r="A70" s="8">
        <v>31</v>
      </c>
      <c r="B70" s="1" t="s">
        <v>245</v>
      </c>
      <c r="C70" s="2" t="s">
        <v>246</v>
      </c>
      <c r="D70" s="6">
        <v>2</v>
      </c>
      <c r="E70" s="1" t="s">
        <v>13</v>
      </c>
      <c r="F70" s="6">
        <v>0</v>
      </c>
      <c r="G70" s="6">
        <v>0</v>
      </c>
      <c r="H70" s="6">
        <f>ROUND(D70*F70, 0)</f>
        <v>0</v>
      </c>
      <c r="I70" s="6">
        <f>ROUND(D70*G70, 0)</f>
        <v>0</v>
      </c>
    </row>
    <row r="72" spans="1:9" ht="79.2" x14ac:dyDescent="0.3">
      <c r="A72" s="8">
        <v>32</v>
      </c>
      <c r="B72" s="1" t="s">
        <v>247</v>
      </c>
      <c r="C72" s="2" t="s">
        <v>248</v>
      </c>
      <c r="D72" s="6">
        <v>6</v>
      </c>
      <c r="E72" s="1" t="s">
        <v>13</v>
      </c>
      <c r="F72" s="6">
        <v>0</v>
      </c>
      <c r="G72" s="6">
        <v>0</v>
      </c>
      <c r="H72" s="6">
        <f>ROUND(D72*F72, 0)</f>
        <v>0</v>
      </c>
      <c r="I72" s="6">
        <f>ROUND(D72*G72, 0)</f>
        <v>0</v>
      </c>
    </row>
    <row r="74" spans="1:9" ht="66" x14ac:dyDescent="0.3">
      <c r="A74" s="8">
        <v>33</v>
      </c>
      <c r="B74" s="1" t="s">
        <v>249</v>
      </c>
      <c r="C74" s="2" t="s">
        <v>250</v>
      </c>
      <c r="D74" s="6">
        <v>1</v>
      </c>
      <c r="E74" s="1" t="s">
        <v>13</v>
      </c>
      <c r="F74" s="6">
        <v>0</v>
      </c>
      <c r="G74" s="6">
        <v>0</v>
      </c>
      <c r="H74" s="6">
        <f>ROUND(D74*F74, 0)</f>
        <v>0</v>
      </c>
      <c r="I74" s="6">
        <f>ROUND(D74*G74, 0)</f>
        <v>0</v>
      </c>
    </row>
    <row r="76" spans="1:9" ht="92.4" x14ac:dyDescent="0.3">
      <c r="A76" s="8">
        <v>34</v>
      </c>
      <c r="B76" s="1" t="s">
        <v>251</v>
      </c>
      <c r="C76" s="2" t="s">
        <v>252</v>
      </c>
      <c r="D76" s="6">
        <v>1</v>
      </c>
      <c r="E76" s="1" t="s">
        <v>13</v>
      </c>
      <c r="F76" s="6">
        <v>0</v>
      </c>
      <c r="G76" s="6">
        <v>0</v>
      </c>
      <c r="H76" s="6">
        <f>ROUND(D76*F76, 0)</f>
        <v>0</v>
      </c>
      <c r="I76" s="6">
        <f>ROUND(D76*G76, 0)</f>
        <v>0</v>
      </c>
    </row>
    <row r="77" spans="1:9" ht="26.4" x14ac:dyDescent="0.3">
      <c r="C77" s="2" t="s">
        <v>253</v>
      </c>
    </row>
    <row r="79" spans="1:9" ht="66" x14ac:dyDescent="0.3">
      <c r="A79" s="8">
        <v>35</v>
      </c>
      <c r="B79" s="1" t="s">
        <v>254</v>
      </c>
      <c r="C79" s="2" t="s">
        <v>255</v>
      </c>
      <c r="D79" s="6">
        <v>1</v>
      </c>
      <c r="E79" s="1" t="s">
        <v>13</v>
      </c>
      <c r="F79" s="6">
        <v>0</v>
      </c>
      <c r="G79" s="6">
        <v>0</v>
      </c>
      <c r="H79" s="6">
        <f>ROUND(D79*F79, 0)</f>
        <v>0</v>
      </c>
      <c r="I79" s="6">
        <f>ROUND(D79*G79, 0)</f>
        <v>0</v>
      </c>
    </row>
    <row r="81" spans="1:9" ht="39.6" x14ac:dyDescent="0.3">
      <c r="A81" s="8">
        <v>36</v>
      </c>
      <c r="B81" s="1" t="s">
        <v>256</v>
      </c>
      <c r="C81" s="2" t="s">
        <v>257</v>
      </c>
      <c r="D81" s="6">
        <v>1</v>
      </c>
      <c r="E81" s="1" t="s">
        <v>13</v>
      </c>
      <c r="F81" s="6">
        <v>0</v>
      </c>
      <c r="G81" s="6">
        <v>0</v>
      </c>
      <c r="H81" s="6">
        <f>ROUND(D81*F81, 0)</f>
        <v>0</v>
      </c>
      <c r="I81" s="6">
        <f>ROUND(D81*G81, 0)</f>
        <v>0</v>
      </c>
    </row>
    <row r="83" spans="1:9" ht="79.2" x14ac:dyDescent="0.3">
      <c r="A83" s="8">
        <v>37</v>
      </c>
      <c r="B83" s="1" t="s">
        <v>258</v>
      </c>
      <c r="C83" s="2" t="s">
        <v>259</v>
      </c>
      <c r="D83" s="6">
        <v>2</v>
      </c>
      <c r="E83" s="1" t="s">
        <v>13</v>
      </c>
      <c r="F83" s="6">
        <v>0</v>
      </c>
      <c r="G83" s="6">
        <v>0</v>
      </c>
      <c r="H83" s="6">
        <f>ROUND(D83*F83, 0)</f>
        <v>0</v>
      </c>
      <c r="I83" s="6">
        <f>ROUND(D83*G83, 0)</f>
        <v>0</v>
      </c>
    </row>
    <row r="84" spans="1:9" ht="26.4" x14ac:dyDescent="0.3">
      <c r="C84" s="2" t="s">
        <v>260</v>
      </c>
    </row>
    <row r="86" spans="1:9" ht="66" x14ac:dyDescent="0.3">
      <c r="A86" s="8">
        <v>38</v>
      </c>
      <c r="B86" s="1" t="s">
        <v>261</v>
      </c>
      <c r="C86" s="2" t="s">
        <v>262</v>
      </c>
      <c r="D86" s="6">
        <v>5</v>
      </c>
      <c r="E86" s="1" t="s">
        <v>13</v>
      </c>
      <c r="F86" s="6">
        <v>0</v>
      </c>
      <c r="G86" s="6">
        <v>0</v>
      </c>
      <c r="H86" s="6">
        <f>ROUND(D86*F86, 0)</f>
        <v>0</v>
      </c>
      <c r="I86" s="6">
        <f>ROUND(D86*G86, 0)</f>
        <v>0</v>
      </c>
    </row>
    <row r="88" spans="1:9" ht="52.8" x14ac:dyDescent="0.3">
      <c r="A88" s="8">
        <v>39</v>
      </c>
      <c r="B88" s="1" t="s">
        <v>263</v>
      </c>
      <c r="C88" s="2" t="s">
        <v>264</v>
      </c>
      <c r="D88" s="6">
        <v>1</v>
      </c>
      <c r="E88" s="1" t="s">
        <v>13</v>
      </c>
      <c r="F88" s="6">
        <v>0</v>
      </c>
      <c r="G88" s="6">
        <v>0</v>
      </c>
      <c r="H88" s="6">
        <f>ROUND(D88*F88, 0)</f>
        <v>0</v>
      </c>
      <c r="I88" s="6">
        <f>ROUND(D88*G88, 0)</f>
        <v>0</v>
      </c>
    </row>
    <row r="90" spans="1:9" ht="39.6" x14ac:dyDescent="0.3">
      <c r="A90" s="8">
        <v>40</v>
      </c>
      <c r="B90" s="1" t="s">
        <v>265</v>
      </c>
      <c r="C90" s="2" t="s">
        <v>266</v>
      </c>
      <c r="D90" s="6">
        <v>2</v>
      </c>
      <c r="E90" s="1" t="s">
        <v>13</v>
      </c>
      <c r="F90" s="6">
        <v>0</v>
      </c>
      <c r="G90" s="6">
        <v>0</v>
      </c>
      <c r="H90" s="6">
        <f>ROUND(D90*F90, 0)</f>
        <v>0</v>
      </c>
      <c r="I90" s="6">
        <f>ROUND(D90*G90, 0)</f>
        <v>0</v>
      </c>
    </row>
    <row r="92" spans="1:9" ht="68.400000000000006" x14ac:dyDescent="0.3">
      <c r="A92" s="8">
        <v>41</v>
      </c>
      <c r="B92" s="1" t="s">
        <v>267</v>
      </c>
      <c r="C92" s="2" t="s">
        <v>278</v>
      </c>
      <c r="D92" s="6">
        <v>1</v>
      </c>
      <c r="E92" s="1" t="s">
        <v>13</v>
      </c>
      <c r="F92" s="6">
        <v>0</v>
      </c>
      <c r="G92" s="6">
        <v>0</v>
      </c>
      <c r="H92" s="6">
        <f>ROUND(D92*F92, 0)</f>
        <v>0</v>
      </c>
      <c r="I92" s="6">
        <f>ROUND(D92*G92, 0)</f>
        <v>0</v>
      </c>
    </row>
    <row r="94" spans="1:9" ht="81.599999999999994" x14ac:dyDescent="0.3">
      <c r="A94" s="8">
        <v>42</v>
      </c>
      <c r="B94" s="1" t="s">
        <v>268</v>
      </c>
      <c r="C94" s="2" t="s">
        <v>279</v>
      </c>
      <c r="D94" s="6">
        <v>1</v>
      </c>
      <c r="E94" s="1" t="s">
        <v>13</v>
      </c>
      <c r="F94" s="6">
        <v>0</v>
      </c>
      <c r="G94" s="6">
        <v>0</v>
      </c>
      <c r="H94" s="6">
        <f>ROUND(D94*F94, 0)</f>
        <v>0</v>
      </c>
      <c r="I94" s="6">
        <f>ROUND(D94*G94, 0)</f>
        <v>0</v>
      </c>
    </row>
    <row r="96" spans="1:9" ht="26.4" x14ac:dyDescent="0.3">
      <c r="A96" s="8">
        <v>43</v>
      </c>
      <c r="B96" s="1" t="s">
        <v>433</v>
      </c>
      <c r="C96" s="2" t="s">
        <v>438</v>
      </c>
      <c r="D96" s="6">
        <v>1</v>
      </c>
      <c r="E96" s="1" t="s">
        <v>13</v>
      </c>
      <c r="F96" s="6">
        <v>0</v>
      </c>
      <c r="G96" s="6">
        <v>0</v>
      </c>
      <c r="H96" s="6">
        <f>ROUND(D96*F96, 0)</f>
        <v>0</v>
      </c>
      <c r="I96" s="6">
        <f>ROUND(D96*G96, 0)</f>
        <v>0</v>
      </c>
    </row>
    <row r="98" spans="1:9" ht="66" x14ac:dyDescent="0.3">
      <c r="A98" s="8">
        <v>44</v>
      </c>
      <c r="B98" s="1" t="s">
        <v>433</v>
      </c>
      <c r="C98" s="2" t="s">
        <v>269</v>
      </c>
      <c r="D98" s="6">
        <v>2</v>
      </c>
      <c r="E98" s="1" t="s">
        <v>13</v>
      </c>
      <c r="F98" s="6">
        <v>0</v>
      </c>
      <c r="G98" s="6">
        <v>0</v>
      </c>
      <c r="H98" s="6">
        <f>ROUND(D98*F98, 0)</f>
        <v>0</v>
      </c>
      <c r="I98" s="6">
        <f>ROUND(D98*G98, 0)</f>
        <v>0</v>
      </c>
    </row>
    <row r="100" spans="1:9" s="9" customFormat="1" x14ac:dyDescent="0.3">
      <c r="A100" s="7"/>
      <c r="B100" s="3"/>
      <c r="C100" s="3" t="s">
        <v>15</v>
      </c>
      <c r="D100" s="5"/>
      <c r="E100" s="3"/>
      <c r="F100" s="5"/>
      <c r="G100" s="5"/>
      <c r="H100" s="5">
        <f>ROUND(SUM(H2:H99),0)</f>
        <v>0</v>
      </c>
      <c r="I100" s="5">
        <f>ROUND(SUM(I2:I99),0)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Elektromosenergia-ellátás, villanyszerelés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I18" sqref="I1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281</v>
      </c>
      <c r="C2" s="2" t="s">
        <v>282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79.2" x14ac:dyDescent="0.3">
      <c r="A4" s="8">
        <v>2</v>
      </c>
      <c r="B4" s="1" t="s">
        <v>283</v>
      </c>
      <c r="C4" s="2" t="s">
        <v>284</v>
      </c>
      <c r="D4" s="6">
        <v>1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x14ac:dyDescent="0.3">
      <c r="C5" s="2" t="s">
        <v>285</v>
      </c>
    </row>
    <row r="7" spans="1:9" s="9" customFormat="1" x14ac:dyDescent="0.3">
      <c r="A7" s="7"/>
      <c r="B7" s="3"/>
      <c r="C7" s="3" t="s">
        <v>15</v>
      </c>
      <c r="D7" s="5"/>
      <c r="E7" s="3"/>
      <c r="F7" s="5"/>
      <c r="G7" s="5"/>
      <c r="H7" s="5">
        <f>ROUND(SUM(H2:H6),0)</f>
        <v>0</v>
      </c>
      <c r="I7" s="5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Épületautomatika, -felügyelet (gyengeáram)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opLeftCell="A26" workbookViewId="0">
      <selection activeCell="M34" sqref="M34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10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10" ht="52.8" x14ac:dyDescent="0.3">
      <c r="A2" s="8">
        <v>1</v>
      </c>
      <c r="B2" s="1" t="s">
        <v>287</v>
      </c>
      <c r="C2" s="2" t="s">
        <v>288</v>
      </c>
      <c r="D2" s="6">
        <v>30</v>
      </c>
      <c r="E2" s="1" t="s">
        <v>40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10" ht="39.6" x14ac:dyDescent="0.3">
      <c r="A4" s="8">
        <v>2</v>
      </c>
      <c r="B4" s="1" t="s">
        <v>289</v>
      </c>
      <c r="C4" s="2" t="s">
        <v>290</v>
      </c>
      <c r="D4" s="6">
        <v>15</v>
      </c>
      <c r="E4" s="1" t="s">
        <v>40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10" ht="39.6" x14ac:dyDescent="0.3">
      <c r="A6" s="8">
        <v>3</v>
      </c>
      <c r="B6" s="1" t="s">
        <v>291</v>
      </c>
      <c r="C6" s="2" t="s">
        <v>292</v>
      </c>
      <c r="D6" s="6">
        <v>5</v>
      </c>
      <c r="E6" s="1" t="s">
        <v>40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10" ht="26.4" x14ac:dyDescent="0.3">
      <c r="A8" s="8">
        <v>4</v>
      </c>
      <c r="B8" s="1" t="s">
        <v>293</v>
      </c>
      <c r="C8" s="2" t="s">
        <v>294</v>
      </c>
      <c r="D8" s="6">
        <v>1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10" ht="92.4" x14ac:dyDescent="0.3">
      <c r="A10" s="8">
        <v>5</v>
      </c>
      <c r="B10" s="1" t="s">
        <v>295</v>
      </c>
      <c r="C10" s="2" t="s">
        <v>296</v>
      </c>
      <c r="D10" s="6">
        <v>22</v>
      </c>
      <c r="E10" s="1" t="s">
        <v>40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1" spans="1:10" ht="26.4" x14ac:dyDescent="0.3">
      <c r="C11" s="2" t="s">
        <v>297</v>
      </c>
    </row>
    <row r="13" spans="1:10" ht="92.4" x14ac:dyDescent="0.3">
      <c r="A13" s="8">
        <v>6</v>
      </c>
      <c r="B13" s="1" t="s">
        <v>298</v>
      </c>
      <c r="C13" s="2" t="s">
        <v>299</v>
      </c>
      <c r="D13" s="6">
        <v>10</v>
      </c>
      <c r="E13" s="1" t="s">
        <v>40</v>
      </c>
      <c r="F13" s="6">
        <v>0</v>
      </c>
      <c r="G13" s="6">
        <v>0</v>
      </c>
      <c r="H13" s="6">
        <f>ROUND(D13*F13, 0)</f>
        <v>0</v>
      </c>
      <c r="I13" s="6">
        <f>ROUND(D13*G13, 0)</f>
        <v>0</v>
      </c>
      <c r="J13" s="1" t="s">
        <v>435</v>
      </c>
    </row>
    <row r="14" spans="1:10" ht="26.4" x14ac:dyDescent="0.3">
      <c r="C14" s="2" t="s">
        <v>300</v>
      </c>
    </row>
    <row r="16" spans="1:10" ht="66" x14ac:dyDescent="0.3">
      <c r="A16" s="8">
        <v>7</v>
      </c>
      <c r="B16" s="1" t="s">
        <v>301</v>
      </c>
      <c r="C16" s="2" t="s">
        <v>302</v>
      </c>
      <c r="D16" s="6">
        <v>2</v>
      </c>
      <c r="E16" s="1" t="s">
        <v>13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12" ht="79.2" x14ac:dyDescent="0.3">
      <c r="A18" s="8">
        <v>8</v>
      </c>
      <c r="B18" s="1" t="s">
        <v>303</v>
      </c>
      <c r="C18" s="2" t="s">
        <v>304</v>
      </c>
      <c r="D18" s="6">
        <v>4</v>
      </c>
      <c r="E18" s="1" t="s">
        <v>13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12" ht="79.2" x14ac:dyDescent="0.3">
      <c r="A20" s="8">
        <v>9</v>
      </c>
      <c r="B20" s="1" t="s">
        <v>305</v>
      </c>
      <c r="C20" s="2" t="s">
        <v>306</v>
      </c>
      <c r="D20" s="6">
        <v>6</v>
      </c>
      <c r="E20" s="1" t="s">
        <v>13</v>
      </c>
      <c r="F20" s="6">
        <v>0</v>
      </c>
      <c r="G20" s="6">
        <v>0</v>
      </c>
      <c r="H20" s="6">
        <f>ROUND(D20*F20, 0)</f>
        <v>0</v>
      </c>
      <c r="I20" s="6">
        <f>ROUND(D20*G20, 0)</f>
        <v>0</v>
      </c>
      <c r="L20" s="1" t="s">
        <v>435</v>
      </c>
    </row>
    <row r="22" spans="1:12" ht="79.2" x14ac:dyDescent="0.3">
      <c r="A22" s="8">
        <v>10</v>
      </c>
      <c r="B22" s="1" t="s">
        <v>307</v>
      </c>
      <c r="C22" s="2" t="s">
        <v>308</v>
      </c>
      <c r="D22" s="6">
        <v>4</v>
      </c>
      <c r="E22" s="1" t="s">
        <v>13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4" spans="1:12" ht="79.2" x14ac:dyDescent="0.3">
      <c r="A24" s="8">
        <v>11</v>
      </c>
      <c r="B24" s="1" t="s">
        <v>309</v>
      </c>
      <c r="C24" s="2" t="s">
        <v>310</v>
      </c>
      <c r="D24" s="6">
        <v>2</v>
      </c>
      <c r="E24" s="1" t="s">
        <v>13</v>
      </c>
      <c r="F24" s="6">
        <v>0</v>
      </c>
      <c r="G24" s="6">
        <v>0</v>
      </c>
      <c r="H24" s="6">
        <f>ROUND(D24*F24, 0)</f>
        <v>0</v>
      </c>
      <c r="I24" s="6">
        <f>ROUND(D24*G24, 0)</f>
        <v>0</v>
      </c>
    </row>
    <row r="26" spans="1:12" ht="79.2" x14ac:dyDescent="0.3">
      <c r="A26" s="8">
        <v>12</v>
      </c>
      <c r="B26" s="1" t="s">
        <v>311</v>
      </c>
      <c r="C26" s="2" t="s">
        <v>312</v>
      </c>
      <c r="D26" s="6">
        <v>5</v>
      </c>
      <c r="E26" s="1" t="s">
        <v>13</v>
      </c>
      <c r="F26" s="6">
        <v>0</v>
      </c>
      <c r="G26" s="6">
        <v>0</v>
      </c>
      <c r="H26" s="6">
        <f>ROUND(D26*F26, 0)</f>
        <v>0</v>
      </c>
      <c r="I26" s="6">
        <f>ROUND(D26*G26, 0)</f>
        <v>0</v>
      </c>
    </row>
    <row r="28" spans="1:12" ht="79.2" x14ac:dyDescent="0.3">
      <c r="A28" s="8">
        <v>13</v>
      </c>
      <c r="B28" s="1" t="s">
        <v>313</v>
      </c>
      <c r="C28" s="2" t="s">
        <v>314</v>
      </c>
      <c r="D28" s="6">
        <v>2</v>
      </c>
      <c r="E28" s="1" t="s">
        <v>13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30" spans="1:12" ht="79.2" x14ac:dyDescent="0.3">
      <c r="A30" s="8">
        <v>14</v>
      </c>
      <c r="B30" s="1" t="s">
        <v>315</v>
      </c>
      <c r="C30" s="2" t="s">
        <v>316</v>
      </c>
      <c r="D30" s="6">
        <v>2</v>
      </c>
      <c r="E30" s="1" t="s">
        <v>13</v>
      </c>
      <c r="F30" s="6">
        <v>0</v>
      </c>
      <c r="G30" s="6">
        <v>0</v>
      </c>
      <c r="H30" s="6">
        <f>ROUND(D30*F30, 0)</f>
        <v>0</v>
      </c>
      <c r="I30" s="6">
        <f>ROUND(D30*G30, 0)</f>
        <v>0</v>
      </c>
    </row>
    <row r="32" spans="1:12" ht="79.2" x14ac:dyDescent="0.3">
      <c r="A32" s="8">
        <v>15</v>
      </c>
      <c r="B32" s="1" t="s">
        <v>317</v>
      </c>
      <c r="C32" s="2" t="s">
        <v>318</v>
      </c>
      <c r="D32" s="6">
        <v>13</v>
      </c>
      <c r="E32" s="1" t="s">
        <v>40</v>
      </c>
      <c r="F32" s="6">
        <v>0</v>
      </c>
      <c r="G32" s="6">
        <v>0</v>
      </c>
      <c r="H32" s="6">
        <f>ROUND(D32*F32, 0)</f>
        <v>0</v>
      </c>
      <c r="I32" s="6">
        <f>ROUND(D32*G32, 0)</f>
        <v>0</v>
      </c>
    </row>
    <row r="34" spans="1:9" ht="79.2" x14ac:dyDescent="0.3">
      <c r="A34" s="8">
        <v>16</v>
      </c>
      <c r="B34" s="1" t="s">
        <v>319</v>
      </c>
      <c r="C34" s="2" t="s">
        <v>320</v>
      </c>
      <c r="D34" s="6">
        <v>4</v>
      </c>
      <c r="E34" s="1" t="s">
        <v>40</v>
      </c>
      <c r="F34" s="6">
        <v>0</v>
      </c>
      <c r="G34" s="6">
        <v>0</v>
      </c>
      <c r="H34" s="6">
        <f>ROUND(D34*F34, 0)</f>
        <v>0</v>
      </c>
      <c r="I34" s="6">
        <f>ROUND(D34*G34, 0)</f>
        <v>0</v>
      </c>
    </row>
    <row r="36" spans="1:9" ht="66" x14ac:dyDescent="0.3">
      <c r="A36" s="8">
        <v>17</v>
      </c>
      <c r="B36" s="1" t="s">
        <v>321</v>
      </c>
      <c r="C36" s="2" t="s">
        <v>322</v>
      </c>
      <c r="D36" s="6">
        <v>1</v>
      </c>
      <c r="E36" s="1" t="s">
        <v>13</v>
      </c>
      <c r="F36" s="6">
        <v>0</v>
      </c>
      <c r="G36" s="6">
        <v>0</v>
      </c>
      <c r="H36" s="6">
        <f>ROUND(D36*F36, 0)</f>
        <v>0</v>
      </c>
      <c r="I36" s="6">
        <f>ROUND(D36*G36, 0)</f>
        <v>0</v>
      </c>
    </row>
    <row r="38" spans="1:9" s="9" customFormat="1" x14ac:dyDescent="0.3">
      <c r="A38" s="7"/>
      <c r="B38" s="3"/>
      <c r="C38" s="3" t="s">
        <v>15</v>
      </c>
      <c r="D38" s="5"/>
      <c r="E38" s="3"/>
      <c r="F38" s="5"/>
      <c r="G38" s="5"/>
      <c r="H38" s="5">
        <f>ROUND(SUM(H2:H37),0)</f>
        <v>0</v>
      </c>
      <c r="I38" s="5">
        <f>ROUND(SUM(I2:I37),0)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Épületgépészeti csővezeték szerelése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/>
  </sheetViews>
  <sheetFormatPr defaultColWidth="9.109375" defaultRowHeight="15.6" x14ac:dyDescent="0.3"/>
  <cols>
    <col min="1" max="1" width="36.44140625" style="11" customWidth="1"/>
    <col min="2" max="3" width="20.6640625" style="11" customWidth="1"/>
    <col min="4" max="16384" width="9.109375" style="11"/>
  </cols>
  <sheetData>
    <row r="1" spans="1:3" s="12" customFormat="1" x14ac:dyDescent="0.3">
      <c r="A1" s="12" t="s">
        <v>0</v>
      </c>
      <c r="B1" s="13" t="s">
        <v>1</v>
      </c>
      <c r="C1" s="13" t="s">
        <v>2</v>
      </c>
    </row>
    <row r="2" spans="1:3" x14ac:dyDescent="0.3">
      <c r="A2" s="11" t="s">
        <v>16</v>
      </c>
      <c r="B2" s="11">
        <f>'Felvonulási létesítmények'!H4</f>
        <v>0</v>
      </c>
      <c r="C2" s="11">
        <f>'Felvonulási létesítmények'!I4</f>
        <v>0</v>
      </c>
    </row>
    <row r="3" spans="1:3" x14ac:dyDescent="0.3">
      <c r="A3" s="11" t="s">
        <v>19</v>
      </c>
      <c r="B3" s="11">
        <f>Költségtérítések!H4</f>
        <v>0</v>
      </c>
      <c r="C3" s="11">
        <f>Költségtérítések!I4</f>
        <v>0</v>
      </c>
    </row>
    <row r="4" spans="1:3" x14ac:dyDescent="0.3">
      <c r="A4" s="11" t="s">
        <v>25</v>
      </c>
      <c r="B4" s="11">
        <f>'Irtás, föld- és sziklamunka'!H6</f>
        <v>0</v>
      </c>
      <c r="C4" s="11">
        <f>'Irtás, föld- és sziklamunka'!I6</f>
        <v>0</v>
      </c>
    </row>
    <row r="5" spans="1:3" x14ac:dyDescent="0.3">
      <c r="A5" s="11" t="s">
        <v>28</v>
      </c>
      <c r="B5" s="11">
        <f>'Szivárgóépítés, alagcsövezés'!H4</f>
        <v>0</v>
      </c>
      <c r="C5" s="11">
        <f>'Szivárgóépítés, alagcsövezés'!I4</f>
        <v>0</v>
      </c>
    </row>
    <row r="6" spans="1:3" x14ac:dyDescent="0.3">
      <c r="A6" s="11" t="s">
        <v>46</v>
      </c>
      <c r="B6" s="11">
        <f>'Helyszíni beton és vasbeton mun'!H16</f>
        <v>0</v>
      </c>
      <c r="C6" s="11">
        <f>'Helyszíni beton és vasbeton mun'!I16</f>
        <v>0</v>
      </c>
    </row>
    <row r="7" spans="1:3" x14ac:dyDescent="0.3">
      <c r="A7" s="11" t="s">
        <v>63</v>
      </c>
      <c r="B7" s="11">
        <f>'Falazás és egyéb kőművesmunka'!H18</f>
        <v>0</v>
      </c>
      <c r="C7" s="11">
        <f>'Falazás és egyéb kőművesmunka'!I18</f>
        <v>0</v>
      </c>
    </row>
    <row r="8" spans="1:3" x14ac:dyDescent="0.3">
      <c r="A8" s="11" t="s">
        <v>82</v>
      </c>
      <c r="B8" s="11">
        <f>'Vakolás és rabicolás'!H20</f>
        <v>0</v>
      </c>
      <c r="C8" s="11">
        <f>'Vakolás és rabicolás'!I20</f>
        <v>0</v>
      </c>
    </row>
    <row r="9" spans="1:3" x14ac:dyDescent="0.3">
      <c r="A9" s="11" t="s">
        <v>86</v>
      </c>
      <c r="B9" s="11">
        <f>Cserépkályhák!H4</f>
        <v>0</v>
      </c>
      <c r="C9" s="11">
        <f>Cserépkályhák!I4</f>
        <v>0</v>
      </c>
    </row>
    <row r="10" spans="1:3" x14ac:dyDescent="0.3">
      <c r="A10" s="11" t="s">
        <v>92</v>
      </c>
      <c r="B10" s="11">
        <f>Szárazépítés!H7</f>
        <v>0</v>
      </c>
      <c r="C10" s="11">
        <f>Szárazépítés!I7</f>
        <v>0</v>
      </c>
    </row>
    <row r="11" spans="1:3" ht="31.2" x14ac:dyDescent="0.3">
      <c r="A11" s="11" t="s">
        <v>118</v>
      </c>
      <c r="B11" s="11">
        <f>'Hideg- és melegburkolatok készí'!H28</f>
        <v>0</v>
      </c>
      <c r="C11" s="11">
        <f>'Hideg- és melegburkolatok készí'!I28</f>
        <v>0</v>
      </c>
    </row>
    <row r="12" spans="1:3" x14ac:dyDescent="0.3">
      <c r="A12" s="11" t="s">
        <v>129</v>
      </c>
      <c r="B12" s="11">
        <f>'Fa- és műanyag szerkezet elhely'!H11</f>
        <v>0</v>
      </c>
      <c r="C12" s="11">
        <f>'Fa- és műanyag szerkezet elhely'!I11</f>
        <v>0</v>
      </c>
    </row>
    <row r="13" spans="1:3" x14ac:dyDescent="0.3">
      <c r="A13" s="11" t="s">
        <v>173</v>
      </c>
      <c r="B13" s="11">
        <f>Felületképzés!H44</f>
        <v>0</v>
      </c>
      <c r="C13" s="11">
        <f>Felületképzés!I44</f>
        <v>0</v>
      </c>
    </row>
    <row r="14" spans="1:3" x14ac:dyDescent="0.3">
      <c r="A14" s="11" t="s">
        <v>182</v>
      </c>
      <c r="B14" s="11">
        <f>Szigetelés!H10</f>
        <v>0</v>
      </c>
      <c r="C14" s="11">
        <f>Szigetelés!I10</f>
        <v>0</v>
      </c>
    </row>
    <row r="15" spans="1:3" ht="31.2" x14ac:dyDescent="0.3">
      <c r="A15" s="11" t="s">
        <v>185</v>
      </c>
      <c r="B15" s="11">
        <f>'Beépített berendezési tárgyak e'!H4</f>
        <v>0</v>
      </c>
      <c r="C15" s="11">
        <f>'Beépített berendezési tárgyak e'!I4</f>
        <v>0</v>
      </c>
    </row>
    <row r="16" spans="1:3" ht="31.2" x14ac:dyDescent="0.3">
      <c r="A16" s="11" t="s">
        <v>280</v>
      </c>
      <c r="B16" s="11">
        <f>'Elektromosenergia-ellátás, vill'!H100</f>
        <v>0</v>
      </c>
      <c r="C16" s="11">
        <f>'Elektromosenergia-ellátás, vill'!I100</f>
        <v>0</v>
      </c>
    </row>
    <row r="17" spans="1:3" ht="31.2" x14ac:dyDescent="0.3">
      <c r="A17" s="11" t="s">
        <v>286</v>
      </c>
      <c r="B17" s="11">
        <f>'Épületautomatika, -felügyelet ('!H7</f>
        <v>0</v>
      </c>
      <c r="C17" s="11">
        <f>'Épületautomatika, -felügyelet ('!I7</f>
        <v>0</v>
      </c>
    </row>
    <row r="18" spans="1:3" x14ac:dyDescent="0.3">
      <c r="A18" s="11" t="s">
        <v>323</v>
      </c>
      <c r="B18" s="11">
        <f>'Épületgépészeti csővezeték szer'!H38</f>
        <v>0</v>
      </c>
      <c r="C18" s="11">
        <f>'Épületgépészeti csővezeték szer'!I38</f>
        <v>0</v>
      </c>
    </row>
    <row r="19" spans="1:3" ht="31.2" x14ac:dyDescent="0.3">
      <c r="A19" s="11" t="s">
        <v>403</v>
      </c>
      <c r="B19" s="11">
        <f>'Épületgépészeti szerelvények és'!H84</f>
        <v>0</v>
      </c>
      <c r="C19" s="11">
        <f>'Épületgépészeti szerelvények és'!I84</f>
        <v>0</v>
      </c>
    </row>
    <row r="20" spans="1:3" x14ac:dyDescent="0.3">
      <c r="A20" s="11" t="s">
        <v>407</v>
      </c>
      <c r="B20" s="11">
        <f>Szellőztetőberendezések!H7</f>
        <v>0</v>
      </c>
      <c r="C20" s="11">
        <f>Szellőztetőberendezések!I7</f>
        <v>0</v>
      </c>
    </row>
    <row r="21" spans="1:3" x14ac:dyDescent="0.3">
      <c r="A21" s="11" t="s">
        <v>412</v>
      </c>
      <c r="B21" s="11">
        <f>'Takarítási munka'!H6</f>
        <v>0</v>
      </c>
      <c r="C21" s="11">
        <f>'Takarítási munka'!I6</f>
        <v>0</v>
      </c>
    </row>
    <row r="22" spans="1:3" s="12" customFormat="1" x14ac:dyDescent="0.3">
      <c r="A22" s="12" t="s">
        <v>413</v>
      </c>
      <c r="B22" s="12">
        <f>ROUND(SUM(B2:B21),0)</f>
        <v>0</v>
      </c>
      <c r="C22" s="12">
        <f>ROUND(SUM(C2:C21), 0)</f>
        <v>0</v>
      </c>
    </row>
  </sheetData>
  <pageMargins left="1" right="1" top="1" bottom="1" header="0.41666666666666669" footer="0.41666666666666669"/>
  <pageSetup paperSize="9" orientation="portrait" useFirstPageNumber="1" verticalDpi="0" r:id="rId1"/>
  <headerFooter>
    <oddHeader>&amp;C&amp;"Times New Roman,bold"&amp;12Munkanem összesítő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opLeftCell="A69" workbookViewId="0">
      <selection activeCell="K80" sqref="K80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324</v>
      </c>
      <c r="C2" s="2" t="s">
        <v>325</v>
      </c>
      <c r="D2" s="6">
        <v>3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326</v>
      </c>
      <c r="C4" s="2" t="s">
        <v>327</v>
      </c>
      <c r="D4" s="6">
        <v>1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328</v>
      </c>
      <c r="C6" s="2" t="s">
        <v>329</v>
      </c>
      <c r="D6" s="6">
        <v>6</v>
      </c>
      <c r="E6" s="1" t="s">
        <v>13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26.4" x14ac:dyDescent="0.3">
      <c r="A8" s="8">
        <v>4</v>
      </c>
      <c r="B8" s="1" t="s">
        <v>330</v>
      </c>
      <c r="C8" s="2" t="s">
        <v>331</v>
      </c>
      <c r="D8" s="6">
        <v>1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26.4" x14ac:dyDescent="0.3">
      <c r="A10" s="8">
        <v>5</v>
      </c>
      <c r="B10" s="1" t="s">
        <v>332</v>
      </c>
      <c r="C10" s="2" t="s">
        <v>333</v>
      </c>
      <c r="D10" s="6">
        <v>1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26.4" x14ac:dyDescent="0.3">
      <c r="A12" s="8">
        <v>6</v>
      </c>
      <c r="B12" s="1" t="s">
        <v>334</v>
      </c>
      <c r="C12" s="2" t="s">
        <v>335</v>
      </c>
      <c r="D12" s="6">
        <v>1</v>
      </c>
      <c r="E12" s="1" t="s">
        <v>13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26.4" x14ac:dyDescent="0.3">
      <c r="A14" s="8">
        <v>7</v>
      </c>
      <c r="B14" s="1" t="s">
        <v>336</v>
      </c>
      <c r="C14" s="2" t="s">
        <v>337</v>
      </c>
      <c r="D14" s="6">
        <v>1</v>
      </c>
      <c r="E14" s="1" t="s">
        <v>13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26.4" x14ac:dyDescent="0.3">
      <c r="A16" s="8">
        <v>8</v>
      </c>
      <c r="B16" s="1" t="s">
        <v>338</v>
      </c>
      <c r="C16" s="2" t="s">
        <v>339</v>
      </c>
      <c r="D16" s="6">
        <v>1</v>
      </c>
      <c r="E16" s="1" t="s">
        <v>13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26.4" x14ac:dyDescent="0.3">
      <c r="A18" s="8">
        <v>9</v>
      </c>
      <c r="B18" s="1" t="s">
        <v>340</v>
      </c>
      <c r="C18" s="2" t="s">
        <v>341</v>
      </c>
      <c r="D18" s="6">
        <v>1</v>
      </c>
      <c r="E18" s="1" t="s">
        <v>13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ht="52.8" x14ac:dyDescent="0.3">
      <c r="A20" s="8">
        <v>10</v>
      </c>
      <c r="B20" s="1" t="s">
        <v>342</v>
      </c>
      <c r="C20" s="2" t="s">
        <v>343</v>
      </c>
      <c r="D20" s="6">
        <v>2</v>
      </c>
      <c r="E20" s="1" t="s">
        <v>13</v>
      </c>
      <c r="F20" s="6">
        <v>0</v>
      </c>
      <c r="G20" s="6">
        <v>0</v>
      </c>
      <c r="H20" s="6">
        <f>ROUND(D20*F20, 0)</f>
        <v>0</v>
      </c>
      <c r="I20" s="6">
        <f>ROUND(D20*G20, 0)</f>
        <v>0</v>
      </c>
    </row>
    <row r="22" spans="1:9" ht="39.6" x14ac:dyDescent="0.3">
      <c r="A22" s="8">
        <v>11</v>
      </c>
      <c r="B22" s="1" t="s">
        <v>344</v>
      </c>
      <c r="C22" s="2" t="s">
        <v>345</v>
      </c>
      <c r="D22" s="6">
        <v>1</v>
      </c>
      <c r="E22" s="1" t="s">
        <v>13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4" spans="1:9" ht="79.2" x14ac:dyDescent="0.3">
      <c r="A24" s="8">
        <v>12</v>
      </c>
      <c r="B24" s="1" t="s">
        <v>346</v>
      </c>
      <c r="C24" s="2" t="s">
        <v>347</v>
      </c>
      <c r="D24" s="6">
        <v>2</v>
      </c>
      <c r="E24" s="1" t="s">
        <v>13</v>
      </c>
      <c r="F24" s="6">
        <v>0</v>
      </c>
      <c r="G24" s="6">
        <v>0</v>
      </c>
      <c r="H24" s="6">
        <f>ROUND(D24*F24, 0)</f>
        <v>0</v>
      </c>
      <c r="I24" s="6">
        <f>ROUND(D24*G24, 0)</f>
        <v>0</v>
      </c>
    </row>
    <row r="26" spans="1:9" ht="92.4" x14ac:dyDescent="0.3">
      <c r="A26" s="8">
        <v>13</v>
      </c>
      <c r="B26" s="1" t="s">
        <v>348</v>
      </c>
      <c r="C26" s="2" t="s">
        <v>349</v>
      </c>
      <c r="D26" s="6">
        <v>1</v>
      </c>
      <c r="E26" s="1" t="s">
        <v>13</v>
      </c>
      <c r="F26" s="6">
        <v>0</v>
      </c>
      <c r="G26" s="6">
        <v>0</v>
      </c>
      <c r="H26" s="6">
        <f>ROUND(D26*F26, 0)</f>
        <v>0</v>
      </c>
      <c r="I26" s="6">
        <f>ROUND(D26*G26, 0)</f>
        <v>0</v>
      </c>
    </row>
    <row r="28" spans="1:9" ht="79.2" x14ac:dyDescent="0.3">
      <c r="A28" s="8">
        <v>14</v>
      </c>
      <c r="B28" s="1" t="s">
        <v>350</v>
      </c>
      <c r="C28" s="2" t="s">
        <v>351</v>
      </c>
      <c r="D28" s="6">
        <v>1</v>
      </c>
      <c r="E28" s="1" t="s">
        <v>13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29" spans="1:9" ht="26.4" x14ac:dyDescent="0.3">
      <c r="C29" s="2" t="s">
        <v>352</v>
      </c>
    </row>
    <row r="31" spans="1:9" ht="79.2" x14ac:dyDescent="0.3">
      <c r="A31" s="8">
        <v>15</v>
      </c>
      <c r="B31" s="1" t="s">
        <v>353</v>
      </c>
      <c r="C31" s="2" t="s">
        <v>354</v>
      </c>
      <c r="D31" s="6">
        <v>1</v>
      </c>
      <c r="E31" s="1" t="s">
        <v>13</v>
      </c>
      <c r="F31" s="6">
        <v>0</v>
      </c>
      <c r="G31" s="6">
        <v>0</v>
      </c>
      <c r="H31" s="6">
        <f>ROUND(D31*F31, 0)</f>
        <v>0</v>
      </c>
      <c r="I31" s="6">
        <f>ROUND(D31*G31, 0)</f>
        <v>0</v>
      </c>
    </row>
    <row r="33" spans="1:9" ht="66" x14ac:dyDescent="0.3">
      <c r="A33" s="8">
        <v>16</v>
      </c>
      <c r="B33" s="1" t="s">
        <v>355</v>
      </c>
      <c r="C33" s="2" t="s">
        <v>356</v>
      </c>
      <c r="D33" s="6">
        <v>1</v>
      </c>
      <c r="E33" s="1" t="s">
        <v>13</v>
      </c>
      <c r="F33" s="6">
        <v>0</v>
      </c>
      <c r="G33" s="6">
        <v>0</v>
      </c>
      <c r="H33" s="6">
        <f>ROUND(D33*F33, 0)</f>
        <v>0</v>
      </c>
      <c r="I33" s="6">
        <f>ROUND(D33*G33, 0)</f>
        <v>0</v>
      </c>
    </row>
    <row r="35" spans="1:9" ht="81.599999999999994" x14ac:dyDescent="0.3">
      <c r="A35" s="8">
        <v>17</v>
      </c>
      <c r="B35" s="1" t="s">
        <v>357</v>
      </c>
      <c r="C35" s="2" t="s">
        <v>402</v>
      </c>
      <c r="D35" s="6">
        <v>1</v>
      </c>
      <c r="E35" s="1" t="s">
        <v>13</v>
      </c>
      <c r="F35" s="6">
        <v>0</v>
      </c>
      <c r="G35" s="6">
        <v>0</v>
      </c>
      <c r="H35" s="6">
        <f>ROUND(D35*F35, 0)</f>
        <v>0</v>
      </c>
      <c r="I35" s="6">
        <f>ROUND(D35*G35, 0)</f>
        <v>0</v>
      </c>
    </row>
    <row r="37" spans="1:9" ht="92.4" x14ac:dyDescent="0.3">
      <c r="A37" s="8">
        <v>18</v>
      </c>
      <c r="B37" s="1" t="s">
        <v>358</v>
      </c>
      <c r="C37" s="2" t="s">
        <v>359</v>
      </c>
      <c r="D37" s="6">
        <v>1</v>
      </c>
      <c r="E37" s="1" t="s">
        <v>13</v>
      </c>
      <c r="F37" s="6">
        <v>0</v>
      </c>
      <c r="G37" s="6">
        <v>0</v>
      </c>
      <c r="H37" s="6">
        <f>ROUND(D37*F37, 0)</f>
        <v>0</v>
      </c>
      <c r="I37" s="6">
        <f>ROUND(D37*G37, 0)</f>
        <v>0</v>
      </c>
    </row>
    <row r="38" spans="1:9" ht="66" x14ac:dyDescent="0.3">
      <c r="C38" s="2" t="s">
        <v>360</v>
      </c>
    </row>
    <row r="40" spans="1:9" ht="79.2" x14ac:dyDescent="0.3">
      <c r="A40" s="8">
        <v>19</v>
      </c>
      <c r="B40" s="1" t="s">
        <v>361</v>
      </c>
      <c r="C40" s="2" t="s">
        <v>362</v>
      </c>
      <c r="D40" s="6">
        <v>1</v>
      </c>
      <c r="E40" s="1" t="s">
        <v>13</v>
      </c>
      <c r="F40" s="6">
        <v>0</v>
      </c>
      <c r="G40" s="6">
        <v>0</v>
      </c>
      <c r="H40" s="6">
        <f>ROUND(D40*F40, 0)</f>
        <v>0</v>
      </c>
      <c r="I40" s="6">
        <f>ROUND(D40*G40, 0)</f>
        <v>0</v>
      </c>
    </row>
    <row r="42" spans="1:9" ht="79.2" x14ac:dyDescent="0.3">
      <c r="A42" s="8">
        <v>20</v>
      </c>
      <c r="B42" s="1" t="s">
        <v>363</v>
      </c>
      <c r="C42" s="2" t="s">
        <v>364</v>
      </c>
      <c r="D42" s="6">
        <v>1</v>
      </c>
      <c r="E42" s="1" t="s">
        <v>13</v>
      </c>
      <c r="F42" s="6">
        <v>0</v>
      </c>
      <c r="G42" s="6">
        <v>0</v>
      </c>
      <c r="H42" s="6">
        <f>ROUND(D42*F42, 0)</f>
        <v>0</v>
      </c>
      <c r="I42" s="6">
        <f>ROUND(D42*G42, 0)</f>
        <v>0</v>
      </c>
    </row>
    <row r="44" spans="1:9" ht="52.8" x14ac:dyDescent="0.3">
      <c r="A44" s="8">
        <v>21</v>
      </c>
      <c r="B44" s="1" t="s">
        <v>365</v>
      </c>
      <c r="C44" s="2" t="s">
        <v>366</v>
      </c>
      <c r="D44" s="6">
        <v>1</v>
      </c>
      <c r="E44" s="1" t="s">
        <v>13</v>
      </c>
      <c r="F44" s="6">
        <v>0</v>
      </c>
      <c r="G44" s="6">
        <v>0</v>
      </c>
      <c r="H44" s="6">
        <f>ROUND(D44*F44, 0)</f>
        <v>0</v>
      </c>
      <c r="I44" s="6">
        <f>ROUND(D44*G44, 0)</f>
        <v>0</v>
      </c>
    </row>
    <row r="46" spans="1:9" ht="92.4" x14ac:dyDescent="0.3">
      <c r="A46" s="8">
        <v>22</v>
      </c>
      <c r="B46" s="1" t="s">
        <v>367</v>
      </c>
      <c r="C46" s="2" t="s">
        <v>368</v>
      </c>
      <c r="D46" s="6">
        <v>1</v>
      </c>
      <c r="E46" s="1" t="s">
        <v>13</v>
      </c>
      <c r="F46" s="6">
        <v>0</v>
      </c>
      <c r="G46" s="6">
        <v>0</v>
      </c>
      <c r="H46" s="6">
        <f>ROUND(D46*F46, 0)</f>
        <v>0</v>
      </c>
      <c r="I46" s="6">
        <f>ROUND(D46*G46, 0)</f>
        <v>0</v>
      </c>
    </row>
    <row r="48" spans="1:9" ht="39.6" x14ac:dyDescent="0.3">
      <c r="A48" s="8">
        <v>23</v>
      </c>
      <c r="B48" s="1" t="s">
        <v>369</v>
      </c>
      <c r="C48" s="2" t="s">
        <v>370</v>
      </c>
      <c r="D48" s="6">
        <v>1</v>
      </c>
      <c r="E48" s="1" t="s">
        <v>13</v>
      </c>
      <c r="F48" s="6">
        <v>0</v>
      </c>
      <c r="G48" s="6">
        <v>0</v>
      </c>
      <c r="H48" s="6">
        <f>ROUND(D48*F48, 0)</f>
        <v>0</v>
      </c>
      <c r="I48" s="6">
        <f>ROUND(D48*G48, 0)</f>
        <v>0</v>
      </c>
    </row>
    <row r="50" spans="1:9" ht="66" x14ac:dyDescent="0.3">
      <c r="A50" s="8">
        <v>24</v>
      </c>
      <c r="B50" s="1" t="s">
        <v>371</v>
      </c>
      <c r="C50" s="2" t="s">
        <v>372</v>
      </c>
      <c r="D50" s="6">
        <v>1</v>
      </c>
      <c r="E50" s="1" t="s">
        <v>13</v>
      </c>
      <c r="F50" s="6">
        <v>0</v>
      </c>
      <c r="G50" s="6">
        <v>0</v>
      </c>
      <c r="H50" s="6">
        <f>ROUND(D50*F50, 0)</f>
        <v>0</v>
      </c>
      <c r="I50" s="6">
        <f>ROUND(D50*G50, 0)</f>
        <v>0</v>
      </c>
    </row>
    <row r="52" spans="1:9" ht="52.8" x14ac:dyDescent="0.3">
      <c r="A52" s="8">
        <v>25</v>
      </c>
      <c r="B52" s="1" t="s">
        <v>373</v>
      </c>
      <c r="C52" s="2" t="s">
        <v>374</v>
      </c>
      <c r="D52" s="6">
        <v>1</v>
      </c>
      <c r="E52" s="1" t="s">
        <v>13</v>
      </c>
      <c r="F52" s="6">
        <v>0</v>
      </c>
      <c r="G52" s="6">
        <v>0</v>
      </c>
      <c r="H52" s="6">
        <f>ROUND(D52*F52, 0)</f>
        <v>0</v>
      </c>
      <c r="I52" s="6">
        <f>ROUND(D52*G52, 0)</f>
        <v>0</v>
      </c>
    </row>
    <row r="54" spans="1:9" ht="52.8" x14ac:dyDescent="0.3">
      <c r="A54" s="8">
        <v>26</v>
      </c>
      <c r="B54" s="1" t="s">
        <v>375</v>
      </c>
      <c r="C54" s="2" t="s">
        <v>376</v>
      </c>
      <c r="D54" s="6">
        <v>1</v>
      </c>
      <c r="E54" s="1" t="s">
        <v>13</v>
      </c>
      <c r="F54" s="6">
        <v>0</v>
      </c>
      <c r="G54" s="6">
        <v>0</v>
      </c>
      <c r="H54" s="6">
        <f>ROUND(D54*F54, 0)</f>
        <v>0</v>
      </c>
      <c r="I54" s="6">
        <f>ROUND(D54*G54, 0)</f>
        <v>0</v>
      </c>
    </row>
    <row r="56" spans="1:9" ht="52.8" x14ac:dyDescent="0.3">
      <c r="A56" s="8">
        <v>27</v>
      </c>
      <c r="B56" s="1" t="s">
        <v>377</v>
      </c>
      <c r="C56" s="2" t="s">
        <v>378</v>
      </c>
      <c r="D56" s="6">
        <v>1</v>
      </c>
      <c r="E56" s="1" t="s">
        <v>13</v>
      </c>
      <c r="F56" s="6">
        <v>0</v>
      </c>
      <c r="G56" s="6">
        <v>0</v>
      </c>
      <c r="H56" s="6">
        <f>ROUND(D56*F56, 0)</f>
        <v>0</v>
      </c>
      <c r="I56" s="6">
        <f>ROUND(D56*G56, 0)</f>
        <v>0</v>
      </c>
    </row>
    <row r="58" spans="1:9" ht="52.8" x14ac:dyDescent="0.3">
      <c r="A58" s="8">
        <v>28</v>
      </c>
      <c r="B58" s="1" t="s">
        <v>379</v>
      </c>
      <c r="C58" s="2" t="s">
        <v>380</v>
      </c>
      <c r="D58" s="6">
        <v>1</v>
      </c>
      <c r="E58" s="1" t="s">
        <v>13</v>
      </c>
      <c r="F58" s="6">
        <v>0</v>
      </c>
      <c r="G58" s="6">
        <v>0</v>
      </c>
      <c r="H58" s="6">
        <f>ROUND(D58*F58, 0)</f>
        <v>0</v>
      </c>
      <c r="I58" s="6">
        <f>ROUND(D58*G58, 0)</f>
        <v>0</v>
      </c>
    </row>
    <row r="60" spans="1:9" ht="66" x14ac:dyDescent="0.3">
      <c r="A60" s="8">
        <v>29</v>
      </c>
      <c r="B60" s="1" t="s">
        <v>381</v>
      </c>
      <c r="C60" s="2" t="s">
        <v>382</v>
      </c>
      <c r="D60" s="6">
        <v>1</v>
      </c>
      <c r="E60" s="1" t="s">
        <v>13</v>
      </c>
      <c r="F60" s="6">
        <v>0</v>
      </c>
      <c r="G60" s="6">
        <v>0</v>
      </c>
      <c r="H60" s="6">
        <f>ROUND(D60*F60, 0)</f>
        <v>0</v>
      </c>
      <c r="I60" s="6">
        <f>ROUND(D60*G60, 0)</f>
        <v>0</v>
      </c>
    </row>
    <row r="62" spans="1:9" ht="52.8" x14ac:dyDescent="0.3">
      <c r="A62" s="8">
        <v>30</v>
      </c>
      <c r="B62" s="1" t="s">
        <v>383</v>
      </c>
      <c r="C62" s="2" t="s">
        <v>384</v>
      </c>
      <c r="D62" s="6">
        <v>1</v>
      </c>
      <c r="E62" s="1" t="s">
        <v>13</v>
      </c>
      <c r="F62" s="6">
        <v>0</v>
      </c>
      <c r="G62" s="6">
        <v>0</v>
      </c>
      <c r="H62" s="6">
        <f>ROUND(D62*F62, 0)</f>
        <v>0</v>
      </c>
      <c r="I62" s="6">
        <f>ROUND(D62*G62, 0)</f>
        <v>0</v>
      </c>
    </row>
    <row r="64" spans="1:9" ht="66" x14ac:dyDescent="0.3">
      <c r="A64" s="8">
        <v>31</v>
      </c>
      <c r="B64" s="1" t="s">
        <v>385</v>
      </c>
      <c r="C64" s="2" t="s">
        <v>386</v>
      </c>
      <c r="D64" s="6">
        <v>1</v>
      </c>
      <c r="E64" s="1" t="s">
        <v>13</v>
      </c>
      <c r="F64" s="6">
        <v>0</v>
      </c>
      <c r="G64" s="6">
        <v>0</v>
      </c>
      <c r="H64" s="6">
        <f>ROUND(D64*F64, 0)</f>
        <v>0</v>
      </c>
      <c r="I64" s="6">
        <f>ROUND(D64*G64, 0)</f>
        <v>0</v>
      </c>
    </row>
    <row r="66" spans="1:9" ht="66" x14ac:dyDescent="0.3">
      <c r="A66" s="8">
        <v>32</v>
      </c>
      <c r="B66" s="1" t="s">
        <v>387</v>
      </c>
      <c r="C66" s="2" t="s">
        <v>388</v>
      </c>
      <c r="D66" s="6">
        <v>1</v>
      </c>
      <c r="E66" s="1" t="s">
        <v>13</v>
      </c>
      <c r="F66" s="6">
        <v>0</v>
      </c>
      <c r="G66" s="6">
        <v>0</v>
      </c>
      <c r="H66" s="6">
        <f>ROUND(D66*F66, 0)</f>
        <v>0</v>
      </c>
      <c r="I66" s="6">
        <f>ROUND(D66*G66, 0)</f>
        <v>0</v>
      </c>
    </row>
    <row r="68" spans="1:9" ht="79.2" x14ac:dyDescent="0.3">
      <c r="A68" s="8">
        <v>33</v>
      </c>
      <c r="B68" s="1" t="s">
        <v>389</v>
      </c>
      <c r="C68" s="2" t="s">
        <v>390</v>
      </c>
      <c r="D68" s="6">
        <v>1</v>
      </c>
      <c r="E68" s="1" t="s">
        <v>13</v>
      </c>
      <c r="F68" s="6">
        <v>0</v>
      </c>
      <c r="G68" s="6">
        <v>0</v>
      </c>
      <c r="H68" s="6">
        <f>ROUND(D68*F68, 0)</f>
        <v>0</v>
      </c>
      <c r="I68" s="6">
        <f>ROUND(D68*G68, 0)</f>
        <v>0</v>
      </c>
    </row>
    <row r="70" spans="1:9" ht="79.2" x14ac:dyDescent="0.3">
      <c r="A70" s="8">
        <v>34</v>
      </c>
      <c r="B70" s="1" t="s">
        <v>391</v>
      </c>
      <c r="C70" s="2" t="s">
        <v>392</v>
      </c>
      <c r="D70" s="6">
        <v>1</v>
      </c>
      <c r="E70" s="1" t="s">
        <v>13</v>
      </c>
      <c r="F70" s="6">
        <v>0</v>
      </c>
      <c r="G70" s="6">
        <v>0</v>
      </c>
      <c r="H70" s="6">
        <f>ROUND(D70*F70, 0)</f>
        <v>0</v>
      </c>
      <c r="I70" s="6">
        <f>ROUND(D70*G70, 0)</f>
        <v>0</v>
      </c>
    </row>
    <row r="72" spans="1:9" ht="66" x14ac:dyDescent="0.3">
      <c r="A72" s="8">
        <v>35</v>
      </c>
      <c r="B72" s="1" t="s">
        <v>393</v>
      </c>
      <c r="C72" s="2" t="s">
        <v>394</v>
      </c>
      <c r="D72" s="6">
        <v>1</v>
      </c>
      <c r="E72" s="1" t="s">
        <v>13</v>
      </c>
      <c r="F72" s="6">
        <v>0</v>
      </c>
      <c r="G72" s="6">
        <v>0</v>
      </c>
      <c r="H72" s="6">
        <f>ROUND(D72*F72, 0)</f>
        <v>0</v>
      </c>
      <c r="I72" s="6">
        <f>ROUND(D72*G72, 0)</f>
        <v>0</v>
      </c>
    </row>
    <row r="74" spans="1:9" ht="52.8" x14ac:dyDescent="0.3">
      <c r="A74" s="8">
        <v>36</v>
      </c>
      <c r="B74" s="1" t="s">
        <v>395</v>
      </c>
      <c r="C74" s="2" t="s">
        <v>396</v>
      </c>
      <c r="D74" s="6">
        <v>1</v>
      </c>
      <c r="E74" s="1" t="s">
        <v>13</v>
      </c>
      <c r="F74" s="6">
        <v>0</v>
      </c>
      <c r="G74" s="6">
        <v>0</v>
      </c>
      <c r="H74" s="6">
        <f>ROUND(D74*F74, 0)</f>
        <v>0</v>
      </c>
      <c r="I74" s="6">
        <f>ROUND(D74*G74, 0)</f>
        <v>0</v>
      </c>
    </row>
    <row r="76" spans="1:9" ht="79.2" x14ac:dyDescent="0.3">
      <c r="A76" s="8">
        <v>37</v>
      </c>
      <c r="B76" s="1" t="s">
        <v>397</v>
      </c>
      <c r="C76" s="2" t="s">
        <v>398</v>
      </c>
      <c r="D76" s="6">
        <v>1</v>
      </c>
      <c r="E76" s="1" t="s">
        <v>13</v>
      </c>
      <c r="F76" s="6">
        <v>0</v>
      </c>
      <c r="G76" s="6">
        <v>0</v>
      </c>
      <c r="H76" s="6">
        <f>ROUND(D76*F76, 0)</f>
        <v>0</v>
      </c>
      <c r="I76" s="6">
        <f>ROUND(D76*G76, 0)</f>
        <v>0</v>
      </c>
    </row>
    <row r="77" spans="1:9" x14ac:dyDescent="0.3">
      <c r="C77" s="2"/>
    </row>
    <row r="78" spans="1:9" ht="26.4" x14ac:dyDescent="0.3">
      <c r="A78" s="8">
        <v>38</v>
      </c>
      <c r="B78" s="1" t="s">
        <v>433</v>
      </c>
      <c r="C78" s="2" t="s">
        <v>399</v>
      </c>
      <c r="D78" s="6">
        <v>1</v>
      </c>
      <c r="E78" s="1" t="s">
        <v>13</v>
      </c>
      <c r="F78" s="6">
        <v>0</v>
      </c>
      <c r="G78" s="6">
        <v>0</v>
      </c>
      <c r="H78" s="6">
        <f>ROUND(D78*F78, 0)</f>
        <v>0</v>
      </c>
      <c r="I78" s="6">
        <f>ROUND(D78*G78, 0)</f>
        <v>0</v>
      </c>
    </row>
    <row r="80" spans="1:9" ht="26.4" x14ac:dyDescent="0.3">
      <c r="A80" s="8">
        <v>39</v>
      </c>
      <c r="B80" s="1" t="s">
        <v>433</v>
      </c>
      <c r="C80" s="2" t="s">
        <v>400</v>
      </c>
      <c r="D80" s="6">
        <v>1</v>
      </c>
      <c r="E80" s="1" t="s">
        <v>13</v>
      </c>
      <c r="F80" s="6">
        <v>0</v>
      </c>
      <c r="G80" s="6">
        <v>0</v>
      </c>
      <c r="H80" s="6">
        <f>ROUND(D80*F80, 0)</f>
        <v>0</v>
      </c>
      <c r="I80" s="6">
        <f>ROUND(D80*G80, 0)</f>
        <v>0</v>
      </c>
    </row>
    <row r="82" spans="1:9" ht="26.4" x14ac:dyDescent="0.3">
      <c r="A82" s="8">
        <v>40</v>
      </c>
      <c r="B82" s="1" t="s">
        <v>433</v>
      </c>
      <c r="C82" s="2" t="s">
        <v>401</v>
      </c>
      <c r="D82" s="6">
        <v>2</v>
      </c>
      <c r="E82" s="1" t="s">
        <v>13</v>
      </c>
      <c r="F82" s="6">
        <v>0</v>
      </c>
      <c r="G82" s="6">
        <v>0</v>
      </c>
      <c r="H82" s="6">
        <f>ROUND(D82*F82, 0)</f>
        <v>0</v>
      </c>
      <c r="I82" s="6">
        <f>ROUND(D82*G82, 0)</f>
        <v>0</v>
      </c>
    </row>
    <row r="84" spans="1:9" s="9" customFormat="1" x14ac:dyDescent="0.3">
      <c r="A84" s="7"/>
      <c r="B84" s="3"/>
      <c r="C84" s="3" t="s">
        <v>15</v>
      </c>
      <c r="D84" s="5"/>
      <c r="E84" s="3"/>
      <c r="F84" s="5"/>
      <c r="G84" s="5"/>
      <c r="H84" s="5">
        <f>ROUND(SUM(H2:H83),0)</f>
        <v>0</v>
      </c>
      <c r="I84" s="5">
        <f>ROUND(SUM(I2:I83),0)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Épületgépészeti szerelvények és berendezések szerelése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I8" sqref="I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92.4" x14ac:dyDescent="0.3">
      <c r="A2" s="8">
        <v>1</v>
      </c>
      <c r="B2" s="20" t="s">
        <v>436</v>
      </c>
      <c r="C2" s="2" t="s">
        <v>404</v>
      </c>
      <c r="D2" s="6">
        <v>3</v>
      </c>
      <c r="E2" s="1" t="s">
        <v>40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3" spans="1:9" x14ac:dyDescent="0.3">
      <c r="C3" s="21" t="s">
        <v>437</v>
      </c>
    </row>
    <row r="5" spans="1:9" ht="66" x14ac:dyDescent="0.3">
      <c r="A5" s="8">
        <v>2</v>
      </c>
      <c r="B5" s="1" t="s">
        <v>405</v>
      </c>
      <c r="C5" s="2" t="s">
        <v>406</v>
      </c>
      <c r="D5" s="6">
        <v>1</v>
      </c>
      <c r="E5" s="1" t="s">
        <v>13</v>
      </c>
      <c r="F5" s="6">
        <v>0</v>
      </c>
      <c r="G5" s="6">
        <v>0</v>
      </c>
      <c r="H5" s="6">
        <f>ROUND(D5*F5, 0)</f>
        <v>0</v>
      </c>
      <c r="I5" s="6">
        <f>ROUND(D5*G5, 0)</f>
        <v>0</v>
      </c>
    </row>
    <row r="7" spans="1:9" s="9" customFormat="1" x14ac:dyDescent="0.3">
      <c r="A7" s="7"/>
      <c r="B7" s="3"/>
      <c r="C7" s="3" t="s">
        <v>15</v>
      </c>
      <c r="D7" s="5"/>
      <c r="E7" s="3"/>
      <c r="F7" s="5"/>
      <c r="G7" s="5"/>
      <c r="H7" s="5">
        <f>ROUND(SUM(H2:H6),0)</f>
        <v>0</v>
      </c>
      <c r="I7" s="5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Szellőztetőberendezések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G9" sqref="G9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408</v>
      </c>
      <c r="C2" s="2" t="s">
        <v>409</v>
      </c>
      <c r="D2" s="6">
        <v>0.6</v>
      </c>
      <c r="E2" s="1" t="s">
        <v>131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410</v>
      </c>
      <c r="C4" s="2" t="s">
        <v>411</v>
      </c>
      <c r="D4" s="6">
        <v>0.6</v>
      </c>
      <c r="E4" s="1" t="s">
        <v>131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s="9" customFormat="1" x14ac:dyDescent="0.3">
      <c r="A6" s="7"/>
      <c r="B6" s="3"/>
      <c r="C6" s="3" t="s">
        <v>15</v>
      </c>
      <c r="D6" s="5"/>
      <c r="E6" s="3"/>
      <c r="F6" s="5"/>
      <c r="G6" s="5"/>
      <c r="H6" s="5">
        <f>ROUND(SUM(H2:H5),0)</f>
        <v>0</v>
      </c>
      <c r="I6" s="5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Takarítási munka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F10" sqref="F10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12</v>
      </c>
      <c r="C2" s="2" t="s">
        <v>14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Felvonulási létesítmények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zoomScale="145" zoomScaleNormal="145" workbookViewId="0">
      <selection activeCell="D26" sqref="D26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17</v>
      </c>
      <c r="C2" s="2" t="s">
        <v>18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Költségtérítések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zoomScale="130" zoomScaleNormal="130" workbookViewId="0">
      <selection activeCell="H12" sqref="H1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42" x14ac:dyDescent="0.3">
      <c r="A2" s="8">
        <v>1</v>
      </c>
      <c r="B2" s="1" t="s">
        <v>20</v>
      </c>
      <c r="C2" s="2" t="s">
        <v>24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21</v>
      </c>
      <c r="C4" s="2" t="s">
        <v>23</v>
      </c>
      <c r="D4" s="6">
        <v>8</v>
      </c>
      <c r="E4" s="1" t="s">
        <v>22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s="9" customFormat="1" x14ac:dyDescent="0.3">
      <c r="A6" s="7"/>
      <c r="B6" s="3"/>
      <c r="C6" s="3" t="s">
        <v>15</v>
      </c>
      <c r="D6" s="5"/>
      <c r="E6" s="3"/>
      <c r="F6" s="5"/>
      <c r="G6" s="5"/>
      <c r="H6" s="5">
        <f>ROUND(SUM(H2:H5),0)</f>
        <v>0</v>
      </c>
      <c r="I6" s="5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Irtás, föld- és sziklamunka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H14" sqref="H14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26</v>
      </c>
      <c r="C2" s="2" t="s">
        <v>27</v>
      </c>
      <c r="D2" s="6">
        <v>2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Szivárgóépítés, alagcsövezés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opLeftCell="A4" zoomScale="115" zoomScaleNormal="115" workbookViewId="0">
      <selection activeCell="J13" sqref="J13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42" x14ac:dyDescent="0.3">
      <c r="A2" s="8">
        <v>1</v>
      </c>
      <c r="B2" s="1" t="s">
        <v>29</v>
      </c>
      <c r="C2" s="2" t="s">
        <v>44</v>
      </c>
      <c r="D2" s="6">
        <v>0.3</v>
      </c>
      <c r="E2" s="1" t="s">
        <v>22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30</v>
      </c>
      <c r="C4" s="2" t="s">
        <v>32</v>
      </c>
      <c r="D4" s="6">
        <v>11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52.8" x14ac:dyDescent="0.3">
      <c r="A6" s="8">
        <v>3</v>
      </c>
      <c r="B6" s="1" t="s">
        <v>33</v>
      </c>
      <c r="C6" s="2" t="s">
        <v>35</v>
      </c>
      <c r="D6" s="6">
        <v>0.08</v>
      </c>
      <c r="E6" s="1" t="s">
        <v>34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55.2" x14ac:dyDescent="0.3">
      <c r="A8" s="8">
        <v>4</v>
      </c>
      <c r="B8" s="1" t="s">
        <v>36</v>
      </c>
      <c r="C8" s="2" t="s">
        <v>45</v>
      </c>
      <c r="D8" s="6">
        <v>0.3</v>
      </c>
      <c r="E8" s="1" t="s">
        <v>22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52.8" x14ac:dyDescent="0.3">
      <c r="A10" s="8">
        <v>5</v>
      </c>
      <c r="B10" s="1" t="s">
        <v>37</v>
      </c>
      <c r="C10" s="2" t="s">
        <v>38</v>
      </c>
      <c r="D10" s="6">
        <v>11</v>
      </c>
      <c r="E10" s="1" t="s">
        <v>31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79.2" x14ac:dyDescent="0.3">
      <c r="A12" s="8">
        <v>6</v>
      </c>
      <c r="B12" s="1" t="s">
        <v>39</v>
      </c>
      <c r="C12" s="2" t="s">
        <v>41</v>
      </c>
      <c r="D12" s="6">
        <v>10</v>
      </c>
      <c r="E12" s="1" t="s">
        <v>40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79.2" x14ac:dyDescent="0.3">
      <c r="A14" s="8">
        <v>7</v>
      </c>
      <c r="B14" s="1" t="s">
        <v>42</v>
      </c>
      <c r="C14" s="2" t="s">
        <v>43</v>
      </c>
      <c r="D14" s="6">
        <v>11</v>
      </c>
      <c r="E14" s="1" t="s">
        <v>31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s="9" customFormat="1" x14ac:dyDescent="0.3">
      <c r="A16" s="7"/>
      <c r="B16" s="3"/>
      <c r="C16" s="3" t="s">
        <v>15</v>
      </c>
      <c r="D16" s="5"/>
      <c r="E16" s="3"/>
      <c r="F16" s="5"/>
      <c r="G16" s="5"/>
      <c r="H16" s="5">
        <f>ROUND(SUM(H2:H15),0)</f>
        <v>0</v>
      </c>
      <c r="I16" s="5">
        <f>ROUND(SUM(I2:I15),0)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Helyszíni beton és vasbeton munka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opLeftCell="A4" workbookViewId="0">
      <selection activeCell="J22" sqref="J2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79.2" x14ac:dyDescent="0.3">
      <c r="A2" s="8">
        <v>1</v>
      </c>
      <c r="B2" s="1" t="s">
        <v>47</v>
      </c>
      <c r="C2" s="2" t="s">
        <v>48</v>
      </c>
      <c r="D2" s="6">
        <v>7.5</v>
      </c>
      <c r="E2" s="1" t="s">
        <v>31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68.400000000000006" x14ac:dyDescent="0.3">
      <c r="A4" s="8">
        <v>2</v>
      </c>
      <c r="B4" s="1" t="s">
        <v>49</v>
      </c>
      <c r="C4" s="2" t="s">
        <v>59</v>
      </c>
      <c r="D4" s="6">
        <v>12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28.8" x14ac:dyDescent="0.3">
      <c r="A6" s="8">
        <v>3</v>
      </c>
      <c r="B6" s="1" t="s">
        <v>50</v>
      </c>
      <c r="C6" s="2" t="s">
        <v>60</v>
      </c>
      <c r="D6" s="6">
        <v>140</v>
      </c>
      <c r="E6" s="1" t="s">
        <v>40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28.8" x14ac:dyDescent="0.3">
      <c r="A8" s="8">
        <v>4</v>
      </c>
      <c r="B8" s="1" t="s">
        <v>51</v>
      </c>
      <c r="C8" s="2" t="s">
        <v>61</v>
      </c>
      <c r="D8" s="6">
        <v>70</v>
      </c>
      <c r="E8" s="1" t="s">
        <v>40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26.4" x14ac:dyDescent="0.3">
      <c r="A10" s="8">
        <v>5</v>
      </c>
      <c r="B10" s="1" t="s">
        <v>52</v>
      </c>
      <c r="C10" s="2" t="s">
        <v>53</v>
      </c>
      <c r="D10" s="6">
        <v>22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26.4" x14ac:dyDescent="0.3">
      <c r="A12" s="8">
        <v>6</v>
      </c>
      <c r="B12" s="1" t="s">
        <v>54</v>
      </c>
      <c r="C12" s="2" t="s">
        <v>55</v>
      </c>
      <c r="D12" s="6">
        <v>1</v>
      </c>
      <c r="E12" s="1" t="s">
        <v>13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68.400000000000006" x14ac:dyDescent="0.3">
      <c r="A14" s="8">
        <v>7</v>
      </c>
      <c r="B14" s="1" t="s">
        <v>56</v>
      </c>
      <c r="C14" s="2" t="s">
        <v>62</v>
      </c>
      <c r="D14" s="6">
        <v>4</v>
      </c>
      <c r="E14" s="1" t="s">
        <v>13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79.2" x14ac:dyDescent="0.3">
      <c r="A16" s="8">
        <v>8</v>
      </c>
      <c r="B16" s="1" t="s">
        <v>57</v>
      </c>
      <c r="C16" s="2" t="s">
        <v>58</v>
      </c>
      <c r="D16" s="6">
        <v>4</v>
      </c>
      <c r="E16" s="1" t="s">
        <v>40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s="9" customFormat="1" x14ac:dyDescent="0.3">
      <c r="A18" s="7"/>
      <c r="B18" s="3"/>
      <c r="C18" s="3" t="s">
        <v>15</v>
      </c>
      <c r="D18" s="5"/>
      <c r="E18" s="3"/>
      <c r="F18" s="5"/>
      <c r="G18" s="5"/>
      <c r="H18" s="5">
        <f>ROUND(SUM(H2:H17),0)</f>
        <v>0</v>
      </c>
      <c r="I18" s="5">
        <f>ROUND(SUM(I2:I17),0)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Falazás és egyéb kőművesmunka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opLeftCell="A8" workbookViewId="0">
      <selection activeCell="K16" sqref="K16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64</v>
      </c>
      <c r="C2" s="2" t="s">
        <v>65</v>
      </c>
      <c r="D2" s="6">
        <v>30</v>
      </c>
      <c r="E2" s="1" t="s">
        <v>31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66</v>
      </c>
      <c r="C4" s="2" t="s">
        <v>67</v>
      </c>
      <c r="D4" s="6">
        <v>30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68</v>
      </c>
      <c r="C6" s="2" t="s">
        <v>69</v>
      </c>
      <c r="D6" s="6">
        <v>30</v>
      </c>
      <c r="E6" s="1" t="s">
        <v>31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66" x14ac:dyDescent="0.3">
      <c r="A8" s="8">
        <v>4</v>
      </c>
      <c r="B8" s="1" t="s">
        <v>70</v>
      </c>
      <c r="C8" s="2" t="s">
        <v>71</v>
      </c>
      <c r="D8" s="6">
        <v>30</v>
      </c>
      <c r="E8" s="1" t="s">
        <v>31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66" x14ac:dyDescent="0.3">
      <c r="A10" s="8">
        <v>5</v>
      </c>
      <c r="B10" s="1" t="s">
        <v>72</v>
      </c>
      <c r="C10" s="2" t="s">
        <v>73</v>
      </c>
      <c r="D10" s="6">
        <v>30</v>
      </c>
      <c r="E10" s="1" t="s">
        <v>31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66" x14ac:dyDescent="0.3">
      <c r="A12" s="8">
        <v>6</v>
      </c>
      <c r="B12" s="1" t="s">
        <v>74</v>
      </c>
      <c r="C12" s="2" t="s">
        <v>75</v>
      </c>
      <c r="D12" s="6">
        <v>5</v>
      </c>
      <c r="E12" s="1" t="s">
        <v>31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79.2" x14ac:dyDescent="0.3">
      <c r="A14" s="8">
        <v>7</v>
      </c>
      <c r="B14" s="1" t="s">
        <v>76</v>
      </c>
      <c r="C14" s="2" t="s">
        <v>77</v>
      </c>
      <c r="D14" s="6">
        <v>5</v>
      </c>
      <c r="E14" s="1" t="s">
        <v>31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26.4" x14ac:dyDescent="0.3">
      <c r="A16" s="8">
        <v>8</v>
      </c>
      <c r="B16" s="1" t="s">
        <v>78</v>
      </c>
      <c r="C16" s="2" t="s">
        <v>79</v>
      </c>
      <c r="D16" s="6">
        <v>120</v>
      </c>
      <c r="E16" s="1" t="s">
        <v>40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26.4" x14ac:dyDescent="0.3">
      <c r="A18" s="8">
        <v>9</v>
      </c>
      <c r="B18" s="1" t="s">
        <v>80</v>
      </c>
      <c r="C18" s="2" t="s">
        <v>81</v>
      </c>
      <c r="D18" s="6">
        <v>50</v>
      </c>
      <c r="E18" s="1" t="s">
        <v>40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s="9" customFormat="1" x14ac:dyDescent="0.3">
      <c r="A20" s="7"/>
      <c r="B20" s="3"/>
      <c r="C20" s="3" t="s">
        <v>15</v>
      </c>
      <c r="D20" s="5"/>
      <c r="E20" s="3"/>
      <c r="F20" s="5"/>
      <c r="G20" s="5"/>
      <c r="H20" s="5">
        <f>ROUND(SUM(H2:H19),0)</f>
        <v>0</v>
      </c>
      <c r="I20" s="5">
        <f>ROUND(SUM(I2:I19),0)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Vakolás és rabicolás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22</vt:i4>
      </vt:variant>
    </vt:vector>
  </HeadingPairs>
  <TitlesOfParts>
    <vt:vector size="22" baseType="lpstr">
      <vt:lpstr>Záradék</vt:lpstr>
      <vt:lpstr>Összesítő</vt:lpstr>
      <vt:lpstr>Felvonulási létesítmények</vt:lpstr>
      <vt:lpstr>Költségtérítések</vt:lpstr>
      <vt:lpstr>Irtás, föld- és sziklamunka</vt:lpstr>
      <vt:lpstr>Szivárgóépítés, alagcsövezés</vt:lpstr>
      <vt:lpstr>Helyszíni beton és vasbeton mun</vt:lpstr>
      <vt:lpstr>Falazás és egyéb kőművesmunka</vt:lpstr>
      <vt:lpstr>Vakolás és rabicolás</vt:lpstr>
      <vt:lpstr>Cserépkályhák</vt:lpstr>
      <vt:lpstr>Szárazépítés</vt:lpstr>
      <vt:lpstr>Hideg- és melegburkolatok készí</vt:lpstr>
      <vt:lpstr>Fa- és műanyag szerkezet elhely</vt:lpstr>
      <vt:lpstr>Felületképzés</vt:lpstr>
      <vt:lpstr>Szigetelés</vt:lpstr>
      <vt:lpstr>Beépített berendezési tárgyak e</vt:lpstr>
      <vt:lpstr>Elektromosenergia-ellátás, vill</vt:lpstr>
      <vt:lpstr>Épületautomatika, -felügyelet (</vt:lpstr>
      <vt:lpstr>Épületgépészeti csővezeték szer</vt:lpstr>
      <vt:lpstr>Épületgépészeti szerelvények és</vt:lpstr>
      <vt:lpstr>Szellőztetőberendezések</vt:lpstr>
      <vt:lpstr>Takarítási munka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Tibor</dc:creator>
  <cp:lastModifiedBy>Zsoldis József</cp:lastModifiedBy>
  <dcterms:created xsi:type="dcterms:W3CDTF">2021-05-26T12:39:17Z</dcterms:created>
  <dcterms:modified xsi:type="dcterms:W3CDTF">2022-12-06T13:01:27Z</dcterms:modified>
</cp:coreProperties>
</file>