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Nyár u. 7. IV. em/"/>
    </mc:Choice>
  </mc:AlternateContent>
  <xr:revisionPtr revIDLastSave="0" documentId="8_{1846A932-0EEF-4FD3-8AA6-595552585E65}" xr6:coauthVersionLast="47" xr6:coauthVersionMax="47" xr10:uidLastSave="{00000000-0000-0000-0000-000000000000}"/>
  <bookViews>
    <workbookView xWindow="-108" yWindow="-108" windowWidth="23256" windowHeight="12456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Falazás és egyéb kőművesmunka" sheetId="16" r:id="rId8"/>
    <sheet name="Vakolás és rabicolás" sheetId="15" r:id="rId9"/>
    <sheet name="Égéstermék-elvezető rendszerek" sheetId="14" r:id="rId10"/>
    <sheet name="Cserépkályhák" sheetId="13" r:id="rId11"/>
    <sheet name="Szárazépítés" sheetId="12" r:id="rId12"/>
    <sheet name="Hideg- és melegburkolatok készí" sheetId="11" r:id="rId13"/>
    <sheet name="Fa- és műanyag szerkezet elhely" sheetId="10" r:id="rId14"/>
    <sheet name="Felületképzés" sheetId="9" r:id="rId15"/>
    <sheet name="Szigetelés" sheetId="8" r:id="rId16"/>
    <sheet name="Beépített berendezési tárgyak e" sheetId="7" r:id="rId17"/>
    <sheet name="Elektromosenergia-ellátás, vill" sheetId="6" r:id="rId18"/>
    <sheet name="Épületautomatika, -felügyelet (" sheetId="5" r:id="rId19"/>
    <sheet name="Épületgépészeti csővezeték szer" sheetId="4" r:id="rId20"/>
    <sheet name="Épületgépészeti szerelvények és" sheetId="3" r:id="rId21"/>
    <sheet name="Szellőztetőberendezések" sheetId="2" r:id="rId22"/>
    <sheet name="Takarítási munka" sheetId="1" r:id="rId2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4" l="1"/>
  <c r="I93" i="3"/>
  <c r="H93" i="3"/>
  <c r="I4" i="1"/>
  <c r="H4" i="1"/>
  <c r="I2" i="1"/>
  <c r="H2" i="1"/>
  <c r="H6" i="1"/>
  <c r="B22" i="23"/>
  <c r="I9" i="2"/>
  <c r="H9" i="2"/>
  <c r="I7" i="2"/>
  <c r="H7" i="2"/>
  <c r="H11" i="2"/>
  <c r="B21" i="23"/>
  <c r="I5" i="2"/>
  <c r="H5" i="2"/>
  <c r="I2" i="2"/>
  <c r="H2" i="2"/>
  <c r="I146" i="3"/>
  <c r="H146" i="3"/>
  <c r="I144" i="3"/>
  <c r="H144" i="3"/>
  <c r="I142" i="3"/>
  <c r="H142" i="3"/>
  <c r="I140" i="3"/>
  <c r="H140" i="3"/>
  <c r="I138" i="3"/>
  <c r="H138" i="3"/>
  <c r="I136" i="3"/>
  <c r="H136" i="3"/>
  <c r="I134" i="3"/>
  <c r="H134" i="3"/>
  <c r="I132" i="3"/>
  <c r="H132" i="3"/>
  <c r="I130" i="3"/>
  <c r="H130" i="3"/>
  <c r="I128" i="3"/>
  <c r="H128" i="3"/>
  <c r="I126" i="3"/>
  <c r="H126" i="3"/>
  <c r="I123" i="3"/>
  <c r="H123" i="3"/>
  <c r="I120" i="3"/>
  <c r="H120" i="3"/>
  <c r="I117" i="3"/>
  <c r="H117" i="3"/>
  <c r="I114" i="3"/>
  <c r="H114" i="3"/>
  <c r="I111" i="3"/>
  <c r="H111" i="3"/>
  <c r="I108" i="3"/>
  <c r="H108" i="3"/>
  <c r="I106" i="3"/>
  <c r="H106" i="3"/>
  <c r="I103" i="3"/>
  <c r="H103" i="3"/>
  <c r="I101" i="3"/>
  <c r="H101" i="3"/>
  <c r="I99" i="3"/>
  <c r="H99" i="3"/>
  <c r="I96" i="3"/>
  <c r="H96" i="3"/>
  <c r="I91" i="3"/>
  <c r="H91" i="3"/>
  <c r="I89" i="3"/>
  <c r="H89" i="3"/>
  <c r="I87" i="3"/>
  <c r="H87" i="3"/>
  <c r="I85" i="3"/>
  <c r="H85" i="3"/>
  <c r="I83" i="3"/>
  <c r="H83" i="3"/>
  <c r="I81" i="3"/>
  <c r="H81" i="3"/>
  <c r="I79" i="3"/>
  <c r="H79" i="3"/>
  <c r="I77" i="3"/>
  <c r="H77" i="3"/>
  <c r="I75" i="3"/>
  <c r="H75" i="3"/>
  <c r="I73" i="3"/>
  <c r="H73" i="3"/>
  <c r="I71" i="3"/>
  <c r="H71" i="3"/>
  <c r="I69" i="3"/>
  <c r="H69" i="3"/>
  <c r="I67" i="3"/>
  <c r="H67" i="3"/>
  <c r="I65" i="3"/>
  <c r="H65" i="3"/>
  <c r="I63" i="3"/>
  <c r="H63" i="3"/>
  <c r="I61" i="3"/>
  <c r="H61" i="3"/>
  <c r="I59" i="3"/>
  <c r="H59" i="3"/>
  <c r="I57" i="3"/>
  <c r="H57" i="3"/>
  <c r="I55" i="3"/>
  <c r="H55" i="3"/>
  <c r="I52" i="3"/>
  <c r="H52" i="3"/>
  <c r="I49" i="3"/>
  <c r="H49" i="3"/>
  <c r="I47" i="3"/>
  <c r="H47" i="3"/>
  <c r="I45" i="3"/>
  <c r="H45" i="3"/>
  <c r="I43" i="3"/>
  <c r="H43" i="3"/>
  <c r="I41" i="3"/>
  <c r="H41" i="3"/>
  <c r="I39" i="3"/>
  <c r="H39" i="3"/>
  <c r="I37" i="3"/>
  <c r="H37" i="3"/>
  <c r="I35" i="3"/>
  <c r="H35" i="3"/>
  <c r="I32" i="3"/>
  <c r="H32" i="3"/>
  <c r="I30" i="3"/>
  <c r="H30" i="3"/>
  <c r="I28" i="3"/>
  <c r="H28" i="3"/>
  <c r="I26" i="3"/>
  <c r="H26" i="3"/>
  <c r="I24" i="3"/>
  <c r="H24" i="3"/>
  <c r="I22" i="3"/>
  <c r="H22" i="3"/>
  <c r="I20" i="3"/>
  <c r="H20" i="3"/>
  <c r="I18" i="3"/>
  <c r="H18" i="3"/>
  <c r="I16" i="3"/>
  <c r="H16" i="3"/>
  <c r="I14" i="3"/>
  <c r="H14" i="3"/>
  <c r="I12" i="3"/>
  <c r="H12" i="3"/>
  <c r="I10" i="3"/>
  <c r="H10" i="3"/>
  <c r="I8" i="3"/>
  <c r="H8" i="3"/>
  <c r="I6" i="3"/>
  <c r="H6" i="3"/>
  <c r="I4" i="3"/>
  <c r="H4" i="3"/>
  <c r="I2" i="3"/>
  <c r="H2" i="3"/>
  <c r="I47" i="4"/>
  <c r="H47" i="4"/>
  <c r="I45" i="4"/>
  <c r="H45" i="4"/>
  <c r="I42" i="4"/>
  <c r="H42" i="4"/>
  <c r="I40" i="4"/>
  <c r="H40" i="4"/>
  <c r="I38" i="4"/>
  <c r="H38" i="4"/>
  <c r="I36" i="4"/>
  <c r="H36" i="4"/>
  <c r="I34" i="4"/>
  <c r="H34" i="4"/>
  <c r="I32" i="4"/>
  <c r="H32" i="4"/>
  <c r="I30" i="4"/>
  <c r="H30" i="4"/>
  <c r="I28" i="4"/>
  <c r="H28" i="4"/>
  <c r="I26" i="4"/>
  <c r="H26" i="4"/>
  <c r="I24" i="4"/>
  <c r="H24" i="4"/>
  <c r="I22" i="4"/>
  <c r="H22" i="4"/>
  <c r="I20" i="4"/>
  <c r="H20" i="4"/>
  <c r="I18" i="4"/>
  <c r="H18" i="4"/>
  <c r="I16" i="4"/>
  <c r="H16" i="4"/>
  <c r="I13" i="4"/>
  <c r="H13" i="4"/>
  <c r="I10" i="4"/>
  <c r="H10" i="4"/>
  <c r="I8" i="4"/>
  <c r="H8" i="4"/>
  <c r="I6" i="4"/>
  <c r="H6" i="4"/>
  <c r="I4" i="4"/>
  <c r="H4" i="4"/>
  <c r="I2" i="4"/>
  <c r="H2" i="4"/>
  <c r="I4" i="5"/>
  <c r="H4" i="5"/>
  <c r="H7" i="5"/>
  <c r="B18" i="23"/>
  <c r="I2" i="5"/>
  <c r="I7" i="5"/>
  <c r="C18" i="23"/>
  <c r="H2" i="5"/>
  <c r="I96" i="6"/>
  <c r="H96" i="6"/>
  <c r="I94" i="6"/>
  <c r="H94" i="6"/>
  <c r="I92" i="6"/>
  <c r="H92" i="6"/>
  <c r="I90" i="6"/>
  <c r="H90" i="6"/>
  <c r="I88" i="6"/>
  <c r="H88" i="6"/>
  <c r="I86" i="6"/>
  <c r="H86" i="6"/>
  <c r="I83" i="6"/>
  <c r="H83" i="6"/>
  <c r="I81" i="6"/>
  <c r="H81" i="6"/>
  <c r="I79" i="6"/>
  <c r="H79" i="6"/>
  <c r="I76" i="6"/>
  <c r="H76" i="6"/>
  <c r="I74" i="6"/>
  <c r="H74" i="6"/>
  <c r="I72" i="6"/>
  <c r="H72" i="6"/>
  <c r="I70" i="6"/>
  <c r="H70" i="6"/>
  <c r="I68" i="6"/>
  <c r="H68" i="6"/>
  <c r="I66" i="6"/>
  <c r="H66" i="6"/>
  <c r="I64" i="6"/>
  <c r="H64" i="6"/>
  <c r="I62" i="6"/>
  <c r="H62" i="6"/>
  <c r="I60" i="6"/>
  <c r="H60" i="6"/>
  <c r="I58" i="6"/>
  <c r="H58" i="6"/>
  <c r="I56" i="6"/>
  <c r="H56" i="6"/>
  <c r="I54" i="6"/>
  <c r="H54" i="6"/>
  <c r="I52" i="6"/>
  <c r="H52" i="6"/>
  <c r="I50" i="6"/>
  <c r="H50" i="6"/>
  <c r="I48" i="6"/>
  <c r="H48" i="6"/>
  <c r="I46" i="6"/>
  <c r="H46" i="6"/>
  <c r="I44" i="6"/>
  <c r="H44" i="6"/>
  <c r="I42" i="6"/>
  <c r="H42" i="6"/>
  <c r="I39" i="6"/>
  <c r="H39" i="6"/>
  <c r="I36" i="6"/>
  <c r="H36" i="6"/>
  <c r="I33" i="6"/>
  <c r="H33" i="6"/>
  <c r="I30" i="6"/>
  <c r="H30" i="6"/>
  <c r="I28" i="6"/>
  <c r="H28" i="6"/>
  <c r="I25" i="6"/>
  <c r="H25" i="6"/>
  <c r="I22" i="6"/>
  <c r="H22" i="6"/>
  <c r="I19" i="6"/>
  <c r="H19" i="6"/>
  <c r="I16" i="6"/>
  <c r="H16" i="6"/>
  <c r="I14" i="6"/>
  <c r="H14" i="6"/>
  <c r="I12" i="6"/>
  <c r="H12" i="6"/>
  <c r="I10" i="6"/>
  <c r="H10" i="6"/>
  <c r="I8" i="6"/>
  <c r="H8" i="6"/>
  <c r="I6" i="6"/>
  <c r="H6" i="6"/>
  <c r="I4" i="6"/>
  <c r="H4" i="6"/>
  <c r="I2" i="6"/>
  <c r="H2" i="6"/>
  <c r="I2" i="7"/>
  <c r="I4" i="7"/>
  <c r="C16" i="23"/>
  <c r="H2" i="7"/>
  <c r="H4" i="7"/>
  <c r="B16" i="23"/>
  <c r="I9" i="8"/>
  <c r="H9" i="8"/>
  <c r="I6" i="8"/>
  <c r="H6" i="8"/>
  <c r="I4" i="8"/>
  <c r="H4" i="8"/>
  <c r="I2" i="8"/>
  <c r="H2" i="8"/>
  <c r="I17" i="9"/>
  <c r="H17" i="9"/>
  <c r="I15" i="9"/>
  <c r="H15" i="9"/>
  <c r="I12" i="9"/>
  <c r="H12" i="9"/>
  <c r="I10" i="9"/>
  <c r="H10" i="9"/>
  <c r="I8" i="9"/>
  <c r="H8" i="9"/>
  <c r="I4" i="9"/>
  <c r="H4" i="9"/>
  <c r="I2" i="9"/>
  <c r="H2" i="9"/>
  <c r="I17" i="10"/>
  <c r="H17" i="10"/>
  <c r="I15" i="10"/>
  <c r="H15" i="10"/>
  <c r="I12" i="10"/>
  <c r="H12" i="10"/>
  <c r="H19" i="10"/>
  <c r="B13" i="23"/>
  <c r="I10" i="10"/>
  <c r="H10" i="10"/>
  <c r="I7" i="10"/>
  <c r="H7" i="10"/>
  <c r="I4" i="10"/>
  <c r="H4" i="10"/>
  <c r="I2" i="10"/>
  <c r="H2" i="10"/>
  <c r="I34" i="11"/>
  <c r="H34" i="11"/>
  <c r="I32" i="11"/>
  <c r="H32" i="11"/>
  <c r="I30" i="11"/>
  <c r="H30" i="11"/>
  <c r="I27" i="11"/>
  <c r="H27" i="11"/>
  <c r="I24" i="11"/>
  <c r="H24" i="11"/>
  <c r="I21" i="11"/>
  <c r="H21" i="11"/>
  <c r="I19" i="11"/>
  <c r="H19" i="11"/>
  <c r="I17" i="11"/>
  <c r="H17" i="11"/>
  <c r="I15" i="11"/>
  <c r="H15" i="11"/>
  <c r="I12" i="11"/>
  <c r="H12" i="11"/>
  <c r="I10" i="11"/>
  <c r="H10" i="11"/>
  <c r="I8" i="11"/>
  <c r="H8" i="11"/>
  <c r="I6" i="11"/>
  <c r="H6" i="11"/>
  <c r="I4" i="11"/>
  <c r="H4" i="11"/>
  <c r="I2" i="11"/>
  <c r="H2" i="11"/>
  <c r="I3" i="12"/>
  <c r="I7" i="12"/>
  <c r="C11" i="23"/>
  <c r="H3" i="12"/>
  <c r="H7" i="12"/>
  <c r="B11" i="23"/>
  <c r="I2" i="13"/>
  <c r="I4" i="13"/>
  <c r="C10" i="23"/>
  <c r="H2" i="13"/>
  <c r="H4" i="13"/>
  <c r="B10" i="23"/>
  <c r="I9" i="14"/>
  <c r="H9" i="14"/>
  <c r="I6" i="14"/>
  <c r="H6" i="14"/>
  <c r="I4" i="14"/>
  <c r="H4" i="14"/>
  <c r="I2" i="14"/>
  <c r="H2" i="14"/>
  <c r="I30" i="15"/>
  <c r="H30" i="15"/>
  <c r="I28" i="15"/>
  <c r="H28" i="15"/>
  <c r="I26" i="15"/>
  <c r="H26" i="15"/>
  <c r="I24" i="15"/>
  <c r="H24" i="15"/>
  <c r="I22" i="15"/>
  <c r="H22" i="15"/>
  <c r="I20" i="15"/>
  <c r="H20" i="15"/>
  <c r="I18" i="15"/>
  <c r="H18" i="15"/>
  <c r="I16" i="15"/>
  <c r="H16" i="15"/>
  <c r="I14" i="15"/>
  <c r="H14" i="15"/>
  <c r="I12" i="15"/>
  <c r="H12" i="15"/>
  <c r="I10" i="15"/>
  <c r="H10" i="15"/>
  <c r="I8" i="15"/>
  <c r="H8" i="15"/>
  <c r="I6" i="15"/>
  <c r="H6" i="15"/>
  <c r="I4" i="15"/>
  <c r="H4" i="15"/>
  <c r="I2" i="15"/>
  <c r="H2" i="15"/>
  <c r="I20" i="16"/>
  <c r="H20" i="16"/>
  <c r="I18" i="16"/>
  <c r="H18" i="16"/>
  <c r="I16" i="16"/>
  <c r="H16" i="16"/>
  <c r="I14" i="16"/>
  <c r="H14" i="16"/>
  <c r="I12" i="16"/>
  <c r="H12" i="16"/>
  <c r="I10" i="16"/>
  <c r="H10" i="16"/>
  <c r="I8" i="16"/>
  <c r="H8" i="16"/>
  <c r="I5" i="16"/>
  <c r="H5" i="16"/>
  <c r="I2" i="16"/>
  <c r="H2" i="16"/>
  <c r="I14" i="18"/>
  <c r="H14" i="18"/>
  <c r="I12" i="18"/>
  <c r="H12" i="18"/>
  <c r="I10" i="18"/>
  <c r="H10" i="18"/>
  <c r="I8" i="18"/>
  <c r="H8" i="18"/>
  <c r="I6" i="18"/>
  <c r="H6" i="18"/>
  <c r="I4" i="18"/>
  <c r="H4" i="18"/>
  <c r="I2" i="18"/>
  <c r="H2" i="18"/>
  <c r="I2" i="19"/>
  <c r="I4" i="19"/>
  <c r="C5" i="23"/>
  <c r="H2" i="19"/>
  <c r="H4" i="19"/>
  <c r="B5" i="23"/>
  <c r="I4" i="20"/>
  <c r="I6" i="20"/>
  <c r="C4" i="23"/>
  <c r="H4" i="20"/>
  <c r="I2" i="20"/>
  <c r="H2" i="20"/>
  <c r="H6" i="20"/>
  <c r="B4" i="23"/>
  <c r="I2" i="21"/>
  <c r="I4" i="21"/>
  <c r="C3" i="23"/>
  <c r="H2" i="21"/>
  <c r="H4" i="21"/>
  <c r="B3" i="23"/>
  <c r="C2" i="23"/>
  <c r="I4" i="22"/>
  <c r="I2" i="22"/>
  <c r="H2" i="22"/>
  <c r="H4" i="22"/>
  <c r="B2" i="23"/>
  <c r="H16" i="18"/>
  <c r="B6" i="23"/>
  <c r="I16" i="18"/>
  <c r="C6" i="23"/>
  <c r="H23" i="16"/>
  <c r="B7" i="23"/>
  <c r="I23" i="16"/>
  <c r="C7" i="23"/>
  <c r="H32" i="15"/>
  <c r="B8" i="23"/>
  <c r="I32" i="15"/>
  <c r="C8" i="23"/>
  <c r="I11" i="14"/>
  <c r="C9" i="23"/>
  <c r="H11" i="14"/>
  <c r="B9" i="23"/>
  <c r="H36" i="11"/>
  <c r="B12" i="23"/>
  <c r="I36" i="11"/>
  <c r="C12" i="23"/>
  <c r="I19" i="10"/>
  <c r="C13" i="23"/>
  <c r="I19" i="9"/>
  <c r="C14" i="23"/>
  <c r="H19" i="9"/>
  <c r="B14" i="23"/>
  <c r="I12" i="8"/>
  <c r="C15" i="23"/>
  <c r="H12" i="8"/>
  <c r="B15" i="23"/>
  <c r="H98" i="6"/>
  <c r="B17" i="23"/>
  <c r="I98" i="6"/>
  <c r="C17" i="23"/>
  <c r="H49" i="4"/>
  <c r="B19" i="23"/>
  <c r="I49" i="4"/>
  <c r="C19" i="23"/>
  <c r="H148" i="3"/>
  <c r="B20" i="23"/>
  <c r="I148" i="3"/>
  <c r="C20" i="23"/>
  <c r="I11" i="2"/>
  <c r="C21" i="23"/>
  <c r="I6" i="1"/>
  <c r="C22" i="23"/>
  <c r="C24" i="24"/>
  <c r="C25" i="24" s="1"/>
  <c r="B23" i="23"/>
  <c r="D24" i="24"/>
  <c r="D25" i="24" s="1"/>
  <c r="C23" i="23"/>
  <c r="C26" i="24" l="1"/>
  <c r="C27" i="24" l="1"/>
</calcChain>
</file>

<file path=xl/sharedStrings.xml><?xml version="1.0" encoding="utf-8"?>
<sst xmlns="http://schemas.openxmlformats.org/spreadsheetml/2006/main" count="952" uniqueCount="523">
  <si>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</si>
  <si>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</si>
  <si>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</si>
  <si>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</si>
  <si>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</si>
  <si>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</si>
  <si>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</si>
  <si>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</si>
  <si>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</si>
  <si>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</si>
  <si>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</si>
  <si>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</si>
  <si>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</si>
  <si>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</si>
  <si>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</si>
  <si>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</si>
  <si>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</si>
  <si>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</si>
  <si>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</si>
  <si>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</si>
  <si>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</si>
  <si>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</si>
  <si>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</si>
  <si>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</si>
  <si>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</si>
  <si>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</si>
  <si>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</si>
  <si>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</si>
  <si>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</si>
  <si>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</si>
  <si>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</si>
  <si>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</si>
  <si>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</si>
  <si>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31-001-2-0451501</t>
  </si>
  <si>
    <t>t</t>
  </si>
  <si>
    <t>Hegesztett betonacél háló szerelése tartószerkezetbe FERALPI 4K1010 építési síkháló; 5,00 x 2,15 m; 100 x 100 mm osztással Ø 4,00 / 4,00 BHB55.50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</si>
  <si>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</si>
  <si>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</si>
  <si>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</si>
  <si>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31-032-1.5-0110475</t>
  </si>
  <si>
    <t>m</t>
  </si>
  <si>
    <t>Felület-előkészítés dilatációs sáv kialakítása falak és egyéb felmenő szerkezetek mentén, az esztrichréteg készítését megelőzően, 0,5 -1,5 cm szélességben BACHL Nikecell RS szőnyeg, 1000 mm széles elválasztó réteg, vtg. 5 mm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</si>
  <si>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</si>
  <si>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</si>
  <si>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</si>
  <si>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</si>
  <si>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</si>
  <si>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</si>
  <si>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</si>
  <si>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33-011-1.2.1.1.1.1.1-0120051</t>
  </si>
  <si>
    <t>Válaszfal építése, pórusbeton termékekből, normál elemekből, 100 mm falvastagságban, 600x200x100 mm-es méretű kézi falazóelemből (fugavastagság 10 mm), falazó, cementes mészhabarcsba falazva YTONG válaszfalelem, Pve jelű,600x200x100 mm M 1 (Hf10-mc)</t>
  </si>
  <si>
    <t>falazó, cementes mészhabarcs, mészpéppel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</si>
  <si>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</si>
  <si>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</si>
  <si>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</si>
  <si>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</si>
  <si>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</si>
  <si>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</si>
  <si>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</si>
  <si>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33-091-4.1.1-1110002</t>
  </si>
  <si>
    <t>33-091-8.4.1-2110002</t>
  </si>
  <si>
    <t>Teherhordó és kitöltő falazat, égetett agyag-kerámia termékekből, kifalazások csorbázatok kifalazása, kisméretű téglából, 25 cm szélességig Kisméretű tömör tégla 250x120x65 mm I.o. M 1 (Hf10-mc) falazó, cementes mészhabarcs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</si>
  <si>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</si>
  <si>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</si>
  <si>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</si>
  <si>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Teherhordó és kitöltő falazat, égetett agyag-kerámia termékekből, meglévő falazati hiányosságok pótlása, falazat pótlása, 0,01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 Kisméretű tömör tégla 250x120x65 mm I.o. Hf5-mc, falazó, cementes mészhabarcs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</si>
  <si>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</si>
  <si>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</si>
  <si>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</si>
  <si>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</si>
  <si>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</si>
  <si>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</si>
  <si>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</si>
  <si>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</si>
  <si>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</si>
  <si>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</si>
  <si>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</si>
  <si>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</si>
  <si>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</si>
  <si>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36-012-2.1.1.1-0148712</t>
  </si>
  <si>
    <t>Szellőző, falszárító felújító vakolat készítése, alacsony és közepes só és nedvességtartalom esetén, kézi felhordással, szárazhabarcsból, 2 cm vastagságban SAKRET TAP Szárító alapvakolat</t>
  </si>
  <si>
    <t>36-090-1.1.1-0550030</t>
  </si>
  <si>
    <t>Vakolatjavítás oldalfalon, tégla-, beton-, kőfelületen vagy építőlemezen, a meglazult, sérült vakolat előzetes leverésével, hiánypótlás 5% alatt Hvb4-mc, beltéri, vakoló, cementes mészhabarcs mészpéppel</t>
  </si>
  <si>
    <t>36-090-1.1.2-0550030</t>
  </si>
  <si>
    <t>Vakolatjavítás oldalfalon, tégla-, beton-, kőfelületen vagy építőlemezen, a meglazult, sérült vakolat előzetes leverésével, hiánypótlás 5-25% között Hvb4-mc, beltéri, vakoló, cementes mészhabarcs mészpéppel</t>
  </si>
  <si>
    <t>36-090-1.3.1.1-0550030</t>
  </si>
  <si>
    <t>Vakolatjavítás mennyezeten, sík vasbeton téglabetétes, téglatálcás födémen, íves boltozaton  vagy építőelemen a meglazult, sérült vakolat leverésével, hiánypótlás 5% alatt Hvb4-mc, beltéri, vakoló, cementes mészhabarcs mészpéppel</t>
  </si>
  <si>
    <t>36-090-1.3.1.2-0550030</t>
  </si>
  <si>
    <t>Vakolatjavítás mennyezeten, sík vasbeton téglabetétes, téglatálcás födémen, íves boltozaton  vagy építőelemen a meglazult, sérült vakolat leverésével, hiánypótlás 5-25 % között Hvb4-mc, beltéri, vakoló, cementes mészhabarcs mészpéppel</t>
  </si>
  <si>
    <t>36-090-1.3.2.1-0550030</t>
  </si>
  <si>
    <t>Vakolatjavítás mennyezeten, kettős nádazású felületen nádszövetpótlással,  a meglazult, sérült vakolat előzetes leverésével, hiánypótlás 5% alatt Hvb4-mc, belső, vakoló cementes mészhabarccsal</t>
  </si>
  <si>
    <t>36-090-1.3.2.2-0550030</t>
  </si>
  <si>
    <t>Vakolatjavítás mennyezeten, kettős nádazású felületen nádszövetpótlással,  a meglazult, sérült vakolat előzetes leverésével, hiánypótlás 5-25% között Hvb4-mc, belső, vakoló cementes mészhabarccsal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</si>
  <si>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</si>
  <si>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</si>
  <si>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</si>
  <si>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</si>
  <si>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</si>
  <si>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Hő- és áramlástechnikai méretezés, kémények vizsgálata (huzatvizsgálat, tömörségi próba) előzetes és bélelés utáni kéményseprőipari szakvélemény</t>
  </si>
  <si>
    <t>ELŐIRÁNYZAT: kéményseprőjárda (kilépő) létra és kibúvó pótlása</t>
  </si>
  <si>
    <t>37-031-1.1.2.6-0903802</t>
  </si>
  <si>
    <t>Gáz-, olaj-, és szilárd tüzelőanyaggal üzemelő tüzelőberendezésekhez egyhéjú, nedvességre érzéketlen nemesacél komplett kéményrendszer építése,  0,8 mm falvastagsággal, Ø 110-120 mm, 10 m kéményhossz felett, 14,63 m-es kéményhosszal SCHIEDEL Tecnofix Ø</t>
  </si>
  <si>
    <t>110 mm nemesacél komplett kéményrendszer, 14,63 m-es kéményhosszal</t>
  </si>
  <si>
    <t>37-031-1.1.2.6-0903803</t>
  </si>
  <si>
    <t>Kéménybéléscsövek és idomaik, kéménybéléscső idomainak elhelyezése, NA80-150mm között merev-flex, flex merev átalakító idom, NA80mm</t>
  </si>
  <si>
    <t>Égéstermék-elvezető rendszerek</t>
  </si>
  <si>
    <t>38-000-1</t>
  </si>
  <si>
    <t>cs.egys</t>
  </si>
  <si>
    <t>Cserépkályha bontás csempeegységenként</t>
  </si>
  <si>
    <t>Cserépkályhák</t>
  </si>
  <si>
    <t>39-003-1.1.1.1.1-0210200</t>
  </si>
  <si>
    <t>mm vtg. gipszkarton borítással KNAUF A 13 normál építőlemez, 12,5 mm HRAK 1250/2000, függesztő huzallal, Cikksz: 31307120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</si>
  <si>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</si>
  <si>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</si>
  <si>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</si>
  <si>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</si>
  <si>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</si>
  <si>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</si>
  <si>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</si>
  <si>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</si>
  <si>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42-000-3.2.1</t>
  </si>
  <si>
    <t>Fa-, hézagmentes műanyag- és szőnyegburkolatok bontása, csaphornyos vagy mozaikparketta, 22 mm vastag vakpadlóra szegezve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</si>
  <si>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</si>
  <si>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</si>
  <si>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</si>
  <si>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</si>
  <si>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</si>
  <si>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</si>
  <si>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</si>
  <si>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</si>
  <si>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</si>
  <si>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</si>
  <si>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</si>
  <si>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</si>
  <si>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</si>
  <si>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</si>
  <si>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</si>
  <si>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</si>
  <si>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</si>
  <si>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</si>
  <si>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</si>
  <si>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42-042-1-0110027</t>
  </si>
  <si>
    <t>Vakpadló készítése 24 mm-es deszkából, 48x75 mm-es párnafákkal Lucfenyő szélezett deszka, 3-6,5 m-es, 24 mm-es</t>
  </si>
  <si>
    <t>42-042-5.1.1-0312119</t>
  </si>
  <si>
    <t>Laminált padló fektetése, (szegélyléccel együtt) kiegyenlített aljzatra, telibe ragasztva (mechanikus illesztésű) (ragasztó anyag külön tételben kiírva) Tarkett Smart 832 AC4 kopásáll. laminált padló, 8,0 mm vtg., 19,2 cm x 129,2 cm 39 szín</t>
  </si>
  <si>
    <t>42-042-5.1.8-0316001</t>
  </si>
  <si>
    <t>Laminált padló fektetése, (szegélyléccel együtt) kiegyenlített aljzatra, parketta alátétlemez elhelyezése FLOORMAT XPS alapú barázdált parketta alátétlemez, 50x100 cm, 2 mm vtg., Cikkszám: T14201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</si>
  <si>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</si>
  <si>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</si>
  <si>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</si>
  <si>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</si>
  <si>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</si>
  <si>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</si>
  <si>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</si>
  <si>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t>44-001-2.1.1</t>
  </si>
  <si>
    <t>Fa kültéri nyílászárók elhelyezése, gerébtokos bejárati ajtó (szerelvényezéssel, illesztéssel), 6,01-10,00 m kerület között (felülvilágítóval)</t>
  </si>
  <si>
    <t>44-001-2.2.1-0120771</t>
  </si>
  <si>
    <t>Fa kültéri nyílászárók elhelyezése, hőszigetelt fokozott légzárású bejárati ajtó, előre kihagyott falnyílásba,  utólagos elhelyezéssel (szerelvényezve, finom beállítással), (szerelő- tömítőhab külön tételben) 6,00-10,00 m kerület között KIRÁLYFA PLUSZ</t>
  </si>
  <si>
    <t>egyszárnyú, fokozott hőszigetelésű bejárati ajtó, lazúros vagy RAL fedő festett, hossztoldott 100 x 210 cm (felülvilágítóval)</t>
  </si>
  <si>
    <t>44-001-4-0180055</t>
  </si>
  <si>
    <t>Kiegészítő tartozékok elhelyezése ajtóhoz, küszöb, vaktok, bármilyen méretű nyílászáróhoz Küszöb keményfából 800x150 mm, 20 mm vtg., küszöbsín horony marással</t>
  </si>
  <si>
    <t>44-002-1.1.2</t>
  </si>
  <si>
    <t>Fa kültéri nyílászárók, egyrétegű gerébtokos ablak elhelyezése, falazással egyidejűleg vagy kihagyott nyílásba, (szerelvényezéssel, illesztéssel), 4,00 m kerület felett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</si>
  <si>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</si>
  <si>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</si>
  <si>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</si>
  <si>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</si>
  <si>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</si>
  <si>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</si>
  <si>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</si>
  <si>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</si>
  <si>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</si>
  <si>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47-000-4.4.5.1-0120509</t>
  </si>
  <si>
    <t>Acélfelületek mázolásának előkészítő és részmunkái; kézi rozsdamentesítés, cső és regisztercső felületén, (80 NÁ-ig), függesztő és tartószerkezeten, állványzaton, könnyű rozsdásodás esetén Supralux lakkbenzin higító, EAN: 5992454205023</t>
  </si>
  <si>
    <t>47-000-7.1.1.2-0250081</t>
  </si>
  <si>
    <t>Fafelületek mázolásának előkészítő és részmunkái; régi olajmázolás eltávolítása fa nyílászáró szerkezetről, leégetéssel, lemaratással vagy festékeltávolító pasztával, tagolt felületről Kromofág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</si>
  <si>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</si>
  <si>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</si>
  <si>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</si>
  <si>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47-021-12.3.1-0131032</t>
  </si>
  <si>
    <t>Korróziógátló alapozás rácson, korláton, kerítésen, sodronyhálón, műgyanta kötőanyagú, oldószertartalmú festékkel Supralux Koralkyd korroziógátló alapozó, vörös, EAN: 5992451106033</t>
  </si>
  <si>
    <t>47-021-21.3.1-0130701</t>
  </si>
  <si>
    <t>Acélfelületek közbenső festése rácson, korláton, kerítésen, sodronyhálón műgyanta kötőanyagú, oldószeres festékkel Trinát alapozófesték, fehér 100, EAN: 5995061117031</t>
  </si>
  <si>
    <t>Felületképzés</t>
  </si>
  <si>
    <t>48-004-1.1.1.1.1-0095372</t>
  </si>
  <si>
    <t>Üzemi-használati víz elleni szigetelés; Bitumenes lemez szigetelés aljzatának  kellősítése, vízszintes felületen, egy rétegben, oldószeres hideg bitumenmázzal (száraz felületen) BAUDER BURKOLIT V oldószeres bitumenmáz</t>
  </si>
  <si>
    <t>48-004-1.1.2.1.1-0095372</t>
  </si>
  <si>
    <t>Üzemi-használati víz elleni szigetelés; Bitumenes lemez szigetelés aljzatának  kellősítése, függőleges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</si>
  <si>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</si>
  <si>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</si>
  <si>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</si>
  <si>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</si>
  <si>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</si>
  <si>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</si>
  <si>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Szigetelés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</si>
  <si>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</si>
  <si>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</si>
  <si>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</si>
  <si>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</si>
  <si>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</si>
  <si>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</si>
  <si>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</si>
  <si>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</si>
  <si>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</si>
  <si>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</si>
  <si>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</si>
  <si>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</si>
  <si>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</si>
  <si>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</si>
  <si>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</si>
  <si>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</si>
  <si>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</si>
  <si>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</si>
  <si>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</si>
  <si>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</si>
  <si>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</si>
  <si>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</si>
  <si>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</si>
  <si>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</si>
  <si>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</si>
  <si>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</si>
  <si>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</si>
  <si>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</si>
  <si>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</si>
  <si>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</si>
  <si>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</si>
  <si>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</si>
  <si>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</si>
  <si>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71-002-1.1-0224414</t>
  </si>
  <si>
    <t>3x1,5 sodrott (300/500V) MTK kábel Csz: H05VVF315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</si>
  <si>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</si>
  <si>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</si>
  <si>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</si>
  <si>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</si>
  <si>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</si>
  <si>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</si>
  <si>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</si>
  <si>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</si>
  <si>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</si>
  <si>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</si>
  <si>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</si>
  <si>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</si>
  <si>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</si>
  <si>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</si>
  <si>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</si>
  <si>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</si>
  <si>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</si>
  <si>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</si>
  <si>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</si>
  <si>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</si>
  <si>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</si>
  <si>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</si>
  <si>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</si>
  <si>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</si>
  <si>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</si>
  <si>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</si>
  <si>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</si>
  <si>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</si>
  <si>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</si>
  <si>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</si>
  <si>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</si>
  <si>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</si>
  <si>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</si>
  <si>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</si>
  <si>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</si>
  <si>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</si>
  <si>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71-009-14.1</t>
  </si>
  <si>
    <t>Fogyasztásmérő szekrények, nappali,  4 vagy 6 modulos csapófedeles ablakkal, egyfázisú mérőkhöz, falon kívüli vagy falba süllyesztett szereléssel</t>
  </si>
  <si>
    <t>71-009-31.1</t>
  </si>
  <si>
    <t>Ideiglenes mérőszekrény, 4 és 10 modulos csapófedeles ablakkal, egyfázisú mérőkhöz, konzolra vagy segédoszlopra szereléssel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</si>
  <si>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</si>
  <si>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</si>
  <si>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</si>
  <si>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</si>
  <si>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</si>
  <si>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</si>
  <si>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</si>
  <si>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</si>
  <si>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</si>
  <si>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71-013-7.1-0310386</t>
  </si>
  <si>
    <t>Villám és érintsévédelmi mérés és jegyzőkönyv készítése</t>
  </si>
  <si>
    <t>Elektromos hőtárolós kályha szerelése és beüzemelése álló kivitelben, Stiebel Eltron ETS 500 Plus, elektronikusan vezérelt hőtárolós kályha, komplett, szobatermosztáttal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</si>
  <si>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</si>
  <si>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</si>
  <si>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</si>
  <si>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</si>
  <si>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</si>
  <si>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</si>
  <si>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</si>
  <si>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</si>
  <si>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</si>
  <si>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</si>
  <si>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</si>
  <si>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</si>
  <si>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</si>
  <si>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</si>
  <si>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</si>
  <si>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</si>
  <si>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</si>
  <si>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</si>
  <si>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</si>
  <si>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</si>
  <si>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</si>
  <si>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</si>
  <si>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</si>
  <si>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</si>
  <si>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</si>
  <si>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</si>
  <si>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</si>
  <si>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</si>
  <si>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</si>
  <si>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</si>
  <si>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</si>
  <si>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</si>
  <si>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</si>
  <si>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</si>
  <si>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</si>
  <si>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</si>
  <si>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</si>
  <si>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</si>
  <si>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</si>
  <si>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</si>
  <si>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</si>
  <si>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</si>
  <si>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</si>
  <si>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</si>
  <si>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</si>
  <si>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</si>
  <si>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</si>
  <si>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</si>
  <si>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</si>
  <si>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</si>
  <si>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81-003-1.1.1.1.1.4-0243022</t>
  </si>
  <si>
    <t>Gázvezeték, Rézcső szerelése, préselt kötésekkel, cső elhelyezése csőidomok nélkül, szakaszos nyomáspróbával, szabadon, tartószerkezet nélkül, DN 20 SUPERSAN félkemény vörösrézcső, F25  22 x 1 mm</t>
  </si>
  <si>
    <t>81-003-1.1.1.2.1.4-0245003</t>
  </si>
  <si>
    <t>Gázvezeték, Rézcső szerelése, préselt kötésekkel, csőidomok elhelyezése, egy oldalon préselt kötéssel, DN 20 Viega Profipress G átm. idom km., kettős "V" préssel, SC-Contur-ral (bizt. kontúr), MOP5 - GT/1 köv. megfelelő, vörösöntv., 22x1", Csz.: 346188</t>
  </si>
  <si>
    <t>81-003-1.1.1.2.2.4-0245091</t>
  </si>
  <si>
    <t>Gázvezeték, Rézcső szerelése, préselt kötésekkel, csőidomok elhelyezése, két oldalon préselt kötéssel, DN 20 Viega Profipress G ív, 90°, kettős "V" préssel, SC-Contur-ral (bizt. kontúr), MOP5 - GT/1 köv. megfelelő, vörösréz, 22, Csz.: 345488</t>
  </si>
  <si>
    <t>81-007-1.1.1.1.1.1.3-0338102</t>
  </si>
  <si>
    <t>Víz- és fűtési vezeték, Rozsdamentes acélcső szerelése, préselt csőkötésekkel, cső elhelyezése csőidomok nélkül, szakaszos nyomáspróbával, szabadon, horonyba vagy padlócsatornába, DN 12 - DN 50, DN 20 Viega Sanpress cső, 1.4521 rozsdamentes, 6 m-es</t>
  </si>
  <si>
    <t>szálban, ivóvízellátáshoz, 22 x 1,2, Csz.: 616 014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</si>
  <si>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</si>
  <si>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</si>
  <si>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Kondenzvíz elvezetés / PVC lefolyó szerelése tokos kötésekkel DN32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</si>
  <si>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</si>
  <si>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</si>
  <si>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</si>
  <si>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</si>
  <si>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</si>
  <si>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</si>
  <si>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</si>
  <si>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</si>
  <si>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</si>
  <si>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</si>
  <si>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</si>
  <si>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</si>
  <si>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</si>
  <si>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</si>
  <si>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</si>
  <si>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82-000-3.7</t>
  </si>
  <si>
    <t>Vízellátás berendezési tárgyak leszerelése, fürdőkád</t>
  </si>
  <si>
    <t>82-000-3.9.1</t>
  </si>
  <si>
    <t>Vízellátás berendezési tárgyak leszerelése, zuhanytálcák szabadon szerelt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</si>
  <si>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</si>
  <si>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</si>
  <si>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</si>
  <si>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</si>
  <si>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82-000-4.2.1.1</t>
  </si>
  <si>
    <t>Gáz- és fűtésszerelési berendezési tárgyak leszerelése, fűtésszerelési berendezési tárgyak kazánok 60 kW-ig</t>
  </si>
  <si>
    <t>82-001-6.2.8-0121008</t>
  </si>
  <si>
    <t>Egyoldalon menetes szerelvény elhelyezése, külső vagy belső menettel, illetve hollandival csatlakoztatva DN 15 légtelenítőszelep, kifolyó- és locsolószelep, töltőszelep HERZ automata légtelenítő, EPDM tömítéssel, 0°C-100°C, 1/2", Csz: 1263001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</si>
  <si>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</si>
  <si>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</si>
  <si>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</si>
  <si>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</si>
  <si>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</si>
  <si>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</si>
  <si>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</si>
  <si>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</si>
  <si>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</si>
  <si>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82-001-16.2.3-0116052</t>
  </si>
  <si>
    <t>Fűtőtest szerelvény elhelyezése külső vagy belső menettel, illetve hollandival csatlakoztatva DN 15 visszatérő elzárószelep HERZ RL-1 típusú, sarok kivitelű, visszatérő elzáró szelep, 1/2", Csz: 1.3724.41</t>
  </si>
  <si>
    <t>82-001-16.2.5-0116092</t>
  </si>
  <si>
    <t>Fűtőtest szerelvény elhelyezése külső vagy belső menettel, illetve hollandival csatlakoztatva DN 15 termosztatikus szelep, termosztatikus szelep szett HERZ TS-90 típusú, sarok kivitelű termosztát szeleptest, 1/2", Csz: 1.7724.91</t>
  </si>
  <si>
    <t>82-001-17.1.2-0116395</t>
  </si>
  <si>
    <t>Termosztatikus szelepfej felszerelése radiátorszelepre, hollandival csatlakoztatva HERZ termosztatikus szelepfej beépített érzékelővel, "0" állásban mechanikus elzárással, HERZ-TS szeleptesthez, fehér színű, Csz: 1.7230.06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</si>
  <si>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</si>
  <si>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</si>
  <si>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</si>
  <si>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82-003-3.2.1-0130585</t>
  </si>
  <si>
    <t>82-004-1.1-0250633</t>
  </si>
  <si>
    <t>Elektromos melegvíztermelő és tároló berendezés elhelyezése, tartozékokkal, szerelvényekkel, vízoldali bekötéssel, elektromos bekötés nélkül, 20 literig RADECO - KOSPEL EPS - 3,5 Twister típusú elektromos átfolyós vízmelegítő, G 1/2", 3,5 kW, 30°C-os</t>
  </si>
  <si>
    <t>Δt-nél 1,7 l/perc kapacitás, keverő csapteleppel, egy fázisra (20 A-es kismegszakító szükséges hozzá), IP25</t>
  </si>
  <si>
    <t>82-004-1.3-0355014</t>
  </si>
  <si>
    <t>Elektromos melegvíztermelő és tároló berendezés elhelyezése, tartozékokkal, szerelvényekkel, vízoldali bekötéssel, elektromos bekötés nélkül, 80,01- 200 liter között Aquastic AQ 100 zártrendszerű elektromos forróvíztároló, fali függőleges kivitelű, 100</t>
  </si>
  <si>
    <t>literes tűzzománcozott acél tartállyal, aktív anódos védelemmel, kombinált biztonsági szeleppel, a tartály maximális üzemi nyomása: 0,6 MPa, 1,8 kW elektromos teljesítmény, Csz.: 2111913500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</si>
  <si>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</si>
  <si>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</si>
  <si>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</si>
  <si>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</si>
  <si>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</si>
  <si>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</si>
  <si>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</si>
  <si>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</si>
  <si>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</si>
  <si>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</si>
  <si>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</si>
  <si>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</si>
  <si>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</si>
  <si>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</si>
  <si>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</si>
  <si>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</si>
  <si>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</si>
  <si>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</si>
  <si>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82-009-17.2-0110921</t>
  </si>
  <si>
    <t>Berendezési tárgyak szerelvényeinek felszerelése, kombinált sarokszelep szerelés MOFÉM mosógéptöltő jobbos, sarokszelep csatlakozással, Kód: 167-0001-00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</si>
  <si>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</si>
  <si>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</si>
  <si>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</si>
  <si>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</si>
  <si>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</si>
  <si>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</si>
  <si>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</si>
  <si>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</si>
  <si>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</si>
  <si>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</si>
  <si>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</si>
  <si>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</si>
  <si>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</si>
  <si>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</si>
  <si>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</si>
  <si>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</si>
  <si>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</si>
  <si>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</si>
  <si>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t>82-010-6.3.1-0344463</t>
  </si>
  <si>
    <t>Gázüzemű kombinált fűtő és vízmelegítő készülék elhelyezése, víz- és gázoldali bekötése,földgázra vagy PB gázra, kondenzációs kazán, elektromos bekötés nélkül, 40 kW teljesítményig BOSCH ZWB 28-3CE 28 kW-os kond. fali kombi készülék, foly. szab. 24V-os</t>
  </si>
  <si>
    <t>szobaterm. csatl.égéstermék elvezetés d=80/125mm,telj.12l/perc, csz:7736900598</t>
  </si>
  <si>
    <t>82-012-3.2.1.4-0423365</t>
  </si>
  <si>
    <t>Acéllemez kompakt lapradiátor elhelyezése, széthordással, tartókkal, bekötéssel, 2 soros, 1600 mm-ig, 600 mm VOGEL &amp; NOOT kompakt lapradiátor 21K-S típus, 2-soros, 1 konvektorlemez borítással, 600x 800 mm, fűtőteljesítmény: 1086 W</t>
  </si>
  <si>
    <t>82-012-3.2.1.6-0423483</t>
  </si>
  <si>
    <t>Acéllemez kompakt lapradiátor elhelyezése, széthordással, tartókkal, bekötéssel, 2 soros, 1600 mm-ig, 900 mm VOGEL &amp; NOOT kompakt lapradiátor 22K típus, 2-soros, 2 konvektorlemez borítással, 900x 600 mm, fűtőteljesítmény: 1378 W</t>
  </si>
  <si>
    <t>82-012-12.1.1.3-0314006</t>
  </si>
  <si>
    <t>Törölközőszárító radiátorok elhelyezése széthordással, tartókkal, bekötéssel, 1820 mm fűtőtest magasságig, körcsöves, zárt törölközőszárító radiátor, 600 mm FHL THEODORA 600/770 4szög profilos, egyenes, törölközőszárítós csőradiátor,</t>
  </si>
  <si>
    <t>fűtőtelj.(75/65/20°):409 W, RAL 9016 törtfehér, kötéstáv:570 mm, TEO 0760</t>
  </si>
  <si>
    <t>82-013-11.5-0324003</t>
  </si>
  <si>
    <t>Elektromos kapcsoló-berendezések elhelyezése, elektromos bekötés nélkül, hőmérséklet kapcsoló (szobatermosztát) SIEMENS RAA41, mechanikus szobatermosztát, hűtés/fűtés átkapcsolóval (kb.1K kapcsolási különbség, fűtés vagy hűtés szabályozására), Csz.:RAA41</t>
  </si>
  <si>
    <t>82-016-14.1.3-0244111</t>
  </si>
  <si>
    <t>Füstgázelvezetés (csövek, idomok) elhelyezése zárt égésterű, fűtési és/vagy használati melegvízkészítő kazánok részére, felszerelve, szerelőkőműves munka nélkül, füstcsövek, 80/80, 80/110, 80/125 mm BUDERUS csővezeték 80 mm L=500 mm PP GB042/162,</t>
  </si>
  <si>
    <t>cikkszám: 87094588</t>
  </si>
  <si>
    <t>82-016-14.2.2.3-0244161</t>
  </si>
  <si>
    <t>Füstgázelvezetés (csövek, idomok) elhelyezése zárt égésterű, fűtési és/vagy használati melegvízkészítő kazánok részére, felszerelve, szerelőkőműves munka nélkül, füstcsőidomok, könyök 80/80, 80/110, 80/125 mm BUDERUS könyök 80 mm 45° PP GB162, cikkszám:</t>
  </si>
  <si>
    <t>87094544</t>
  </si>
  <si>
    <t>82-016-14.2.2.3-0244162</t>
  </si>
  <si>
    <t>Füstgázelvezetés (csövek, idomok) elhelyezése zárt égésterű, fűtési és/vagy használati melegvízkészítő kazánok részére, felszerelve, szerelőkőműves munka nélkül, füstcsőidomok, könyök 80/80, 80/110, 80/125 mm BUDERUS könyök 80 mm 87° PP GB162, cikkszám:</t>
  </si>
  <si>
    <t>87094541</t>
  </si>
  <si>
    <t>82-016-14.2.4.1.3-0243213</t>
  </si>
  <si>
    <t>Füstgázelvezetés (csövek, idomok) elhelyezése zárt égésterű, fűtési és/vagy használati melegvízkészítő kazánok részére, felszerelve, szerelőkőműves munka nélkül, füstcsőidomok, vizsgálóidomok, egyenes idom 80/80, 80/110, 80/125 mm Nyitható csőtoldat</t>
  </si>
  <si>
    <t>vizsgálónyílással 0,35 m, DN 80, fehér, Vaillant turboTEC-plus fali készülékhez, rendszerméret 80/80 mm, Cikkszám: 303092</t>
  </si>
  <si>
    <t>82-016-14.2.4.2.3-0244251</t>
  </si>
  <si>
    <t>Füstgázelvezetés (csövek, idomok) elhelyezése zárt égésterű, fűtési és/vagy használati melegvízkészítő kazánok részére, felszerelve, szerelőkőműves munka nélkül, füstcsőidomok, vizsgálóidomok, könyök vagy T-idom 80/80, 80/125 mm BUDERUS koncentrikus</t>
  </si>
  <si>
    <t>ellenőrző könyök 90° 80/125 mm KS/PPS GB042/162, cikkszám: 87094586</t>
  </si>
  <si>
    <t>82-016-14.2.5.3.3-0244281</t>
  </si>
  <si>
    <t>Füstgázelvezetés (csövek, idomok) elhelyezése zárt égésterű, fűtési és/vagy használati melegvízkészítő kazánok részére, felszerelve, szerelőkőműves munka nélkül, füstcsőidomok, tetőátvezetések, fali átvezetések, védőrácsok 80/80, 80/125 mm BUDERUS</t>
  </si>
  <si>
    <t>légbeszívó rács 150 mm2 GB042/162, cikkszám: 87092146</t>
  </si>
  <si>
    <t>Vízmérő felszereléséhez szükséges ügyintézés, plombáltatás, számlázásbavétel</t>
  </si>
  <si>
    <t>Gázmérő le és felszereltetés / FŐGÁZ Zrt-nél történő ügyintézésével</t>
  </si>
  <si>
    <t>Gázóra elszállítása, régi vezeték ledugózása, FŐGÁZ Zrt-nél történő ügyintézéssel</t>
  </si>
  <si>
    <t>Gázkészülék üzembehelyezése, beszabályozása</t>
  </si>
  <si>
    <t>Gázkazán gyártói üzembehelyezése</t>
  </si>
  <si>
    <t>Gáz-MEO/házi nyomáspróba jegyzőkönyvvel (átadás-átvétel)</t>
  </si>
  <si>
    <t>Gázterv készítése (engedélyes munkavédelmi balesetvédelmi)</t>
  </si>
  <si>
    <t>Készülékek (gáz, szaniterek) víz-gáz oldali bekötése (flexibilis csővel)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</si>
  <si>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</si>
  <si>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r>
      <t>Gázmérőhely kialakítása egységes mérőkötéssel, kétcsonkú gázmérőhöz, 3; 6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 teljesítményre, DN 25 MOFÉM AHA Univerzális gömbcsap 1" kb. menettel, toldattal, névleges méret 25 mm, sárgaréz, natúr, 16 bar, Kód: 113-0038-00</t>
    </r>
  </si>
  <si>
    <t>Épületgépészeti szerelvények és berendezések szerelése</t>
  </si>
  <si>
    <t>83-001-2.1.1-0830002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</si>
  <si>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</si>
  <si>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Csz.: APSPIKOBN05100</t>
  </si>
  <si>
    <t>83-002-2.1.1.1-0143816</t>
  </si>
  <si>
    <t>Kör keresztmetszetű műanyag légrács felszerelése falnyílásba vagy légcsatornára, 80-250 NÁ között HELIOS LGK 80 Műanyag rács, NÁ 80, Cikksz.:0259</t>
  </si>
  <si>
    <t>83-002-4.1.6.1.1-0143718</t>
  </si>
  <si>
    <t>Egyéb befúvó és elszívó szerkezetek, kör vagy négyszög keresztmetszetű levegő bevezető elem felszerelése falnyílásba vagy nyilászáróba, falnyílásba, NÁ 160 mm-ig HELIOS ZLEG 100 Légbevezető elem gázkészülékhez, NÁ 100, Cikksz.:0079G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</si>
  <si>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</si>
  <si>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</si>
  <si>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</si>
  <si>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</si>
  <si>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</si>
  <si>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</si>
  <si>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</si>
  <si>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</si>
  <si>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</si>
  <si>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</si>
  <si>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</si>
  <si>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</si>
  <si>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</si>
  <si>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</si>
  <si>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</si>
  <si>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</si>
  <si>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</si>
  <si>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</si>
  <si>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</si>
  <si>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</si>
  <si>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</si>
  <si>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</si>
  <si>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</si>
  <si>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</si>
  <si>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</si>
  <si>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</si>
  <si>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</si>
  <si>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</si>
  <si>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</si>
  <si>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82-010-1.3.3-0310227</t>
  </si>
  <si>
    <t>Gázfőzők, gáztűzhelyek elhelyezése és bekötése földgázra vagy PB gázra, modul gáztűzhelyek négy főzőégővel
Gáztűzhely, 4 főzőégővel, ablakos sötőajtóval, fehér, földgázra, PS131GWO</t>
  </si>
  <si>
    <t>Modul gáztűzhely elhelyezése 4 főzőégővel</t>
  </si>
  <si>
    <t>82-016-14.2.6.3-0243172-M</t>
  </si>
  <si>
    <t>Füstgázelvezetés (csövek, idomok) elhelyezése zárt égésterű, fűtési és/vagy használati melegvízkészítő kazánok részére, felszerelve, szerelőkőműves munka nélkül, füstcsőidomok, rögzítőkészlet 80/125 mm Csőbilincs DN 125</t>
  </si>
  <si>
    <t>Füstgázelvezetés (csövek, idomok) elhelyezése zárt égésterű, fűtési és/vagy használati melegvízkészítő kazánok részére, felszerelve, szerelőkőműves munka nélkül, egyéb kiegészítők tartozék, könyök tartósín</t>
  </si>
  <si>
    <t>82-016-14.3.1-0246227-M</t>
  </si>
  <si>
    <t>82-016-15.3-0246172-M</t>
  </si>
  <si>
    <t>Füstgázkészletek (csövek, idomok) elhelyezése zárt égésterű, fűtési és/vagy használati melegvízkészítő kazánok részére, felszerelve, szerelőkőműves munka nélkül, egyéb kiegészítő tartozék, kürtőfedél, fekete</t>
  </si>
  <si>
    <t>Lakásfelújítás</t>
  </si>
  <si>
    <t xml:space="preserve">Készült: 2022. </t>
  </si>
  <si>
    <t>Cím: Nyár utca 7. IV.em.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</si>
</sst>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5" formatCode="_-* #,##0_-;\-* #,##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10" fontId="8" fillId="0" borderId="2" xfId="0" applyNumberFormat="1" applyFont="1" applyBorder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2" xfId="0" applyFont="1" applyBorder="1" applyAlignment="1">
      <alignment horizontal="right" vertical="top"/>
    </xf>
    <xf numFmtId="0" fontId="10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6" fillId="0" borderId="0" xfId="1" applyNumberFormat="1" applyFont="1" applyAlignment="1">
      <alignment horizontal="right" vertical="top" wrapText="1"/>
    </xf>
    <xf numFmtId="165" fontId="3" fillId="0" borderId="0" xfId="1" applyNumberFormat="1" applyFont="1" applyAlignment="1">
      <alignment horizontal="right" vertical="top" wrapText="1"/>
    </xf>
    <xf numFmtId="165" fontId="7" fillId="0" borderId="1" xfId="1" applyNumberFormat="1" applyFont="1" applyBorder="1" applyAlignment="1">
      <alignment horizontal="right" vertical="top" wrapText="1"/>
    </xf>
    <xf numFmtId="0" fontId="8" fillId="0" borderId="2" xfId="1" applyNumberFormat="1" applyFont="1" applyBorder="1" applyAlignment="1">
      <alignment vertical="top"/>
    </xf>
    <xf numFmtId="0" fontId="8" fillId="0" borderId="0" xfId="1" applyNumberFormat="1" applyFont="1" applyAlignment="1">
      <alignment vertical="top" wrapText="1"/>
    </xf>
    <xf numFmtId="0" fontId="9" fillId="0" borderId="1" xfId="1" applyNumberFormat="1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3" xfId="1" applyNumberFormat="1" applyFont="1" applyBorder="1" applyAlignment="1">
      <alignment horizontal="center" vertical="top"/>
    </xf>
    <xf numFmtId="0" fontId="8" fillId="0" borderId="2" xfId="1" applyNumberFormat="1" applyFont="1" applyBorder="1" applyAlignment="1">
      <alignment horizontal="center" vertical="top"/>
    </xf>
    <xf numFmtId="0" fontId="8" fillId="0" borderId="1" xfId="1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7" workbookViewId="0">
      <selection activeCell="C29" sqref="C29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31"/>
      <c r="B1" s="32"/>
      <c r="C1" s="32"/>
      <c r="D1" s="32"/>
    </row>
    <row r="2" spans="1:4" s="14" customFormat="1" x14ac:dyDescent="0.3">
      <c r="A2" s="31"/>
      <c r="B2" s="32"/>
      <c r="C2" s="32"/>
      <c r="D2" s="32"/>
    </row>
    <row r="3" spans="1:4" s="14" customFormat="1" x14ac:dyDescent="0.3">
      <c r="A3" s="31"/>
      <c r="B3" s="32"/>
      <c r="C3" s="32"/>
      <c r="D3" s="32"/>
    </row>
    <row r="4" spans="1:4" x14ac:dyDescent="0.3">
      <c r="A4" s="33"/>
      <c r="B4" s="32"/>
      <c r="C4" s="32"/>
      <c r="D4" s="32"/>
    </row>
    <row r="5" spans="1:4" x14ac:dyDescent="0.3">
      <c r="A5" s="33"/>
      <c r="B5" s="32"/>
      <c r="C5" s="32"/>
      <c r="D5" s="32"/>
    </row>
    <row r="6" spans="1:4" x14ac:dyDescent="0.3">
      <c r="A6" s="33"/>
      <c r="B6" s="32"/>
      <c r="C6" s="32"/>
      <c r="D6" s="32"/>
    </row>
    <row r="7" spans="1:4" x14ac:dyDescent="0.3">
      <c r="A7" s="33"/>
      <c r="B7" s="32"/>
      <c r="C7" s="32"/>
      <c r="D7" s="32"/>
    </row>
    <row r="9" spans="1:4" x14ac:dyDescent="0.3">
      <c r="A9" s="10" t="s">
        <v>491</v>
      </c>
      <c r="C9" s="10" t="s">
        <v>492</v>
      </c>
    </row>
    <row r="10" spans="1:4" x14ac:dyDescent="0.3">
      <c r="A10" s="10" t="s">
        <v>492</v>
      </c>
      <c r="C10" s="10" t="s">
        <v>492</v>
      </c>
    </row>
    <row r="11" spans="1:4" x14ac:dyDescent="0.3">
      <c r="A11" s="30" t="s">
        <v>522</v>
      </c>
      <c r="C11" s="10" t="s">
        <v>493</v>
      </c>
    </row>
    <row r="12" spans="1:4" x14ac:dyDescent="0.3">
      <c r="C12" s="10" t="s">
        <v>494</v>
      </c>
    </row>
    <row r="13" spans="1:4" x14ac:dyDescent="0.3">
      <c r="A13" s="10" t="s">
        <v>492</v>
      </c>
      <c r="C13" s="10" t="s">
        <v>495</v>
      </c>
    </row>
    <row r="14" spans="1:4" x14ac:dyDescent="0.3">
      <c r="A14" s="10" t="s">
        <v>492</v>
      </c>
      <c r="C14" s="10" t="s">
        <v>496</v>
      </c>
    </row>
    <row r="15" spans="1:4" x14ac:dyDescent="0.3">
      <c r="A15" s="10" t="s">
        <v>497</v>
      </c>
      <c r="C15" s="10" t="s">
        <v>498</v>
      </c>
    </row>
    <row r="16" spans="1:4" x14ac:dyDescent="0.3">
      <c r="A16" s="10" t="s">
        <v>520</v>
      </c>
    </row>
    <row r="17" spans="1:4" x14ac:dyDescent="0.3">
      <c r="A17" s="10" t="s">
        <v>499</v>
      </c>
    </row>
    <row r="18" spans="1:4" x14ac:dyDescent="0.3">
      <c r="A18" s="10" t="s">
        <v>499</v>
      </c>
    </row>
    <row r="19" spans="1:4" x14ac:dyDescent="0.3">
      <c r="A19" s="10" t="s">
        <v>521</v>
      </c>
    </row>
    <row r="20" spans="1:4" x14ac:dyDescent="0.3">
      <c r="A20" s="10" t="s">
        <v>499</v>
      </c>
    </row>
    <row r="22" spans="1:4" x14ac:dyDescent="0.3">
      <c r="A22" s="34" t="s">
        <v>500</v>
      </c>
      <c r="B22" s="35"/>
      <c r="C22" s="35"/>
      <c r="D22" s="35"/>
    </row>
    <row r="23" spans="1:4" x14ac:dyDescent="0.3">
      <c r="A23" s="15" t="s">
        <v>501</v>
      </c>
      <c r="B23" s="15"/>
      <c r="C23" s="18" t="s">
        <v>502</v>
      </c>
      <c r="D23" s="18" t="s">
        <v>503</v>
      </c>
    </row>
    <row r="24" spans="1:4" x14ac:dyDescent="0.3">
      <c r="A24" s="15" t="s">
        <v>504</v>
      </c>
      <c r="B24" s="15"/>
      <c r="C24" s="27">
        <f>ROUND(SUM(Összesítő!B2:B22),0)</f>
        <v>0</v>
      </c>
      <c r="D24" s="27">
        <f>ROUND(SUM(Összesítő!C2:C22),0)</f>
        <v>0</v>
      </c>
    </row>
    <row r="25" spans="1:4" x14ac:dyDescent="0.3">
      <c r="A25" s="15" t="s">
        <v>505</v>
      </c>
      <c r="B25" s="15"/>
      <c r="C25" s="27">
        <f>ROUND(C24,0)</f>
        <v>0</v>
      </c>
      <c r="D25" s="27">
        <f>ROUND(D24,0)</f>
        <v>0</v>
      </c>
    </row>
    <row r="26" spans="1:4" x14ac:dyDescent="0.3">
      <c r="A26" s="10" t="s">
        <v>506</v>
      </c>
      <c r="C26" s="36">
        <f>ROUND(C25+D25,0)</f>
        <v>0</v>
      </c>
      <c r="D26" s="36"/>
    </row>
    <row r="27" spans="1:4" x14ac:dyDescent="0.3">
      <c r="A27" s="15" t="s">
        <v>507</v>
      </c>
      <c r="B27" s="16">
        <v>0.27</v>
      </c>
      <c r="C27" s="37">
        <f>ROUND(C26*B27,0)</f>
        <v>0</v>
      </c>
      <c r="D27" s="37"/>
    </row>
    <row r="28" spans="1:4" x14ac:dyDescent="0.3">
      <c r="A28" s="15" t="s">
        <v>508</v>
      </c>
      <c r="B28" s="15"/>
      <c r="C28" s="38">
        <f>ROUND(C26+C27,0)</f>
        <v>0</v>
      </c>
      <c r="D28" s="38"/>
    </row>
    <row r="32" spans="1:4" x14ac:dyDescent="0.3">
      <c r="B32" s="39" t="s">
        <v>509</v>
      </c>
      <c r="C32" s="39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7:D7"/>
    <mergeCell ref="A22:D22"/>
    <mergeCell ref="C26:D26"/>
    <mergeCell ref="C27:D27"/>
    <mergeCell ref="C28:D28"/>
    <mergeCell ref="B32:C32"/>
    <mergeCell ref="A1:D1"/>
    <mergeCell ref="A2:D2"/>
    <mergeCell ref="A3:D3"/>
    <mergeCell ref="A4:D4"/>
    <mergeCell ref="A5:D5"/>
    <mergeCell ref="A6:D6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Normal="100" workbookViewId="0">
      <selection activeCell="N13" sqref="N1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510</v>
      </c>
      <c r="C2" s="2" t="s">
        <v>98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510</v>
      </c>
      <c r="C4" s="2" t="s">
        <v>99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92.4" x14ac:dyDescent="0.3">
      <c r="A6" s="8">
        <v>3</v>
      </c>
      <c r="B6" s="1" t="s">
        <v>100</v>
      </c>
      <c r="C6" s="2" t="s">
        <v>101</v>
      </c>
      <c r="D6" s="6">
        <v>2</v>
      </c>
      <c r="E6" s="1" t="s">
        <v>13</v>
      </c>
      <c r="F6" s="6">
        <v>0</v>
      </c>
      <c r="G6" s="20">
        <v>0</v>
      </c>
      <c r="H6" s="6">
        <f>ROUND(D6*F6, 0)</f>
        <v>0</v>
      </c>
      <c r="I6" s="6">
        <f>ROUND(D6*G6, 0)</f>
        <v>0</v>
      </c>
    </row>
    <row r="7" spans="1:9" ht="26.4" x14ac:dyDescent="0.3">
      <c r="C7" s="2" t="s">
        <v>102</v>
      </c>
      <c r="G7" s="20"/>
    </row>
    <row r="8" spans="1:9" x14ac:dyDescent="0.3">
      <c r="G8" s="20"/>
    </row>
    <row r="9" spans="1:9" ht="52.8" x14ac:dyDescent="0.3">
      <c r="A9" s="8">
        <v>4</v>
      </c>
      <c r="B9" s="1" t="s">
        <v>103</v>
      </c>
      <c r="C9" s="2" t="s">
        <v>104</v>
      </c>
      <c r="D9" s="6">
        <v>2</v>
      </c>
      <c r="E9" s="1" t="s">
        <v>13</v>
      </c>
      <c r="F9" s="6">
        <v>0</v>
      </c>
      <c r="G9" s="20">
        <v>0</v>
      </c>
      <c r="H9" s="6">
        <f>ROUND(D9*F9, 0)</f>
        <v>0</v>
      </c>
      <c r="I9" s="6">
        <f>ROUND(D9*G9, 0)</f>
        <v>0</v>
      </c>
    </row>
    <row r="11" spans="1:9" s="9" customFormat="1" x14ac:dyDescent="0.3">
      <c r="A11" s="7"/>
      <c r="B11" s="3"/>
      <c r="C11" s="3" t="s">
        <v>15</v>
      </c>
      <c r="D11" s="5"/>
      <c r="E11" s="3"/>
      <c r="F11" s="5"/>
      <c r="G11" s="5"/>
      <c r="H11" s="5">
        <f>ROUND(SUM(H2:H10),0)</f>
        <v>0</v>
      </c>
      <c r="I11" s="5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Égéstermék-elvezető rendszerek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workbookViewId="0">
      <selection activeCell="G11" sqref="G1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x14ac:dyDescent="0.3">
      <c r="A2" s="8">
        <v>1</v>
      </c>
      <c r="B2" s="1" t="s">
        <v>106</v>
      </c>
      <c r="C2" s="2" t="s">
        <v>108</v>
      </c>
      <c r="D2" s="6">
        <v>0</v>
      </c>
      <c r="E2" s="1" t="s">
        <v>107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Cserépkályhák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Normal="100" workbookViewId="0">
      <selection activeCell="G9" sqref="G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x14ac:dyDescent="0.3">
      <c r="F2" s="24"/>
      <c r="G2" s="25"/>
      <c r="H2" s="24"/>
      <c r="I2" s="24"/>
    </row>
    <row r="3" spans="1:9" ht="94.8" x14ac:dyDescent="0.3">
      <c r="A3" s="8">
        <v>1</v>
      </c>
      <c r="B3" s="1" t="s">
        <v>110</v>
      </c>
      <c r="C3" s="2" t="s">
        <v>112</v>
      </c>
      <c r="D3" s="6">
        <v>280</v>
      </c>
      <c r="E3" s="1" t="s">
        <v>31</v>
      </c>
      <c r="F3" s="24">
        <v>0</v>
      </c>
      <c r="G3" s="25">
        <v>0</v>
      </c>
      <c r="H3" s="24">
        <f>ROUND(D3*F3, 0)</f>
        <v>0</v>
      </c>
      <c r="I3" s="24">
        <f>ROUND(D3*G3, 0)</f>
        <v>0</v>
      </c>
    </row>
    <row r="4" spans="1:9" ht="52.8" x14ac:dyDescent="0.3">
      <c r="C4" s="2" t="s">
        <v>111</v>
      </c>
      <c r="F4" s="24"/>
      <c r="G4" s="25"/>
      <c r="H4" s="24"/>
      <c r="I4" s="24"/>
    </row>
    <row r="5" spans="1:9" x14ac:dyDescent="0.3">
      <c r="C5" s="2"/>
      <c r="F5" s="24"/>
      <c r="G5" s="25"/>
      <c r="H5" s="24"/>
      <c r="I5" s="24"/>
    </row>
    <row r="6" spans="1:9" x14ac:dyDescent="0.3">
      <c r="F6" s="24"/>
      <c r="G6" s="24"/>
      <c r="H6" s="24"/>
      <c r="I6" s="24"/>
    </row>
    <row r="7" spans="1:9" s="9" customFormat="1" x14ac:dyDescent="0.3">
      <c r="A7" s="7"/>
      <c r="B7" s="3"/>
      <c r="C7" s="3" t="s">
        <v>15</v>
      </c>
      <c r="D7" s="5"/>
      <c r="E7" s="3"/>
      <c r="F7" s="26"/>
      <c r="G7" s="26"/>
      <c r="H7" s="26">
        <f>ROUND(SUM(H2:H6),0)</f>
        <v>0</v>
      </c>
      <c r="I7" s="26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Szárazépítés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30" zoomScale="145" zoomScaleNormal="145" workbookViewId="0">
      <selection activeCell="G38" sqref="G3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114</v>
      </c>
      <c r="C2" s="2" t="s">
        <v>115</v>
      </c>
      <c r="D2" s="6">
        <v>13</v>
      </c>
      <c r="E2" s="1" t="s">
        <v>31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3" spans="1:9" x14ac:dyDescent="0.3">
      <c r="G3" s="20"/>
    </row>
    <row r="4" spans="1:9" ht="39.6" x14ac:dyDescent="0.3">
      <c r="A4" s="8">
        <v>2</v>
      </c>
      <c r="B4" s="1" t="s">
        <v>116</v>
      </c>
      <c r="C4" s="2" t="s">
        <v>117</v>
      </c>
      <c r="D4" s="6">
        <v>20</v>
      </c>
      <c r="E4" s="1" t="s">
        <v>31</v>
      </c>
      <c r="F4" s="6">
        <v>0</v>
      </c>
      <c r="G4" s="20">
        <v>0</v>
      </c>
      <c r="H4" s="6">
        <f>ROUND(D4*F4, 0)</f>
        <v>0</v>
      </c>
      <c r="I4" s="6">
        <f>ROUND(D4*G4, 0)</f>
        <v>0</v>
      </c>
    </row>
    <row r="5" spans="1:9" x14ac:dyDescent="0.3">
      <c r="G5" s="20"/>
    </row>
    <row r="6" spans="1:9" ht="39.6" x14ac:dyDescent="0.3">
      <c r="A6" s="8">
        <v>3</v>
      </c>
      <c r="B6" s="1" t="s">
        <v>118</v>
      </c>
      <c r="C6" s="2" t="s">
        <v>119</v>
      </c>
      <c r="D6" s="6">
        <v>10</v>
      </c>
      <c r="E6" s="1" t="s">
        <v>40</v>
      </c>
      <c r="F6" s="6">
        <v>0</v>
      </c>
      <c r="G6" s="20">
        <v>0</v>
      </c>
      <c r="H6" s="6">
        <f>ROUND(D6*F6, 0)</f>
        <v>0</v>
      </c>
      <c r="I6" s="6">
        <f>ROUND(D6*G6, 0)</f>
        <v>0</v>
      </c>
    </row>
    <row r="7" spans="1:9" x14ac:dyDescent="0.3">
      <c r="G7" s="20"/>
    </row>
    <row r="8" spans="1:9" ht="52.8" x14ac:dyDescent="0.3">
      <c r="A8" s="8">
        <v>5</v>
      </c>
      <c r="B8" s="1" t="s">
        <v>120</v>
      </c>
      <c r="C8" s="2" t="s">
        <v>121</v>
      </c>
      <c r="D8" s="6">
        <v>269.5</v>
      </c>
      <c r="E8" s="1" t="s">
        <v>31</v>
      </c>
      <c r="F8" s="6">
        <v>0</v>
      </c>
      <c r="G8" s="20">
        <v>0</v>
      </c>
      <c r="H8" s="6">
        <f>ROUND(D8*F8, 0)</f>
        <v>0</v>
      </c>
      <c r="I8" s="6">
        <f>ROUND(D8*G8, 0)</f>
        <v>0</v>
      </c>
    </row>
    <row r="9" spans="1:9" x14ac:dyDescent="0.3">
      <c r="G9" s="20"/>
    </row>
    <row r="10" spans="1:9" ht="79.2" x14ac:dyDescent="0.3">
      <c r="A10" s="8">
        <v>8</v>
      </c>
      <c r="B10" s="1" t="s">
        <v>122</v>
      </c>
      <c r="C10" s="2" t="s">
        <v>123</v>
      </c>
      <c r="D10" s="6">
        <v>57.5</v>
      </c>
      <c r="E10" s="1" t="s">
        <v>31</v>
      </c>
      <c r="F10" s="6">
        <v>0</v>
      </c>
      <c r="G10" s="20">
        <v>0</v>
      </c>
      <c r="H10" s="6">
        <f>ROUND(D10*F10, 0)</f>
        <v>0</v>
      </c>
      <c r="I10" s="6">
        <f>ROUND(D10*G10, 0)</f>
        <v>0</v>
      </c>
    </row>
    <row r="11" spans="1:9" x14ac:dyDescent="0.3">
      <c r="G11" s="20"/>
    </row>
    <row r="12" spans="1:9" ht="92.4" x14ac:dyDescent="0.3">
      <c r="A12" s="8">
        <v>9</v>
      </c>
      <c r="B12" s="1" t="s">
        <v>124</v>
      </c>
      <c r="C12" s="2" t="s">
        <v>125</v>
      </c>
      <c r="D12" s="6">
        <v>57.5</v>
      </c>
      <c r="E12" s="1" t="s">
        <v>31</v>
      </c>
      <c r="F12" s="6">
        <v>0</v>
      </c>
      <c r="G12" s="20">
        <v>0</v>
      </c>
      <c r="H12" s="6">
        <f>ROUND(D12*F12, 0)</f>
        <v>0</v>
      </c>
      <c r="I12" s="6">
        <f>ROUND(D12*G12, 0)</f>
        <v>0</v>
      </c>
    </row>
    <row r="13" spans="1:9" x14ac:dyDescent="0.3">
      <c r="C13" s="2" t="s">
        <v>126</v>
      </c>
      <c r="G13" s="20"/>
    </row>
    <row r="14" spans="1:9" x14ac:dyDescent="0.3">
      <c r="G14" s="20"/>
    </row>
    <row r="15" spans="1:9" ht="66" x14ac:dyDescent="0.3">
      <c r="A15" s="8">
        <v>10</v>
      </c>
      <c r="B15" s="1" t="s">
        <v>127</v>
      </c>
      <c r="C15" s="2" t="s">
        <v>128</v>
      </c>
      <c r="D15" s="6">
        <v>46.5</v>
      </c>
      <c r="E15" s="1" t="s">
        <v>31</v>
      </c>
      <c r="F15" s="6">
        <v>0</v>
      </c>
      <c r="G15" s="20">
        <v>0</v>
      </c>
      <c r="H15" s="6">
        <f>ROUND(D15*F15, 0)</f>
        <v>0</v>
      </c>
      <c r="I15" s="6">
        <f>ROUND(D15*G15, 0)</f>
        <v>0</v>
      </c>
    </row>
    <row r="16" spans="1:9" x14ac:dyDescent="0.3">
      <c r="G16" s="20"/>
    </row>
    <row r="17" spans="1:9" ht="79.2" x14ac:dyDescent="0.3">
      <c r="A17" s="8">
        <v>11</v>
      </c>
      <c r="B17" s="1" t="s">
        <v>129</v>
      </c>
      <c r="C17" s="2" t="s">
        <v>130</v>
      </c>
      <c r="D17" s="6">
        <v>46.5</v>
      </c>
      <c r="E17" s="1" t="s">
        <v>31</v>
      </c>
      <c r="F17" s="6">
        <v>0</v>
      </c>
      <c r="G17" s="20">
        <v>0</v>
      </c>
      <c r="H17" s="6">
        <f>ROUND(D17*F17, 0)</f>
        <v>0</v>
      </c>
      <c r="I17" s="6">
        <f>ROUND(D17*G17, 0)</f>
        <v>0</v>
      </c>
    </row>
    <row r="18" spans="1:9" x14ac:dyDescent="0.3">
      <c r="G18" s="20"/>
    </row>
    <row r="19" spans="1:9" ht="79.2" x14ac:dyDescent="0.3">
      <c r="A19" s="8">
        <v>12</v>
      </c>
      <c r="B19" s="1" t="s">
        <v>131</v>
      </c>
      <c r="C19" s="2" t="s">
        <v>132</v>
      </c>
      <c r="D19" s="6">
        <v>46.5</v>
      </c>
      <c r="E19" s="1" t="s">
        <v>31</v>
      </c>
      <c r="F19" s="6">
        <v>0</v>
      </c>
      <c r="G19" s="20">
        <v>0</v>
      </c>
      <c r="H19" s="6">
        <f>ROUND(D19*F19, 0)</f>
        <v>0</v>
      </c>
      <c r="I19" s="6">
        <f>ROUND(D19*G19, 0)</f>
        <v>0</v>
      </c>
    </row>
    <row r="20" spans="1:9" x14ac:dyDescent="0.3">
      <c r="G20" s="20"/>
    </row>
    <row r="21" spans="1:9" ht="79.2" x14ac:dyDescent="0.3">
      <c r="A21" s="8">
        <v>13</v>
      </c>
      <c r="B21" s="1" t="s">
        <v>133</v>
      </c>
      <c r="C21" s="2" t="s">
        <v>134</v>
      </c>
      <c r="D21" s="6">
        <v>57.5</v>
      </c>
      <c r="E21" s="1" t="s">
        <v>31</v>
      </c>
      <c r="F21" s="6">
        <v>0</v>
      </c>
      <c r="G21" s="20">
        <v>0</v>
      </c>
      <c r="H21" s="6">
        <f>ROUND(D21*F21, 0)</f>
        <v>0</v>
      </c>
      <c r="I21" s="6">
        <f>ROUND(D21*G21, 0)</f>
        <v>0</v>
      </c>
    </row>
    <row r="22" spans="1:9" ht="79.2" x14ac:dyDescent="0.3">
      <c r="C22" s="2" t="s">
        <v>135</v>
      </c>
      <c r="G22" s="20"/>
    </row>
    <row r="23" spans="1:9" x14ac:dyDescent="0.3">
      <c r="G23" s="20"/>
    </row>
    <row r="24" spans="1:9" ht="92.4" x14ac:dyDescent="0.3">
      <c r="A24" s="8">
        <v>14</v>
      </c>
      <c r="B24" s="1" t="s">
        <v>136</v>
      </c>
      <c r="C24" s="2" t="s">
        <v>137</v>
      </c>
      <c r="D24" s="6">
        <v>46.5</v>
      </c>
      <c r="E24" s="1" t="s">
        <v>31</v>
      </c>
      <c r="F24" s="6">
        <v>0</v>
      </c>
      <c r="G24" s="20">
        <v>0</v>
      </c>
      <c r="H24" s="6">
        <f>ROUND(D24*F24, 0)</f>
        <v>0</v>
      </c>
      <c r="I24" s="6">
        <f>ROUND(D24*G24, 0)</f>
        <v>0</v>
      </c>
    </row>
    <row r="25" spans="1:9" ht="66" x14ac:dyDescent="0.3">
      <c r="C25" s="2" t="s">
        <v>138</v>
      </c>
      <c r="G25" s="20"/>
    </row>
    <row r="26" spans="1:9" x14ac:dyDescent="0.3">
      <c r="G26" s="20"/>
    </row>
    <row r="27" spans="1:9" ht="92.4" x14ac:dyDescent="0.3">
      <c r="A27" s="8">
        <v>15</v>
      </c>
      <c r="B27" s="1" t="s">
        <v>139</v>
      </c>
      <c r="C27" s="2" t="s">
        <v>140</v>
      </c>
      <c r="D27" s="6">
        <v>28</v>
      </c>
      <c r="E27" s="1" t="s">
        <v>40</v>
      </c>
      <c r="F27" s="6">
        <v>0</v>
      </c>
      <c r="G27" s="20">
        <v>0</v>
      </c>
      <c r="H27" s="6">
        <f>ROUND(D27*F27, 0)</f>
        <v>0</v>
      </c>
      <c r="I27" s="6">
        <f>ROUND(D27*G27, 0)</f>
        <v>0</v>
      </c>
    </row>
    <row r="28" spans="1:9" ht="66" x14ac:dyDescent="0.3">
      <c r="C28" s="2" t="s">
        <v>138</v>
      </c>
      <c r="G28" s="20"/>
    </row>
    <row r="29" spans="1:9" x14ac:dyDescent="0.3">
      <c r="G29" s="20"/>
    </row>
    <row r="30" spans="1:9" ht="39.6" x14ac:dyDescent="0.3">
      <c r="A30" s="8">
        <v>16</v>
      </c>
      <c r="B30" s="1" t="s">
        <v>141</v>
      </c>
      <c r="C30" s="2" t="s">
        <v>142</v>
      </c>
      <c r="D30" s="6">
        <v>177</v>
      </c>
      <c r="E30" s="1" t="s">
        <v>31</v>
      </c>
      <c r="F30" s="6">
        <v>0</v>
      </c>
      <c r="G30" s="20">
        <v>0</v>
      </c>
      <c r="H30" s="6">
        <f>ROUND(D30*F30, 0)</f>
        <v>0</v>
      </c>
      <c r="I30" s="6">
        <f>ROUND(D30*G30, 0)</f>
        <v>0</v>
      </c>
    </row>
    <row r="31" spans="1:9" x14ac:dyDescent="0.3">
      <c r="G31" s="20"/>
    </row>
    <row r="32" spans="1:9" ht="79.2" x14ac:dyDescent="0.3">
      <c r="A32" s="8">
        <v>17</v>
      </c>
      <c r="B32" s="1" t="s">
        <v>143</v>
      </c>
      <c r="C32" s="2" t="s">
        <v>144</v>
      </c>
      <c r="D32" s="6">
        <v>177</v>
      </c>
      <c r="E32" s="1" t="s">
        <v>31</v>
      </c>
      <c r="F32" s="6">
        <v>0</v>
      </c>
      <c r="G32" s="20">
        <v>0</v>
      </c>
      <c r="H32" s="6">
        <f>ROUND(D32*F32, 0)</f>
        <v>0</v>
      </c>
      <c r="I32" s="6">
        <f>ROUND(D32*G32, 0)</f>
        <v>0</v>
      </c>
    </row>
    <row r="33" spans="1:9" x14ac:dyDescent="0.3">
      <c r="G33" s="20"/>
    </row>
    <row r="34" spans="1:9" ht="66" x14ac:dyDescent="0.3">
      <c r="A34" s="8">
        <v>18</v>
      </c>
      <c r="B34" s="1" t="s">
        <v>145</v>
      </c>
      <c r="C34" s="2" t="s">
        <v>146</v>
      </c>
      <c r="D34" s="6">
        <v>177</v>
      </c>
      <c r="E34" s="1" t="s">
        <v>31</v>
      </c>
      <c r="F34" s="6">
        <v>0</v>
      </c>
      <c r="G34" s="20">
        <v>0</v>
      </c>
      <c r="H34" s="6">
        <f>ROUND(D34*F34, 0)</f>
        <v>0</v>
      </c>
      <c r="I34" s="6">
        <f>ROUND(D34*G34, 0)</f>
        <v>0</v>
      </c>
    </row>
    <row r="36" spans="1:9" s="9" customFormat="1" x14ac:dyDescent="0.3">
      <c r="A36" s="7"/>
      <c r="B36" s="3"/>
      <c r="C36" s="3" t="s">
        <v>15</v>
      </c>
      <c r="D36" s="5"/>
      <c r="E36" s="3"/>
      <c r="F36" s="5"/>
      <c r="G36" s="5"/>
      <c r="H36" s="5">
        <f>ROUND(SUM(H2:H35),0)</f>
        <v>0</v>
      </c>
      <c r="I36" s="5">
        <f>ROUND(SUM(I2:I35),0)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10" zoomScale="115" zoomScaleNormal="115" workbookViewId="0">
      <selection activeCell="F16" sqref="F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148</v>
      </c>
      <c r="C2" s="2" t="s">
        <v>164</v>
      </c>
      <c r="D2" s="6">
        <v>20</v>
      </c>
      <c r="E2" s="1" t="s">
        <v>163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3" spans="1:9" x14ac:dyDescent="0.3">
      <c r="G3" s="20"/>
    </row>
    <row r="4" spans="1:9" ht="92.4" x14ac:dyDescent="0.3">
      <c r="A4" s="8">
        <v>2</v>
      </c>
      <c r="B4" s="1" t="s">
        <v>149</v>
      </c>
      <c r="C4" s="2" t="s">
        <v>150</v>
      </c>
      <c r="D4" s="6">
        <v>12</v>
      </c>
      <c r="E4" s="1" t="s">
        <v>13</v>
      </c>
      <c r="F4" s="6">
        <v>0</v>
      </c>
      <c r="G4" s="20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151</v>
      </c>
      <c r="G5" s="20"/>
    </row>
    <row r="6" spans="1:9" x14ac:dyDescent="0.3">
      <c r="G6" s="20"/>
    </row>
    <row r="7" spans="1:9" ht="92.4" x14ac:dyDescent="0.3">
      <c r="A7" s="8">
        <v>3</v>
      </c>
      <c r="B7" s="1" t="s">
        <v>152</v>
      </c>
      <c r="C7" s="2" t="s">
        <v>150</v>
      </c>
      <c r="D7" s="6">
        <v>7</v>
      </c>
      <c r="E7" s="1" t="s">
        <v>13</v>
      </c>
      <c r="F7" s="6">
        <v>0</v>
      </c>
      <c r="G7" s="20">
        <v>0</v>
      </c>
      <c r="H7" s="6">
        <f>ROUND(D7*F7, 0)</f>
        <v>0</v>
      </c>
      <c r="I7" s="6">
        <f>ROUND(D7*G7, 0)</f>
        <v>0</v>
      </c>
    </row>
    <row r="8" spans="1:9" x14ac:dyDescent="0.3">
      <c r="C8" s="2" t="s">
        <v>153</v>
      </c>
      <c r="G8" s="20"/>
    </row>
    <row r="9" spans="1:9" x14ac:dyDescent="0.3">
      <c r="G9" s="20"/>
    </row>
    <row r="10" spans="1:9" ht="39.6" x14ac:dyDescent="0.3">
      <c r="A10" s="8">
        <v>4</v>
      </c>
      <c r="B10" s="1" t="s">
        <v>154</v>
      </c>
      <c r="C10" s="2" t="s">
        <v>155</v>
      </c>
      <c r="D10" s="6">
        <v>4</v>
      </c>
      <c r="E10" s="1" t="s">
        <v>13</v>
      </c>
      <c r="F10" s="6">
        <v>0</v>
      </c>
      <c r="G10" s="20">
        <v>0</v>
      </c>
      <c r="H10" s="6">
        <f>ROUND(D10*F10, 0)</f>
        <v>0</v>
      </c>
      <c r="I10" s="6">
        <f>ROUND(D10*G10, 0)</f>
        <v>0</v>
      </c>
    </row>
    <row r="11" spans="1:9" x14ac:dyDescent="0.3">
      <c r="G11" s="20"/>
    </row>
    <row r="12" spans="1:9" ht="79.2" x14ac:dyDescent="0.3">
      <c r="A12" s="8">
        <v>5</v>
      </c>
      <c r="B12" s="1" t="s">
        <v>156</v>
      </c>
      <c r="C12" s="2" t="s">
        <v>157</v>
      </c>
      <c r="D12" s="6">
        <v>1</v>
      </c>
      <c r="E12" s="1" t="s">
        <v>13</v>
      </c>
      <c r="F12" s="6">
        <v>0</v>
      </c>
      <c r="G12" s="20">
        <v>0</v>
      </c>
      <c r="H12" s="6">
        <f>ROUND(D12*F12, 0)</f>
        <v>0</v>
      </c>
      <c r="I12" s="6">
        <f>ROUND(D12*G12, 0)</f>
        <v>0</v>
      </c>
    </row>
    <row r="13" spans="1:9" ht="39.6" x14ac:dyDescent="0.3">
      <c r="C13" s="2" t="s">
        <v>158</v>
      </c>
      <c r="G13" s="20"/>
    </row>
    <row r="14" spans="1:9" x14ac:dyDescent="0.3">
      <c r="G14" s="20"/>
    </row>
    <row r="15" spans="1:9" ht="52.8" x14ac:dyDescent="0.3">
      <c r="A15" s="8">
        <v>6</v>
      </c>
      <c r="B15" s="1" t="s">
        <v>159</v>
      </c>
      <c r="C15" s="2" t="s">
        <v>160</v>
      </c>
      <c r="D15" s="6">
        <v>18</v>
      </c>
      <c r="E15" s="1" t="s">
        <v>13</v>
      </c>
      <c r="F15" s="6">
        <v>0</v>
      </c>
      <c r="G15" s="20">
        <v>0</v>
      </c>
      <c r="H15" s="6">
        <f>ROUND(D15*F15, 0)</f>
        <v>0</v>
      </c>
      <c r="I15" s="6">
        <f>ROUND(D15*G15, 0)</f>
        <v>0</v>
      </c>
    </row>
    <row r="16" spans="1:9" x14ac:dyDescent="0.3">
      <c r="G16" s="20"/>
    </row>
    <row r="17" spans="1:9" ht="52.8" x14ac:dyDescent="0.3">
      <c r="A17" s="8">
        <v>7</v>
      </c>
      <c r="B17" s="1" t="s">
        <v>161</v>
      </c>
      <c r="C17" s="2" t="s">
        <v>162</v>
      </c>
      <c r="D17" s="6">
        <v>10</v>
      </c>
      <c r="E17" s="1" t="s">
        <v>13</v>
      </c>
      <c r="F17" s="6">
        <v>0</v>
      </c>
      <c r="G17" s="20">
        <v>0</v>
      </c>
      <c r="H17" s="6">
        <f>ROUND(D17*F17, 0)</f>
        <v>0</v>
      </c>
      <c r="I17" s="6">
        <f>ROUND(D17*G17, 0)</f>
        <v>0</v>
      </c>
    </row>
    <row r="18" spans="1:9" x14ac:dyDescent="0.3">
      <c r="G18" s="20"/>
    </row>
    <row r="19" spans="1:9" s="9" customFormat="1" x14ac:dyDescent="0.3">
      <c r="A19" s="7"/>
      <c r="B19" s="3"/>
      <c r="C19" s="3" t="s">
        <v>15</v>
      </c>
      <c r="D19" s="5"/>
      <c r="E19" s="3"/>
      <c r="F19" s="5"/>
      <c r="G19" s="5"/>
      <c r="H19" s="5">
        <f>ROUND(SUM(H2:H18),0)</f>
        <v>0</v>
      </c>
      <c r="I19" s="5">
        <f>ROUND(SUM(I2:I18),0)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13" zoomScale="130" zoomScaleNormal="130" workbookViewId="0">
      <selection activeCell="D32" sqref="D3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21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166</v>
      </c>
      <c r="C2" s="2" t="s">
        <v>168</v>
      </c>
      <c r="D2" s="6">
        <v>2.5</v>
      </c>
      <c r="E2" s="1" t="s">
        <v>167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3" spans="1:9" x14ac:dyDescent="0.3">
      <c r="G3" s="20"/>
    </row>
    <row r="4" spans="1:9" ht="92.4" x14ac:dyDescent="0.3">
      <c r="A4" s="8">
        <v>2</v>
      </c>
      <c r="B4" s="1" t="s">
        <v>169</v>
      </c>
      <c r="C4" s="2" t="s">
        <v>170</v>
      </c>
      <c r="D4" s="6">
        <v>1000</v>
      </c>
      <c r="E4" s="1" t="s">
        <v>31</v>
      </c>
      <c r="F4" s="6">
        <v>0</v>
      </c>
      <c r="G4" s="20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171</v>
      </c>
      <c r="G5" s="20"/>
    </row>
    <row r="6" spans="1:9" x14ac:dyDescent="0.3">
      <c r="G6" s="20"/>
    </row>
    <row r="7" spans="1:9" x14ac:dyDescent="0.3">
      <c r="G7" s="20"/>
    </row>
    <row r="8" spans="1:9" ht="79.2" x14ac:dyDescent="0.3">
      <c r="A8" s="8">
        <v>7</v>
      </c>
      <c r="B8" s="1" t="s">
        <v>172</v>
      </c>
      <c r="C8" s="2" t="s">
        <v>173</v>
      </c>
      <c r="D8" s="6">
        <v>1</v>
      </c>
      <c r="E8" s="1" t="s">
        <v>40</v>
      </c>
      <c r="F8" s="6">
        <v>0</v>
      </c>
      <c r="G8" s="20">
        <v>0</v>
      </c>
      <c r="H8" s="6">
        <f>ROUND(D8*F8, 0)</f>
        <v>0</v>
      </c>
      <c r="I8" s="6">
        <f>ROUND(D8*G8, 0)</f>
        <v>0</v>
      </c>
    </row>
    <row r="9" spans="1:9" x14ac:dyDescent="0.3">
      <c r="G9" s="20"/>
    </row>
    <row r="10" spans="1:9" ht="66" x14ac:dyDescent="0.3">
      <c r="A10" s="8">
        <v>8</v>
      </c>
      <c r="B10" s="1" t="s">
        <v>174</v>
      </c>
      <c r="C10" s="2" t="s">
        <v>175</v>
      </c>
      <c r="D10" s="6">
        <v>50</v>
      </c>
      <c r="E10" s="1" t="s">
        <v>31</v>
      </c>
      <c r="F10" s="6">
        <v>0</v>
      </c>
      <c r="G10" s="20">
        <v>0</v>
      </c>
      <c r="H10" s="6">
        <f>ROUND(D10*F10, 0)</f>
        <v>0</v>
      </c>
      <c r="I10" s="6">
        <f>ROUND(D10*G10, 0)</f>
        <v>0</v>
      </c>
    </row>
    <row r="11" spans="1:9" x14ac:dyDescent="0.3">
      <c r="G11" s="20"/>
    </row>
    <row r="12" spans="1:9" ht="79.2" x14ac:dyDescent="0.3">
      <c r="A12" s="8">
        <v>11</v>
      </c>
      <c r="B12" s="1" t="s">
        <v>176</v>
      </c>
      <c r="C12" s="2" t="s">
        <v>177</v>
      </c>
      <c r="D12" s="6">
        <v>1000</v>
      </c>
      <c r="E12" s="1" t="s">
        <v>31</v>
      </c>
      <c r="F12" s="6">
        <v>0</v>
      </c>
      <c r="G12" s="20">
        <v>0</v>
      </c>
      <c r="H12" s="6">
        <f>ROUND(D12*F12, 0)</f>
        <v>0</v>
      </c>
      <c r="I12" s="6">
        <f>ROUND(D12*G12, 0)</f>
        <v>0</v>
      </c>
    </row>
    <row r="13" spans="1:9" ht="26.4" x14ac:dyDescent="0.3">
      <c r="C13" s="2" t="s">
        <v>178</v>
      </c>
      <c r="G13" s="20"/>
    </row>
    <row r="14" spans="1:9" x14ac:dyDescent="0.3">
      <c r="G14" s="20"/>
    </row>
    <row r="15" spans="1:9" ht="66" x14ac:dyDescent="0.3">
      <c r="A15" s="8">
        <v>12</v>
      </c>
      <c r="B15" s="1" t="s">
        <v>179</v>
      </c>
      <c r="C15" s="2" t="s">
        <v>180</v>
      </c>
      <c r="D15" s="6">
        <v>10</v>
      </c>
      <c r="E15" s="1" t="s">
        <v>31</v>
      </c>
      <c r="F15" s="6">
        <v>0</v>
      </c>
      <c r="G15" s="20">
        <v>0</v>
      </c>
      <c r="H15" s="6">
        <f>ROUND(D15*F15, 0)</f>
        <v>0</v>
      </c>
      <c r="I15" s="6">
        <f>ROUND(D15*G15, 0)</f>
        <v>0</v>
      </c>
    </row>
    <row r="16" spans="1:9" x14ac:dyDescent="0.3">
      <c r="G16" s="20"/>
    </row>
    <row r="17" spans="1:9" ht="66" x14ac:dyDescent="0.3">
      <c r="A17" s="8">
        <v>14</v>
      </c>
      <c r="B17" s="1" t="s">
        <v>181</v>
      </c>
      <c r="C17" s="2" t="s">
        <v>182</v>
      </c>
      <c r="D17" s="6">
        <v>10</v>
      </c>
      <c r="E17" s="1" t="s">
        <v>31</v>
      </c>
      <c r="F17" s="6">
        <v>0</v>
      </c>
      <c r="G17" s="20">
        <v>0</v>
      </c>
      <c r="H17" s="6">
        <f>ROUND(D17*F17, 0)</f>
        <v>0</v>
      </c>
      <c r="I17" s="6">
        <f>ROUND(D17*G17, 0)</f>
        <v>0</v>
      </c>
    </row>
    <row r="18" spans="1:9" x14ac:dyDescent="0.3">
      <c r="G18" s="20"/>
    </row>
    <row r="19" spans="1:9" s="9" customFormat="1" x14ac:dyDescent="0.3">
      <c r="A19" s="7"/>
      <c r="B19" s="3"/>
      <c r="C19" s="3" t="s">
        <v>15</v>
      </c>
      <c r="D19" s="5"/>
      <c r="E19" s="3"/>
      <c r="F19" s="5"/>
      <c r="G19" s="5"/>
      <c r="H19" s="5">
        <f>ROUND(SUM(H2:H18),0)</f>
        <v>0</v>
      </c>
      <c r="I19" s="5">
        <f>ROUND(SUM(I2:I18),0)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opLeftCell="A4" zoomScaleNormal="100" workbookViewId="0">
      <selection activeCell="D10" sqref="D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2</v>
      </c>
      <c r="B2" s="1" t="s">
        <v>184</v>
      </c>
      <c r="C2" s="2" t="s">
        <v>185</v>
      </c>
      <c r="D2" s="6">
        <v>22.5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3</v>
      </c>
      <c r="B4" s="1" t="s">
        <v>186</v>
      </c>
      <c r="C4" s="2" t="s">
        <v>187</v>
      </c>
      <c r="D4" s="6">
        <v>57.5</v>
      </c>
      <c r="E4" s="1" t="s">
        <v>31</v>
      </c>
      <c r="F4" s="6">
        <v>0</v>
      </c>
      <c r="G4" s="20">
        <v>0</v>
      </c>
      <c r="H4" s="6">
        <f>ROUND(D4*F4, 0)</f>
        <v>0</v>
      </c>
      <c r="I4" s="6">
        <f>ROUND(D4*G4, 0)</f>
        <v>0</v>
      </c>
    </row>
    <row r="5" spans="1:9" x14ac:dyDescent="0.3">
      <c r="G5" s="20"/>
    </row>
    <row r="6" spans="1:9" ht="79.2" x14ac:dyDescent="0.3">
      <c r="A6" s="8">
        <v>4</v>
      </c>
      <c r="B6" s="1" t="s">
        <v>188</v>
      </c>
      <c r="C6" s="2" t="s">
        <v>189</v>
      </c>
      <c r="D6" s="6">
        <v>57.5</v>
      </c>
      <c r="E6" s="1" t="s">
        <v>31</v>
      </c>
      <c r="F6" s="6">
        <v>0</v>
      </c>
      <c r="G6" s="20">
        <v>0</v>
      </c>
      <c r="H6" s="6">
        <f>ROUND(D6*F6, 0)</f>
        <v>0</v>
      </c>
      <c r="I6" s="6">
        <f>ROUND(D6*G6, 0)</f>
        <v>0</v>
      </c>
    </row>
    <row r="7" spans="1:9" ht="39.6" x14ac:dyDescent="0.3">
      <c r="C7" s="2" t="s">
        <v>190</v>
      </c>
      <c r="G7" s="20"/>
    </row>
    <row r="8" spans="1:9" x14ac:dyDescent="0.3">
      <c r="G8" s="20"/>
    </row>
    <row r="9" spans="1:9" ht="92.4" x14ac:dyDescent="0.3">
      <c r="A9" s="8">
        <v>5</v>
      </c>
      <c r="B9" s="1" t="s">
        <v>191</v>
      </c>
      <c r="C9" s="2" t="s">
        <v>192</v>
      </c>
      <c r="D9" s="6">
        <v>57.5</v>
      </c>
      <c r="E9" s="1" t="s">
        <v>31</v>
      </c>
      <c r="F9" s="6">
        <v>0</v>
      </c>
      <c r="G9" s="20">
        <v>0</v>
      </c>
      <c r="H9" s="6">
        <f>ROUND(D9*F9, 0)</f>
        <v>0</v>
      </c>
      <c r="I9" s="6">
        <f>ROUND(D9*G9, 0)</f>
        <v>0</v>
      </c>
    </row>
    <row r="10" spans="1:9" ht="39.6" x14ac:dyDescent="0.3">
      <c r="C10" s="2" t="s">
        <v>193</v>
      </c>
    </row>
    <row r="12" spans="1:9" s="9" customFormat="1" x14ac:dyDescent="0.3">
      <c r="A12" s="7"/>
      <c r="B12" s="3"/>
      <c r="C12" s="3" t="s">
        <v>15</v>
      </c>
      <c r="D12" s="5"/>
      <c r="E12" s="3"/>
      <c r="F12" s="5"/>
      <c r="G12" s="5"/>
      <c r="H12" s="5">
        <f>ROUND(SUM(H2:H11),0)</f>
        <v>0</v>
      </c>
      <c r="I12" s="5">
        <f>ROUND(SUM(I2:I11),0)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workbookViewId="0">
      <selection activeCell="F10" sqref="F9:F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195</v>
      </c>
      <c r="C2" s="2" t="s">
        <v>196</v>
      </c>
      <c r="D2" s="6">
        <v>4</v>
      </c>
      <c r="E2" s="1" t="s">
        <v>13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opLeftCell="A86" zoomScaleNormal="100" workbookViewId="0">
      <selection activeCell="J93" sqref="J9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198</v>
      </c>
      <c r="C2" s="2" t="s">
        <v>199</v>
      </c>
      <c r="D2" s="6">
        <v>250</v>
      </c>
      <c r="E2" s="1" t="s">
        <v>40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3" spans="1:9" x14ac:dyDescent="0.3">
      <c r="G3" s="20"/>
    </row>
    <row r="4" spans="1:9" ht="39.6" x14ac:dyDescent="0.3">
      <c r="A4" s="8">
        <v>2</v>
      </c>
      <c r="B4" s="1" t="s">
        <v>200</v>
      </c>
      <c r="C4" s="2" t="s">
        <v>201</v>
      </c>
      <c r="D4" s="6">
        <v>350</v>
      </c>
      <c r="E4" s="1" t="s">
        <v>40</v>
      </c>
      <c r="F4" s="6">
        <v>0</v>
      </c>
      <c r="G4" s="20">
        <v>0</v>
      </c>
      <c r="H4" s="6">
        <f>ROUND(D4*F4, 0)</f>
        <v>0</v>
      </c>
      <c r="I4" s="6">
        <f>ROUND(D4*G4, 0)</f>
        <v>0</v>
      </c>
    </row>
    <row r="5" spans="1:9" x14ac:dyDescent="0.3">
      <c r="G5" s="20"/>
    </row>
    <row r="6" spans="1:9" ht="39.6" x14ac:dyDescent="0.3">
      <c r="A6" s="8">
        <v>3</v>
      </c>
      <c r="B6" s="1" t="s">
        <v>202</v>
      </c>
      <c r="C6" s="2" t="s">
        <v>203</v>
      </c>
      <c r="D6" s="6">
        <v>1</v>
      </c>
      <c r="E6" s="1" t="s">
        <v>13</v>
      </c>
      <c r="F6" s="6">
        <v>0</v>
      </c>
      <c r="G6" s="20">
        <v>0</v>
      </c>
      <c r="H6" s="6">
        <f>ROUND(D6*F6, 0)</f>
        <v>0</v>
      </c>
      <c r="I6" s="6">
        <f>ROUND(D6*G6, 0)</f>
        <v>0</v>
      </c>
    </row>
    <row r="7" spans="1:9" x14ac:dyDescent="0.3">
      <c r="G7" s="20"/>
    </row>
    <row r="8" spans="1:9" ht="66" x14ac:dyDescent="0.3">
      <c r="A8" s="8">
        <v>4</v>
      </c>
      <c r="B8" s="1" t="s">
        <v>204</v>
      </c>
      <c r="C8" s="2" t="s">
        <v>205</v>
      </c>
      <c r="D8" s="6">
        <v>50</v>
      </c>
      <c r="E8" s="1" t="s">
        <v>13</v>
      </c>
      <c r="F8" s="6">
        <v>0</v>
      </c>
      <c r="G8" s="20">
        <v>0</v>
      </c>
      <c r="H8" s="6">
        <f>ROUND(D8*F8, 0)</f>
        <v>0</v>
      </c>
      <c r="I8" s="6">
        <f>ROUND(D8*G8, 0)</f>
        <v>0</v>
      </c>
    </row>
    <row r="9" spans="1:9" x14ac:dyDescent="0.3">
      <c r="G9" s="20"/>
    </row>
    <row r="10" spans="1:9" ht="39.6" x14ac:dyDescent="0.3">
      <c r="A10" s="8">
        <v>5</v>
      </c>
      <c r="B10" s="1" t="s">
        <v>206</v>
      </c>
      <c r="C10" s="2" t="s">
        <v>207</v>
      </c>
      <c r="D10" s="6">
        <v>20</v>
      </c>
      <c r="E10" s="1" t="s">
        <v>13</v>
      </c>
      <c r="F10" s="6">
        <v>0</v>
      </c>
      <c r="G10" s="20">
        <v>0</v>
      </c>
      <c r="H10" s="6">
        <f>ROUND(D10*F10, 0)</f>
        <v>0</v>
      </c>
      <c r="I10" s="6">
        <f>ROUND(D10*G10, 0)</f>
        <v>0</v>
      </c>
    </row>
    <row r="11" spans="1:9" x14ac:dyDescent="0.3">
      <c r="G11" s="20"/>
    </row>
    <row r="12" spans="1:9" ht="39.6" x14ac:dyDescent="0.3">
      <c r="A12" s="8">
        <v>6</v>
      </c>
      <c r="B12" s="1" t="s">
        <v>208</v>
      </c>
      <c r="C12" s="2" t="s">
        <v>209</v>
      </c>
      <c r="D12" s="6">
        <v>1</v>
      </c>
      <c r="E12" s="1" t="s">
        <v>13</v>
      </c>
      <c r="F12" s="6">
        <v>0</v>
      </c>
      <c r="G12" s="20">
        <v>0</v>
      </c>
      <c r="H12" s="6">
        <f>ROUND(D12*F12, 0)</f>
        <v>0</v>
      </c>
      <c r="I12" s="6">
        <f>ROUND(D12*G12, 0)</f>
        <v>0</v>
      </c>
    </row>
    <row r="13" spans="1:9" x14ac:dyDescent="0.3">
      <c r="G13" s="20"/>
    </row>
    <row r="14" spans="1:9" ht="26.4" x14ac:dyDescent="0.3">
      <c r="A14" s="8">
        <v>7</v>
      </c>
      <c r="B14" s="1" t="s">
        <v>210</v>
      </c>
      <c r="C14" s="2" t="s">
        <v>211</v>
      </c>
      <c r="D14" s="6">
        <v>1</v>
      </c>
      <c r="E14" s="1" t="s">
        <v>13</v>
      </c>
      <c r="F14" s="6">
        <v>0</v>
      </c>
      <c r="G14" s="20">
        <v>0</v>
      </c>
      <c r="H14" s="6">
        <f>ROUND(D14*F14, 0)</f>
        <v>0</v>
      </c>
      <c r="I14" s="6">
        <f>ROUND(D14*G14, 0)</f>
        <v>0</v>
      </c>
    </row>
    <row r="15" spans="1:9" x14ac:dyDescent="0.3">
      <c r="G15" s="20"/>
    </row>
    <row r="16" spans="1:9" ht="92.4" x14ac:dyDescent="0.3">
      <c r="A16" s="8">
        <v>9</v>
      </c>
      <c r="B16" s="1" t="s">
        <v>212</v>
      </c>
      <c r="C16" s="2" t="s">
        <v>213</v>
      </c>
      <c r="D16" s="6">
        <v>700</v>
      </c>
      <c r="E16" s="1" t="s">
        <v>40</v>
      </c>
      <c r="F16" s="6">
        <v>0</v>
      </c>
      <c r="G16" s="20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214</v>
      </c>
      <c r="G17" s="20"/>
    </row>
    <row r="18" spans="1:9" x14ac:dyDescent="0.3">
      <c r="G18" s="20"/>
    </row>
    <row r="19" spans="1:9" ht="92.4" x14ac:dyDescent="0.3">
      <c r="A19" s="8">
        <v>10</v>
      </c>
      <c r="B19" s="1" t="s">
        <v>215</v>
      </c>
      <c r="C19" s="2" t="s">
        <v>216</v>
      </c>
      <c r="D19" s="6">
        <v>400</v>
      </c>
      <c r="E19" s="1" t="s">
        <v>40</v>
      </c>
      <c r="F19" s="6">
        <v>0</v>
      </c>
      <c r="G19" s="20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217</v>
      </c>
      <c r="G20" s="20"/>
    </row>
    <row r="21" spans="1:9" x14ac:dyDescent="0.3">
      <c r="G21" s="20"/>
    </row>
    <row r="22" spans="1:9" ht="92.4" x14ac:dyDescent="0.3">
      <c r="A22" s="8">
        <v>11</v>
      </c>
      <c r="B22" s="1" t="s">
        <v>218</v>
      </c>
      <c r="C22" s="2" t="s">
        <v>219</v>
      </c>
      <c r="D22" s="6">
        <v>300</v>
      </c>
      <c r="E22" s="1" t="s">
        <v>40</v>
      </c>
      <c r="F22" s="6">
        <v>0</v>
      </c>
      <c r="G22" s="20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220</v>
      </c>
      <c r="G23" s="20"/>
    </row>
    <row r="24" spans="1:9" x14ac:dyDescent="0.3">
      <c r="G24" s="20"/>
    </row>
    <row r="25" spans="1:9" ht="92.4" x14ac:dyDescent="0.3">
      <c r="A25" s="8">
        <v>12</v>
      </c>
      <c r="B25" s="1" t="s">
        <v>221</v>
      </c>
      <c r="C25" s="2" t="s">
        <v>222</v>
      </c>
      <c r="D25" s="6">
        <v>130</v>
      </c>
      <c r="E25" s="1" t="s">
        <v>13</v>
      </c>
      <c r="F25" s="6">
        <v>0</v>
      </c>
      <c r="G25" s="20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223</v>
      </c>
      <c r="G26" s="20"/>
    </row>
    <row r="27" spans="1:9" x14ac:dyDescent="0.3">
      <c r="G27" s="20"/>
    </row>
    <row r="28" spans="1:9" ht="92.4" x14ac:dyDescent="0.3">
      <c r="A28" s="8">
        <v>13</v>
      </c>
      <c r="B28" s="1" t="s">
        <v>224</v>
      </c>
      <c r="C28" s="2" t="s">
        <v>225</v>
      </c>
      <c r="D28" s="6">
        <v>30</v>
      </c>
      <c r="E28" s="1" t="s">
        <v>13</v>
      </c>
      <c r="F28" s="6">
        <v>0</v>
      </c>
      <c r="G28" s="20">
        <v>0</v>
      </c>
      <c r="H28" s="6">
        <f>ROUND(D28*F28, 0)</f>
        <v>0</v>
      </c>
      <c r="I28" s="6">
        <f>ROUND(D28*G28, 0)</f>
        <v>0</v>
      </c>
    </row>
    <row r="29" spans="1:9" x14ac:dyDescent="0.3">
      <c r="G29" s="20"/>
    </row>
    <row r="30" spans="1:9" ht="94.8" x14ac:dyDescent="0.3">
      <c r="A30" s="8">
        <v>14</v>
      </c>
      <c r="B30" s="1" t="s">
        <v>226</v>
      </c>
      <c r="C30" s="2" t="s">
        <v>282</v>
      </c>
      <c r="D30" s="6">
        <v>1400</v>
      </c>
      <c r="E30" s="1" t="s">
        <v>40</v>
      </c>
      <c r="F30" s="6">
        <v>0</v>
      </c>
      <c r="G30" s="20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283</v>
      </c>
      <c r="G31" s="20"/>
    </row>
    <row r="32" spans="1:9" x14ac:dyDescent="0.3">
      <c r="G32" s="20"/>
    </row>
    <row r="33" spans="1:9" ht="94.8" x14ac:dyDescent="0.3">
      <c r="A33" s="8">
        <v>15</v>
      </c>
      <c r="B33" s="1" t="s">
        <v>227</v>
      </c>
      <c r="C33" s="2" t="s">
        <v>282</v>
      </c>
      <c r="D33" s="6">
        <v>1200</v>
      </c>
      <c r="E33" s="1" t="s">
        <v>40</v>
      </c>
      <c r="F33" s="6">
        <v>0</v>
      </c>
      <c r="G33" s="20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284</v>
      </c>
      <c r="G34" s="20"/>
    </row>
    <row r="35" spans="1:9" x14ac:dyDescent="0.3">
      <c r="G35" s="20"/>
    </row>
    <row r="36" spans="1:9" ht="94.8" x14ac:dyDescent="0.3">
      <c r="A36" s="8">
        <v>16</v>
      </c>
      <c r="B36" s="1" t="s">
        <v>228</v>
      </c>
      <c r="C36" s="2" t="s">
        <v>285</v>
      </c>
      <c r="D36" s="6">
        <v>110</v>
      </c>
      <c r="E36" s="1" t="s">
        <v>40</v>
      </c>
      <c r="F36" s="6">
        <v>0</v>
      </c>
      <c r="G36" s="20">
        <v>0</v>
      </c>
      <c r="H36" s="6">
        <f>ROUND(D36*F36, 0)</f>
        <v>0</v>
      </c>
      <c r="I36" s="6">
        <f>ROUND(D36*G36, 0)</f>
        <v>0</v>
      </c>
    </row>
    <row r="37" spans="1:9" ht="26.4" x14ac:dyDescent="0.3">
      <c r="C37" s="2" t="s">
        <v>229</v>
      </c>
      <c r="G37" s="20"/>
    </row>
    <row r="38" spans="1:9" x14ac:dyDescent="0.3">
      <c r="G38" s="20"/>
    </row>
    <row r="39" spans="1:9" ht="94.8" x14ac:dyDescent="0.3">
      <c r="A39" s="8">
        <v>17</v>
      </c>
      <c r="B39" s="1" t="s">
        <v>230</v>
      </c>
      <c r="C39" s="2" t="s">
        <v>286</v>
      </c>
      <c r="D39" s="6">
        <v>60</v>
      </c>
      <c r="E39" s="1" t="s">
        <v>40</v>
      </c>
      <c r="F39" s="6">
        <v>0</v>
      </c>
      <c r="G39" s="20">
        <v>0</v>
      </c>
      <c r="H39" s="6">
        <f>ROUND(D39*F39, 0)</f>
        <v>0</v>
      </c>
      <c r="I39" s="6">
        <f>ROUND(D39*G39, 0)</f>
        <v>0</v>
      </c>
    </row>
    <row r="40" spans="1:9" ht="28.8" x14ac:dyDescent="0.3">
      <c r="C40" s="2" t="s">
        <v>287</v>
      </c>
      <c r="G40" s="20"/>
    </row>
    <row r="41" spans="1:9" x14ac:dyDescent="0.3">
      <c r="G41" s="20"/>
    </row>
    <row r="42" spans="1:9" ht="66" x14ac:dyDescent="0.3">
      <c r="A42" s="8">
        <v>18</v>
      </c>
      <c r="B42" s="1" t="s">
        <v>231</v>
      </c>
      <c r="C42" s="2" t="s">
        <v>232</v>
      </c>
      <c r="D42" s="6">
        <v>170</v>
      </c>
      <c r="E42" s="1" t="s">
        <v>40</v>
      </c>
      <c r="F42" s="6">
        <v>0</v>
      </c>
      <c r="G42" s="20">
        <v>0</v>
      </c>
      <c r="H42" s="6">
        <f>ROUND(D42*F42, 0)</f>
        <v>0</v>
      </c>
      <c r="I42" s="6">
        <f>ROUND(D42*G42, 0)</f>
        <v>0</v>
      </c>
    </row>
    <row r="43" spans="1:9" x14ac:dyDescent="0.3">
      <c r="G43" s="20"/>
    </row>
    <row r="44" spans="1:9" ht="79.2" x14ac:dyDescent="0.3">
      <c r="A44" s="8">
        <v>19</v>
      </c>
      <c r="B44" s="1" t="s">
        <v>233</v>
      </c>
      <c r="C44" s="2" t="s">
        <v>234</v>
      </c>
      <c r="D44" s="6">
        <v>180</v>
      </c>
      <c r="E44" s="1" t="s">
        <v>40</v>
      </c>
      <c r="F44" s="6">
        <v>0</v>
      </c>
      <c r="G44" s="20">
        <v>0</v>
      </c>
      <c r="H44" s="6">
        <f>ROUND(D44*F44, 0)</f>
        <v>0</v>
      </c>
      <c r="I44" s="6">
        <f>ROUND(D44*G44, 0)</f>
        <v>0</v>
      </c>
    </row>
    <row r="45" spans="1:9" x14ac:dyDescent="0.3">
      <c r="G45" s="20"/>
    </row>
    <row r="46" spans="1:9" ht="26.4" x14ac:dyDescent="0.3">
      <c r="A46" s="8">
        <v>20</v>
      </c>
      <c r="B46" s="1" t="s">
        <v>235</v>
      </c>
      <c r="C46" s="2" t="s">
        <v>236</v>
      </c>
      <c r="D46" s="6">
        <v>20</v>
      </c>
      <c r="E46" s="1" t="s">
        <v>13</v>
      </c>
      <c r="F46" s="6">
        <v>0</v>
      </c>
      <c r="G46" s="20">
        <v>0</v>
      </c>
      <c r="H46" s="6">
        <f>ROUND(D46*F46, 0)</f>
        <v>0</v>
      </c>
      <c r="I46" s="6">
        <f>ROUND(D46*G46, 0)</f>
        <v>0</v>
      </c>
    </row>
    <row r="47" spans="1:9" x14ac:dyDescent="0.3">
      <c r="G47" s="20"/>
    </row>
    <row r="48" spans="1:9" x14ac:dyDescent="0.3">
      <c r="A48" s="8">
        <v>21</v>
      </c>
      <c r="B48" s="1" t="s">
        <v>237</v>
      </c>
      <c r="C48" s="2" t="s">
        <v>238</v>
      </c>
      <c r="D48" s="6">
        <v>200</v>
      </c>
      <c r="E48" s="1" t="s">
        <v>13</v>
      </c>
      <c r="F48" s="6">
        <v>0</v>
      </c>
      <c r="G48" s="20">
        <v>0</v>
      </c>
      <c r="H48" s="6">
        <f>ROUND(D48*F48, 0)</f>
        <v>0</v>
      </c>
      <c r="I48" s="6">
        <f>ROUND(D48*G48, 0)</f>
        <v>0</v>
      </c>
    </row>
    <row r="49" spans="1:9" x14ac:dyDescent="0.3">
      <c r="G49" s="20"/>
    </row>
    <row r="50" spans="1:9" ht="55.2" x14ac:dyDescent="0.3">
      <c r="A50" s="8">
        <v>22</v>
      </c>
      <c r="B50" s="1" t="s">
        <v>239</v>
      </c>
      <c r="C50" s="2" t="s">
        <v>288</v>
      </c>
      <c r="D50" s="6">
        <v>130</v>
      </c>
      <c r="E50" s="1" t="s">
        <v>13</v>
      </c>
      <c r="F50" s="6">
        <v>0</v>
      </c>
      <c r="G50" s="20">
        <v>0</v>
      </c>
      <c r="H50" s="6">
        <f>ROUND(D50*F50, 0)</f>
        <v>0</v>
      </c>
      <c r="I50" s="6">
        <f>ROUND(D50*G50, 0)</f>
        <v>0</v>
      </c>
    </row>
    <row r="51" spans="1:9" x14ac:dyDescent="0.3">
      <c r="G51" s="20"/>
    </row>
    <row r="52" spans="1:9" ht="55.2" x14ac:dyDescent="0.3">
      <c r="A52" s="8">
        <v>23</v>
      </c>
      <c r="B52" s="1" t="s">
        <v>240</v>
      </c>
      <c r="C52" s="2" t="s">
        <v>289</v>
      </c>
      <c r="D52" s="6">
        <v>130</v>
      </c>
      <c r="E52" s="1" t="s">
        <v>13</v>
      </c>
      <c r="F52" s="6">
        <v>0</v>
      </c>
      <c r="G52" s="20">
        <v>0</v>
      </c>
      <c r="H52" s="6">
        <f>ROUND(D52*F52, 0)</f>
        <v>0</v>
      </c>
      <c r="I52" s="6">
        <f>ROUND(D52*G52, 0)</f>
        <v>0</v>
      </c>
    </row>
    <row r="53" spans="1:9" x14ac:dyDescent="0.3">
      <c r="G53" s="20"/>
    </row>
    <row r="54" spans="1:9" ht="52.8" x14ac:dyDescent="0.3">
      <c r="A54" s="8">
        <v>24</v>
      </c>
      <c r="B54" s="1" t="s">
        <v>241</v>
      </c>
      <c r="C54" s="2" t="s">
        <v>242</v>
      </c>
      <c r="D54" s="6">
        <v>4</v>
      </c>
      <c r="E54" s="1" t="s">
        <v>13</v>
      </c>
      <c r="F54" s="6">
        <v>0</v>
      </c>
      <c r="G54" s="20">
        <v>0</v>
      </c>
      <c r="H54" s="6">
        <f>ROUND(D54*F54, 0)</f>
        <v>0</v>
      </c>
      <c r="I54" s="6">
        <f>ROUND(D54*G54, 0)</f>
        <v>0</v>
      </c>
    </row>
    <row r="55" spans="1:9" x14ac:dyDescent="0.3">
      <c r="G55" s="20"/>
    </row>
    <row r="56" spans="1:9" ht="39.6" x14ac:dyDescent="0.3">
      <c r="A56" s="8">
        <v>26</v>
      </c>
      <c r="B56" s="1" t="s">
        <v>243</v>
      </c>
      <c r="C56" s="2" t="s">
        <v>244</v>
      </c>
      <c r="D56" s="6">
        <v>30</v>
      </c>
      <c r="E56" s="1" t="s">
        <v>13</v>
      </c>
      <c r="F56" s="6">
        <v>0</v>
      </c>
      <c r="G56" s="20">
        <v>0</v>
      </c>
      <c r="H56" s="6">
        <f>ROUND(D56*F56, 0)</f>
        <v>0</v>
      </c>
      <c r="I56" s="6">
        <f>ROUND(D56*G56, 0)</f>
        <v>0</v>
      </c>
    </row>
    <row r="57" spans="1:9" x14ac:dyDescent="0.3">
      <c r="G57" s="20"/>
    </row>
    <row r="58" spans="1:9" ht="66" x14ac:dyDescent="0.3">
      <c r="A58" s="8">
        <v>28</v>
      </c>
      <c r="B58" s="1" t="s">
        <v>245</v>
      </c>
      <c r="C58" s="2" t="s">
        <v>246</v>
      </c>
      <c r="D58" s="6">
        <v>14</v>
      </c>
      <c r="E58" s="1" t="s">
        <v>13</v>
      </c>
      <c r="F58" s="6">
        <v>0</v>
      </c>
      <c r="G58" s="20">
        <v>0</v>
      </c>
      <c r="H58" s="6">
        <f>ROUND(D58*F58, 0)</f>
        <v>0</v>
      </c>
      <c r="I58" s="6">
        <f>ROUND(D58*G58, 0)</f>
        <v>0</v>
      </c>
    </row>
    <row r="59" spans="1:9" x14ac:dyDescent="0.3">
      <c r="G59" s="20"/>
    </row>
    <row r="60" spans="1:9" ht="79.2" x14ac:dyDescent="0.3">
      <c r="A60" s="8">
        <v>29</v>
      </c>
      <c r="B60" s="1" t="s">
        <v>247</v>
      </c>
      <c r="C60" s="2" t="s">
        <v>248</v>
      </c>
      <c r="D60" s="6">
        <v>74</v>
      </c>
      <c r="E60" s="1" t="s">
        <v>13</v>
      </c>
      <c r="F60" s="6">
        <v>0</v>
      </c>
      <c r="G60" s="20">
        <v>0</v>
      </c>
      <c r="H60" s="6">
        <f>ROUND(D60*F60, 0)</f>
        <v>0</v>
      </c>
      <c r="I60" s="6">
        <f>ROUND(D60*G60, 0)</f>
        <v>0</v>
      </c>
    </row>
    <row r="61" spans="1:9" x14ac:dyDescent="0.3">
      <c r="G61" s="20"/>
    </row>
    <row r="62" spans="1:9" ht="79.2" x14ac:dyDescent="0.3">
      <c r="A62" s="8">
        <v>30</v>
      </c>
      <c r="B62" s="1" t="s">
        <v>249</v>
      </c>
      <c r="C62" s="2" t="s">
        <v>250</v>
      </c>
      <c r="D62" s="6">
        <v>10</v>
      </c>
      <c r="E62" s="1" t="s">
        <v>13</v>
      </c>
      <c r="F62" s="6">
        <v>0</v>
      </c>
      <c r="G62" s="20">
        <v>0</v>
      </c>
      <c r="H62" s="6">
        <f>ROUND(D62*F62, 0)</f>
        <v>0</v>
      </c>
      <c r="I62" s="6">
        <f>ROUND(D62*G62, 0)</f>
        <v>0</v>
      </c>
    </row>
    <row r="63" spans="1:9" x14ac:dyDescent="0.3">
      <c r="G63" s="20"/>
    </row>
    <row r="64" spans="1:9" ht="79.2" x14ac:dyDescent="0.3">
      <c r="A64" s="8">
        <v>31</v>
      </c>
      <c r="B64" s="1" t="s">
        <v>251</v>
      </c>
      <c r="C64" s="2" t="s">
        <v>252</v>
      </c>
      <c r="D64" s="6">
        <v>4</v>
      </c>
      <c r="E64" s="1" t="s">
        <v>13</v>
      </c>
      <c r="F64" s="6">
        <v>0</v>
      </c>
      <c r="G64" s="20">
        <v>0</v>
      </c>
      <c r="H64" s="6">
        <f>ROUND(D64*F64, 0)</f>
        <v>0</v>
      </c>
      <c r="I64" s="6">
        <f>ROUND(D64*G64, 0)</f>
        <v>0</v>
      </c>
    </row>
    <row r="65" spans="1:9" x14ac:dyDescent="0.3">
      <c r="G65" s="20"/>
    </row>
    <row r="66" spans="1:9" ht="79.2" x14ac:dyDescent="0.3">
      <c r="A66" s="8">
        <v>32</v>
      </c>
      <c r="B66" s="1" t="s">
        <v>253</v>
      </c>
      <c r="C66" s="2" t="s">
        <v>254</v>
      </c>
      <c r="D66" s="6">
        <v>10</v>
      </c>
      <c r="E66" s="1" t="s">
        <v>13</v>
      </c>
      <c r="F66" s="6">
        <v>0</v>
      </c>
      <c r="G66" s="20">
        <v>0</v>
      </c>
      <c r="H66" s="6">
        <f>ROUND(D66*F66, 0)</f>
        <v>0</v>
      </c>
      <c r="I66" s="6">
        <f>ROUND(D66*G66, 0)</f>
        <v>0</v>
      </c>
    </row>
    <row r="67" spans="1:9" x14ac:dyDescent="0.3">
      <c r="G67" s="20"/>
    </row>
    <row r="68" spans="1:9" ht="66" x14ac:dyDescent="0.3">
      <c r="A68" s="8">
        <v>33</v>
      </c>
      <c r="B68" s="1" t="s">
        <v>255</v>
      </c>
      <c r="C68" s="2" t="s">
        <v>256</v>
      </c>
      <c r="D68" s="6">
        <v>10</v>
      </c>
      <c r="E68" s="1" t="s">
        <v>13</v>
      </c>
      <c r="F68" s="6">
        <v>0</v>
      </c>
      <c r="G68" s="20">
        <v>0</v>
      </c>
      <c r="H68" s="6">
        <f>ROUND(D68*F68, 0)</f>
        <v>0</v>
      </c>
      <c r="I68" s="6">
        <f>ROUND(D68*G68, 0)</f>
        <v>0</v>
      </c>
    </row>
    <row r="69" spans="1:9" x14ac:dyDescent="0.3">
      <c r="G69" s="20"/>
    </row>
    <row r="70" spans="1:9" ht="79.2" x14ac:dyDescent="0.3">
      <c r="A70" s="8">
        <v>34</v>
      </c>
      <c r="B70" s="1" t="s">
        <v>257</v>
      </c>
      <c r="C70" s="2" t="s">
        <v>258</v>
      </c>
      <c r="D70" s="6">
        <v>10</v>
      </c>
      <c r="E70" s="1" t="s">
        <v>13</v>
      </c>
      <c r="F70" s="6">
        <v>0</v>
      </c>
      <c r="G70" s="20">
        <v>0</v>
      </c>
      <c r="H70" s="6">
        <f>ROUND(D70*F70, 0)</f>
        <v>0</v>
      </c>
      <c r="I70" s="6">
        <f>ROUND(D70*G70, 0)</f>
        <v>0</v>
      </c>
    </row>
    <row r="71" spans="1:9" x14ac:dyDescent="0.3">
      <c r="G71" s="20"/>
    </row>
    <row r="72" spans="1:9" ht="79.2" x14ac:dyDescent="0.3">
      <c r="A72" s="8">
        <v>35</v>
      </c>
      <c r="B72" s="1" t="s">
        <v>259</v>
      </c>
      <c r="C72" s="2" t="s">
        <v>260</v>
      </c>
      <c r="D72" s="6">
        <v>24</v>
      </c>
      <c r="E72" s="1" t="s">
        <v>13</v>
      </c>
      <c r="F72" s="6">
        <v>0</v>
      </c>
      <c r="G72" s="20">
        <v>0</v>
      </c>
      <c r="H72" s="6">
        <f>ROUND(D72*F72, 0)</f>
        <v>0</v>
      </c>
      <c r="I72" s="6">
        <f>ROUND(D72*G72, 0)</f>
        <v>0</v>
      </c>
    </row>
    <row r="73" spans="1:9" x14ac:dyDescent="0.3">
      <c r="G73" s="20"/>
    </row>
    <row r="74" spans="1:9" ht="66" x14ac:dyDescent="0.3">
      <c r="A74" s="8">
        <v>37</v>
      </c>
      <c r="B74" s="1" t="s">
        <v>261</v>
      </c>
      <c r="C74" s="2" t="s">
        <v>262</v>
      </c>
      <c r="D74" s="6">
        <v>4</v>
      </c>
      <c r="E74" s="1" t="s">
        <v>13</v>
      </c>
      <c r="F74" s="6">
        <v>0</v>
      </c>
      <c r="G74" s="20">
        <v>0</v>
      </c>
      <c r="H74" s="6">
        <f>ROUND(D74*F74, 0)</f>
        <v>0</v>
      </c>
      <c r="I74" s="6">
        <f>ROUND(D74*G74, 0)</f>
        <v>0</v>
      </c>
    </row>
    <row r="75" spans="1:9" x14ac:dyDescent="0.3">
      <c r="G75" s="20"/>
    </row>
    <row r="76" spans="1:9" ht="92.4" x14ac:dyDescent="0.3">
      <c r="A76" s="8">
        <v>38</v>
      </c>
      <c r="B76" s="1" t="s">
        <v>263</v>
      </c>
      <c r="C76" s="2" t="s">
        <v>264</v>
      </c>
      <c r="D76" s="6">
        <v>4</v>
      </c>
      <c r="E76" s="1" t="s">
        <v>13</v>
      </c>
      <c r="F76" s="6">
        <v>0</v>
      </c>
      <c r="G76" s="20">
        <v>0</v>
      </c>
      <c r="H76" s="6">
        <f>ROUND(D76*F76, 0)</f>
        <v>0</v>
      </c>
      <c r="I76" s="6">
        <f>ROUND(D76*G76, 0)</f>
        <v>0</v>
      </c>
    </row>
    <row r="77" spans="1:9" ht="26.4" x14ac:dyDescent="0.3">
      <c r="C77" s="2" t="s">
        <v>265</v>
      </c>
      <c r="G77" s="20"/>
    </row>
    <row r="78" spans="1:9" x14ac:dyDescent="0.3">
      <c r="G78" s="20"/>
    </row>
    <row r="79" spans="1:9" ht="52.8" x14ac:dyDescent="0.3">
      <c r="A79" s="8">
        <v>39</v>
      </c>
      <c r="B79" s="1" t="s">
        <v>266</v>
      </c>
      <c r="C79" s="2" t="s">
        <v>267</v>
      </c>
      <c r="D79" s="6">
        <v>4</v>
      </c>
      <c r="E79" s="1" t="s">
        <v>13</v>
      </c>
      <c r="F79" s="6">
        <v>0</v>
      </c>
      <c r="G79" s="20">
        <v>0</v>
      </c>
      <c r="H79" s="6">
        <f>ROUND(D79*F79, 0)</f>
        <v>0</v>
      </c>
      <c r="I79" s="6">
        <f>ROUND(D79*G79, 0)</f>
        <v>0</v>
      </c>
    </row>
    <row r="80" spans="1:9" x14ac:dyDescent="0.3">
      <c r="G80" s="20"/>
    </row>
    <row r="81" spans="1:9" ht="39.6" x14ac:dyDescent="0.3">
      <c r="A81" s="8">
        <v>41</v>
      </c>
      <c r="B81" s="1" t="s">
        <v>268</v>
      </c>
      <c r="C81" s="2" t="s">
        <v>269</v>
      </c>
      <c r="D81" s="6">
        <v>2</v>
      </c>
      <c r="E81" s="1" t="s">
        <v>13</v>
      </c>
      <c r="F81" s="6">
        <v>0</v>
      </c>
      <c r="G81" s="20">
        <v>0</v>
      </c>
      <c r="H81" s="6">
        <f>ROUND(D81*F81, 0)</f>
        <v>0</v>
      </c>
      <c r="I81" s="6">
        <f>ROUND(D81*G81, 0)</f>
        <v>0</v>
      </c>
    </row>
    <row r="82" spans="1:9" x14ac:dyDescent="0.3">
      <c r="G82" s="20"/>
    </row>
    <row r="83" spans="1:9" ht="79.2" x14ac:dyDescent="0.3">
      <c r="A83" s="8">
        <v>42</v>
      </c>
      <c r="B83" s="1" t="s">
        <v>270</v>
      </c>
      <c r="C83" s="2" t="s">
        <v>271</v>
      </c>
      <c r="D83" s="6">
        <v>8</v>
      </c>
      <c r="E83" s="1" t="s">
        <v>13</v>
      </c>
      <c r="F83" s="6">
        <v>0</v>
      </c>
      <c r="G83" s="20">
        <v>0</v>
      </c>
      <c r="H83" s="6">
        <f>ROUND(D83*F83, 0)</f>
        <v>0</v>
      </c>
      <c r="I83" s="6">
        <f>ROUND(D83*G83, 0)</f>
        <v>0</v>
      </c>
    </row>
    <row r="84" spans="1:9" ht="26.4" x14ac:dyDescent="0.3">
      <c r="C84" s="2" t="s">
        <v>272</v>
      </c>
      <c r="G84" s="20"/>
    </row>
    <row r="85" spans="1:9" x14ac:dyDescent="0.3">
      <c r="G85" s="20"/>
    </row>
    <row r="86" spans="1:9" ht="66" x14ac:dyDescent="0.3">
      <c r="A86" s="8">
        <v>43</v>
      </c>
      <c r="B86" s="1" t="s">
        <v>273</v>
      </c>
      <c r="C86" s="2" t="s">
        <v>274</v>
      </c>
      <c r="D86" s="6">
        <v>32</v>
      </c>
      <c r="E86" s="1" t="s">
        <v>13</v>
      </c>
      <c r="F86" s="6">
        <v>0</v>
      </c>
      <c r="G86" s="20">
        <v>0</v>
      </c>
      <c r="H86" s="6">
        <f>ROUND(D86*F86, 0)</f>
        <v>0</v>
      </c>
      <c r="I86" s="6">
        <f>ROUND(D86*G86, 0)</f>
        <v>0</v>
      </c>
    </row>
    <row r="87" spans="1:9" x14ac:dyDescent="0.3">
      <c r="G87" s="20"/>
    </row>
    <row r="88" spans="1:9" ht="52.8" x14ac:dyDescent="0.3">
      <c r="A88" s="8">
        <v>44</v>
      </c>
      <c r="B88" s="1" t="s">
        <v>275</v>
      </c>
      <c r="C88" s="2" t="s">
        <v>276</v>
      </c>
      <c r="D88" s="6">
        <v>4</v>
      </c>
      <c r="E88" s="1" t="s">
        <v>13</v>
      </c>
      <c r="F88" s="6">
        <v>0</v>
      </c>
      <c r="G88" s="20">
        <v>0</v>
      </c>
      <c r="H88" s="6">
        <f>ROUND(D88*F88, 0)</f>
        <v>0</v>
      </c>
      <c r="I88" s="6">
        <f>ROUND(D88*G88, 0)</f>
        <v>0</v>
      </c>
    </row>
    <row r="89" spans="1:9" x14ac:dyDescent="0.3">
      <c r="G89" s="20"/>
    </row>
    <row r="90" spans="1:9" ht="39.6" x14ac:dyDescent="0.3">
      <c r="A90" s="8">
        <v>45</v>
      </c>
      <c r="B90" s="1" t="s">
        <v>277</v>
      </c>
      <c r="C90" s="2" t="s">
        <v>278</v>
      </c>
      <c r="D90" s="6">
        <v>4</v>
      </c>
      <c r="E90" s="1" t="s">
        <v>13</v>
      </c>
      <c r="F90" s="6">
        <v>0</v>
      </c>
      <c r="G90" s="20">
        <v>0</v>
      </c>
      <c r="H90" s="6">
        <f>ROUND(D90*F90, 0)</f>
        <v>0</v>
      </c>
      <c r="I90" s="6">
        <f>ROUND(D90*G90, 0)</f>
        <v>0</v>
      </c>
    </row>
    <row r="91" spans="1:9" x14ac:dyDescent="0.3">
      <c r="G91" s="20"/>
    </row>
    <row r="92" spans="1:9" ht="68.400000000000006" x14ac:dyDescent="0.3">
      <c r="A92" s="8">
        <v>46</v>
      </c>
      <c r="B92" s="1" t="s">
        <v>279</v>
      </c>
      <c r="C92" s="2" t="s">
        <v>290</v>
      </c>
      <c r="D92" s="6">
        <v>8</v>
      </c>
      <c r="E92" s="1" t="s">
        <v>13</v>
      </c>
      <c r="F92" s="6">
        <v>0</v>
      </c>
      <c r="G92" s="20">
        <v>0</v>
      </c>
      <c r="H92" s="6">
        <f>ROUND(D92*F92, 0)</f>
        <v>0</v>
      </c>
      <c r="I92" s="6">
        <f>ROUND(D92*G92, 0)</f>
        <v>0</v>
      </c>
    </row>
    <row r="93" spans="1:9" x14ac:dyDescent="0.3">
      <c r="G93" s="20"/>
    </row>
    <row r="94" spans="1:9" ht="26.4" x14ac:dyDescent="0.3">
      <c r="A94" s="8">
        <v>48</v>
      </c>
      <c r="B94" s="1" t="s">
        <v>510</v>
      </c>
      <c r="C94" s="2" t="s">
        <v>280</v>
      </c>
      <c r="D94" s="6">
        <v>4</v>
      </c>
      <c r="E94" s="1" t="s">
        <v>13</v>
      </c>
      <c r="F94" s="6">
        <v>0</v>
      </c>
      <c r="G94" s="6">
        <v>0</v>
      </c>
      <c r="H94" s="6">
        <f>ROUND(D94*F94, 0)</f>
        <v>0</v>
      </c>
      <c r="I94" s="6">
        <f>ROUND(D94*G94, 0)</f>
        <v>0</v>
      </c>
    </row>
    <row r="96" spans="1:9" ht="66" x14ac:dyDescent="0.3">
      <c r="A96" s="8">
        <v>49</v>
      </c>
      <c r="B96" s="1" t="s">
        <v>510</v>
      </c>
      <c r="C96" s="2" t="s">
        <v>281</v>
      </c>
      <c r="D96" s="6">
        <v>2</v>
      </c>
      <c r="E96" s="1" t="s">
        <v>13</v>
      </c>
      <c r="F96" s="6">
        <v>0</v>
      </c>
      <c r="G96" s="6">
        <v>0</v>
      </c>
      <c r="H96" s="6">
        <f>ROUND(D96*F96, 0)</f>
        <v>0</v>
      </c>
      <c r="I96" s="6">
        <f>ROUND(D96*G96, 0)</f>
        <v>0</v>
      </c>
    </row>
    <row r="98" spans="1:9" s="9" customFormat="1" x14ac:dyDescent="0.3">
      <c r="A98" s="7"/>
      <c r="B98" s="3"/>
      <c r="C98" s="3" t="s">
        <v>15</v>
      </c>
      <c r="D98" s="5"/>
      <c r="E98" s="3"/>
      <c r="F98" s="5"/>
      <c r="G98" s="5"/>
      <c r="H98" s="5">
        <f>ROUND(SUM(H2:H97),0)</f>
        <v>0</v>
      </c>
      <c r="I98" s="5">
        <f>ROUND(SUM(I2:I97),0)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Normal="100" workbookViewId="0">
      <selection activeCell="G4" sqref="G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292</v>
      </c>
      <c r="C2" s="2" t="s">
        <v>293</v>
      </c>
      <c r="D2" s="6">
        <v>4</v>
      </c>
      <c r="E2" s="1" t="s">
        <v>13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3" spans="1:9" x14ac:dyDescent="0.3">
      <c r="G3" s="20"/>
    </row>
    <row r="4" spans="1:9" ht="79.2" x14ac:dyDescent="0.3">
      <c r="A4" s="8">
        <v>2</v>
      </c>
      <c r="B4" s="1" t="s">
        <v>294</v>
      </c>
      <c r="C4" s="2" t="s">
        <v>295</v>
      </c>
      <c r="D4" s="6">
        <v>4</v>
      </c>
      <c r="E4" s="1" t="s">
        <v>13</v>
      </c>
      <c r="F4" s="6">
        <v>0</v>
      </c>
      <c r="G4" s="20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296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opLeftCell="A10" workbookViewId="0">
      <selection activeCell="F8" sqref="F8"/>
    </sheetView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28">
        <f>'Felvonulási létesítmények'!H4</f>
        <v>0</v>
      </c>
      <c r="C2" s="28">
        <f>'Felvonulási létesítmények'!I4</f>
        <v>0</v>
      </c>
    </row>
    <row r="3" spans="1:3" x14ac:dyDescent="0.3">
      <c r="A3" s="11" t="s">
        <v>19</v>
      </c>
      <c r="B3" s="28">
        <f>Költségtérítések!H4</f>
        <v>0</v>
      </c>
      <c r="C3" s="28">
        <f>Költségtérítések!I4</f>
        <v>0</v>
      </c>
    </row>
    <row r="4" spans="1:3" x14ac:dyDescent="0.3">
      <c r="A4" s="11" t="s">
        <v>25</v>
      </c>
      <c r="B4" s="28">
        <f>'Irtás, föld- és sziklamunka'!H6</f>
        <v>0</v>
      </c>
      <c r="C4" s="28">
        <f>'Irtás, föld- és sziklamunka'!I6</f>
        <v>0</v>
      </c>
    </row>
    <row r="5" spans="1:3" x14ac:dyDescent="0.3">
      <c r="A5" s="11" t="s">
        <v>28</v>
      </c>
      <c r="B5" s="28">
        <f>'Szivárgóépítés, alagcsövezés'!H4</f>
        <v>0</v>
      </c>
      <c r="C5" s="28">
        <f>'Szivárgóépítés, alagcsövezés'!I4</f>
        <v>0</v>
      </c>
    </row>
    <row r="6" spans="1:3" x14ac:dyDescent="0.3">
      <c r="A6" s="11" t="s">
        <v>46</v>
      </c>
      <c r="B6" s="28">
        <f>'Helyszíni beton és vasbeton mun'!H16</f>
        <v>0</v>
      </c>
      <c r="C6" s="28">
        <f>'Helyszíni beton és vasbeton mun'!I16</f>
        <v>0</v>
      </c>
    </row>
    <row r="7" spans="1:3" x14ac:dyDescent="0.3">
      <c r="A7" s="11" t="s">
        <v>66</v>
      </c>
      <c r="B7" s="28">
        <f>'Falazás és egyéb kőművesmunka'!H23</f>
        <v>0</v>
      </c>
      <c r="C7" s="28">
        <f>'Falazás és egyéb kőművesmunka'!I23</f>
        <v>0</v>
      </c>
    </row>
    <row r="8" spans="1:3" x14ac:dyDescent="0.3">
      <c r="A8" s="11" t="s">
        <v>97</v>
      </c>
      <c r="B8" s="28">
        <f>'Vakolás és rabicolás'!H32</f>
        <v>0</v>
      </c>
      <c r="C8" s="28">
        <f>'Vakolás és rabicolás'!I32</f>
        <v>0</v>
      </c>
    </row>
    <row r="9" spans="1:3" x14ac:dyDescent="0.3">
      <c r="A9" s="11" t="s">
        <v>105</v>
      </c>
      <c r="B9" s="28">
        <f>'Égéstermék-elvezető rendszerek'!H11</f>
        <v>0</v>
      </c>
      <c r="C9" s="28">
        <f>'Égéstermék-elvezető rendszerek'!I11</f>
        <v>0</v>
      </c>
    </row>
    <row r="10" spans="1:3" x14ac:dyDescent="0.3">
      <c r="A10" s="11" t="s">
        <v>109</v>
      </c>
      <c r="B10" s="28">
        <f>Cserépkályhák!H4</f>
        <v>0</v>
      </c>
      <c r="C10" s="28">
        <f>Cserépkályhák!I4</f>
        <v>0</v>
      </c>
    </row>
    <row r="11" spans="1:3" x14ac:dyDescent="0.3">
      <c r="A11" s="11" t="s">
        <v>113</v>
      </c>
      <c r="B11" s="28">
        <f>Szárazépítés!H7</f>
        <v>0</v>
      </c>
      <c r="C11" s="28">
        <f>Szárazépítés!I7</f>
        <v>0</v>
      </c>
    </row>
    <row r="12" spans="1:3" ht="31.2" x14ac:dyDescent="0.3">
      <c r="A12" s="11" t="s">
        <v>147</v>
      </c>
      <c r="B12" s="28">
        <f>'Hideg- és melegburkolatok készí'!H36</f>
        <v>0</v>
      </c>
      <c r="C12" s="28">
        <f>'Hideg- és melegburkolatok készí'!I36</f>
        <v>0</v>
      </c>
    </row>
    <row r="13" spans="1:3" x14ac:dyDescent="0.3">
      <c r="A13" s="11" t="s">
        <v>165</v>
      </c>
      <c r="B13" s="28">
        <f>'Fa- és műanyag szerkezet elhely'!H19</f>
        <v>0</v>
      </c>
      <c r="C13" s="28">
        <f>'Fa- és műanyag szerkezet elhely'!I19</f>
        <v>0</v>
      </c>
    </row>
    <row r="14" spans="1:3" x14ac:dyDescent="0.3">
      <c r="A14" s="11" t="s">
        <v>183</v>
      </c>
      <c r="B14" s="28">
        <f>Felületképzés!H19</f>
        <v>0</v>
      </c>
      <c r="C14" s="28">
        <f>Felületképzés!I19</f>
        <v>0</v>
      </c>
    </row>
    <row r="15" spans="1:3" x14ac:dyDescent="0.3">
      <c r="A15" s="11" t="s">
        <v>194</v>
      </c>
      <c r="B15" s="28">
        <f>Szigetelés!H12</f>
        <v>0</v>
      </c>
      <c r="C15" s="28">
        <f>Szigetelés!I12</f>
        <v>0</v>
      </c>
    </row>
    <row r="16" spans="1:3" ht="31.2" x14ac:dyDescent="0.3">
      <c r="A16" s="11" t="s">
        <v>197</v>
      </c>
      <c r="B16" s="28">
        <f>'Beépített berendezési tárgyak e'!H4</f>
        <v>0</v>
      </c>
      <c r="C16" s="28">
        <f>'Beépített berendezési tárgyak e'!I4</f>
        <v>0</v>
      </c>
    </row>
    <row r="17" spans="1:3" ht="31.2" x14ac:dyDescent="0.3">
      <c r="A17" s="11" t="s">
        <v>291</v>
      </c>
      <c r="B17" s="28">
        <f>'Elektromosenergia-ellátás, vill'!H98</f>
        <v>0</v>
      </c>
      <c r="C17" s="28">
        <f>'Elektromosenergia-ellátás, vill'!I98</f>
        <v>0</v>
      </c>
    </row>
    <row r="18" spans="1:3" ht="31.2" x14ac:dyDescent="0.3">
      <c r="A18" s="11" t="s">
        <v>297</v>
      </c>
      <c r="B18" s="28">
        <f>'Épületautomatika, -felügyelet ('!H7</f>
        <v>0</v>
      </c>
      <c r="C18" s="28">
        <f>'Épületautomatika, -felügyelet ('!I7</f>
        <v>0</v>
      </c>
    </row>
    <row r="19" spans="1:3" x14ac:dyDescent="0.3">
      <c r="A19" s="11" t="s">
        <v>344</v>
      </c>
      <c r="B19" s="28">
        <f>'Épületgépészeti csővezeték szer'!H49</f>
        <v>0</v>
      </c>
      <c r="C19" s="28">
        <f>'Épületgépészeti csővezeték szer'!I49</f>
        <v>0</v>
      </c>
    </row>
    <row r="20" spans="1:3" ht="31.2" x14ac:dyDescent="0.3">
      <c r="A20" s="11" t="s">
        <v>474</v>
      </c>
      <c r="B20" s="28">
        <f>'Épületgépészeti szerelvények és'!H148</f>
        <v>0</v>
      </c>
      <c r="C20" s="28">
        <f>'Épületgépészeti szerelvények és'!I148</f>
        <v>0</v>
      </c>
    </row>
    <row r="21" spans="1:3" x14ac:dyDescent="0.3">
      <c r="A21" s="11" t="s">
        <v>484</v>
      </c>
      <c r="B21" s="28">
        <f>Szellőztetőberendezések!H11</f>
        <v>0</v>
      </c>
      <c r="C21" s="28">
        <f>Szellőztetőberendezések!I11</f>
        <v>0</v>
      </c>
    </row>
    <row r="22" spans="1:3" x14ac:dyDescent="0.3">
      <c r="A22" s="11" t="s">
        <v>489</v>
      </c>
      <c r="B22" s="28">
        <f>'Takarítási munka'!H6</f>
        <v>0</v>
      </c>
      <c r="C22" s="28">
        <f>'Takarítási munka'!I6</f>
        <v>0</v>
      </c>
    </row>
    <row r="23" spans="1:3" s="12" customFormat="1" x14ac:dyDescent="0.3">
      <c r="A23" s="12" t="s">
        <v>490</v>
      </c>
      <c r="B23" s="29">
        <f>ROUND(SUM(B2:B22),0)</f>
        <v>0</v>
      </c>
      <c r="C23" s="29">
        <f>ROUND(SUM(C2:C22),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38" zoomScaleNormal="100" workbookViewId="0">
      <selection activeCell="G52" sqref="G5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298</v>
      </c>
      <c r="C2" s="2" t="s">
        <v>299</v>
      </c>
      <c r="D2" s="6">
        <v>40</v>
      </c>
      <c r="E2" s="1" t="s">
        <v>40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3" spans="1:9" x14ac:dyDescent="0.3">
      <c r="G3" s="20"/>
    </row>
    <row r="4" spans="1:9" ht="39.6" x14ac:dyDescent="0.3">
      <c r="A4" s="8">
        <v>2</v>
      </c>
      <c r="B4" s="1" t="s">
        <v>300</v>
      </c>
      <c r="C4" s="2" t="s">
        <v>301</v>
      </c>
      <c r="D4" s="6">
        <v>30</v>
      </c>
      <c r="E4" s="1" t="s">
        <v>40</v>
      </c>
      <c r="F4" s="6">
        <v>0</v>
      </c>
      <c r="G4" s="20">
        <v>0</v>
      </c>
      <c r="H4" s="6">
        <f>ROUND(D4*F4, 0)</f>
        <v>0</v>
      </c>
      <c r="I4" s="6">
        <f>ROUND(D4*G4, 0)</f>
        <v>0</v>
      </c>
    </row>
    <row r="5" spans="1:9" x14ac:dyDescent="0.3">
      <c r="G5" s="20"/>
    </row>
    <row r="6" spans="1:9" ht="39.6" x14ac:dyDescent="0.3">
      <c r="A6" s="8">
        <v>3</v>
      </c>
      <c r="B6" s="1" t="s">
        <v>302</v>
      </c>
      <c r="C6" s="2" t="s">
        <v>303</v>
      </c>
      <c r="D6" s="6">
        <v>30</v>
      </c>
      <c r="E6" s="1" t="s">
        <v>40</v>
      </c>
      <c r="F6" s="6">
        <v>0</v>
      </c>
      <c r="G6" s="20">
        <v>0</v>
      </c>
      <c r="H6" s="6">
        <f>ROUND(D6*F6, 0)</f>
        <v>0</v>
      </c>
      <c r="I6" s="6">
        <f>ROUND(D6*G6, 0)</f>
        <v>0</v>
      </c>
    </row>
    <row r="7" spans="1:9" x14ac:dyDescent="0.3">
      <c r="G7" s="20"/>
    </row>
    <row r="8" spans="1:9" ht="26.4" x14ac:dyDescent="0.3">
      <c r="A8" s="8">
        <v>4</v>
      </c>
      <c r="B8" s="1" t="s">
        <v>304</v>
      </c>
      <c r="C8" s="2" t="s">
        <v>305</v>
      </c>
      <c r="D8" s="6">
        <v>2</v>
      </c>
      <c r="E8" s="1" t="s">
        <v>13</v>
      </c>
      <c r="F8" s="6">
        <v>0</v>
      </c>
      <c r="G8" s="20">
        <v>0</v>
      </c>
      <c r="H8" s="6">
        <f>ROUND(D8*F8, 0)</f>
        <v>0</v>
      </c>
      <c r="I8" s="6">
        <f>ROUND(D8*G8, 0)</f>
        <v>0</v>
      </c>
    </row>
    <row r="9" spans="1:9" x14ac:dyDescent="0.3">
      <c r="G9" s="20"/>
    </row>
    <row r="10" spans="1:9" ht="92.4" x14ac:dyDescent="0.3">
      <c r="A10" s="8">
        <v>5</v>
      </c>
      <c r="B10" s="1" t="s">
        <v>306</v>
      </c>
      <c r="C10" s="2" t="s">
        <v>307</v>
      </c>
      <c r="D10" s="6">
        <v>140</v>
      </c>
      <c r="E10" s="1" t="s">
        <v>40</v>
      </c>
      <c r="F10" s="6">
        <v>0</v>
      </c>
      <c r="G10" s="20">
        <v>0</v>
      </c>
      <c r="H10" s="6">
        <f>ROUND(D10*F10, 0)</f>
        <v>0</v>
      </c>
      <c r="I10" s="6">
        <f>ROUND(D10*G10, 0)</f>
        <v>0</v>
      </c>
    </row>
    <row r="11" spans="1:9" ht="26.4" x14ac:dyDescent="0.3">
      <c r="C11" s="2" t="s">
        <v>308</v>
      </c>
      <c r="G11" s="20"/>
    </row>
    <row r="12" spans="1:9" x14ac:dyDescent="0.3">
      <c r="G12" s="20"/>
    </row>
    <row r="13" spans="1:9" ht="92.4" x14ac:dyDescent="0.3">
      <c r="A13" s="8">
        <v>6</v>
      </c>
      <c r="B13" s="1" t="s">
        <v>309</v>
      </c>
      <c r="C13" s="2" t="s">
        <v>310</v>
      </c>
      <c r="D13" s="6">
        <v>50</v>
      </c>
      <c r="E13" s="1" t="s">
        <v>40</v>
      </c>
      <c r="F13" s="6">
        <v>0</v>
      </c>
      <c r="G13" s="20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311</v>
      </c>
      <c r="G14" s="20"/>
    </row>
    <row r="15" spans="1:9" x14ac:dyDescent="0.3">
      <c r="G15" s="20"/>
    </row>
    <row r="16" spans="1:9" ht="66" x14ac:dyDescent="0.3">
      <c r="A16" s="8">
        <v>7</v>
      </c>
      <c r="B16" s="1" t="s">
        <v>312</v>
      </c>
      <c r="C16" s="2" t="s">
        <v>313</v>
      </c>
      <c r="D16" s="6">
        <v>24</v>
      </c>
      <c r="E16" s="1" t="s">
        <v>13</v>
      </c>
      <c r="F16" s="6">
        <v>0</v>
      </c>
      <c r="G16" s="20">
        <v>0</v>
      </c>
      <c r="H16" s="6">
        <f>ROUND(D16*F16, 0)</f>
        <v>0</v>
      </c>
      <c r="I16" s="6">
        <f>ROUND(D16*G16, 0)</f>
        <v>0</v>
      </c>
    </row>
    <row r="17" spans="1:9" x14ac:dyDescent="0.3">
      <c r="G17" s="20"/>
    </row>
    <row r="18" spans="1:9" ht="79.2" x14ac:dyDescent="0.3">
      <c r="A18" s="8">
        <v>8</v>
      </c>
      <c r="B18" s="1" t="s">
        <v>314</v>
      </c>
      <c r="C18" s="2" t="s">
        <v>315</v>
      </c>
      <c r="D18" s="6">
        <v>32</v>
      </c>
      <c r="E18" s="1" t="s">
        <v>13</v>
      </c>
      <c r="F18" s="6">
        <v>0</v>
      </c>
      <c r="G18" s="20">
        <v>0</v>
      </c>
      <c r="H18" s="6">
        <f>ROUND(D18*F18, 0)</f>
        <v>0</v>
      </c>
      <c r="I18" s="6">
        <f>ROUND(D18*G18, 0)</f>
        <v>0</v>
      </c>
    </row>
    <row r="19" spans="1:9" x14ac:dyDescent="0.3">
      <c r="G19" s="20"/>
    </row>
    <row r="20" spans="1:9" ht="79.2" x14ac:dyDescent="0.3">
      <c r="A20" s="8">
        <v>9</v>
      </c>
      <c r="B20" s="1" t="s">
        <v>316</v>
      </c>
      <c r="C20" s="2" t="s">
        <v>317</v>
      </c>
      <c r="D20" s="6">
        <v>40</v>
      </c>
      <c r="E20" s="1" t="s">
        <v>13</v>
      </c>
      <c r="F20" s="6">
        <v>0</v>
      </c>
      <c r="G20" s="20">
        <v>0</v>
      </c>
      <c r="H20" s="6">
        <f>ROUND(D20*F20, 0)</f>
        <v>0</v>
      </c>
      <c r="I20" s="6">
        <f>ROUND(D20*G20, 0)</f>
        <v>0</v>
      </c>
    </row>
    <row r="21" spans="1:9" x14ac:dyDescent="0.3">
      <c r="G21" s="20"/>
    </row>
    <row r="22" spans="1:9" ht="79.2" x14ac:dyDescent="0.3">
      <c r="A22" s="8">
        <v>10</v>
      </c>
      <c r="B22" s="1" t="s">
        <v>318</v>
      </c>
      <c r="C22" s="2" t="s">
        <v>319</v>
      </c>
      <c r="D22" s="6">
        <v>32</v>
      </c>
      <c r="E22" s="1" t="s">
        <v>13</v>
      </c>
      <c r="F22" s="6">
        <v>0</v>
      </c>
      <c r="G22" s="20">
        <v>0</v>
      </c>
      <c r="H22" s="6">
        <f>ROUND(D22*F22, 0)</f>
        <v>0</v>
      </c>
      <c r="I22" s="6">
        <f>ROUND(D22*G22, 0)</f>
        <v>0</v>
      </c>
    </row>
    <row r="23" spans="1:9" x14ac:dyDescent="0.3">
      <c r="G23" s="20"/>
    </row>
    <row r="24" spans="1:9" ht="79.2" x14ac:dyDescent="0.3">
      <c r="A24" s="8">
        <v>11</v>
      </c>
      <c r="B24" s="1" t="s">
        <v>320</v>
      </c>
      <c r="C24" s="2" t="s">
        <v>321</v>
      </c>
      <c r="D24" s="6">
        <v>48</v>
      </c>
      <c r="E24" s="1" t="s">
        <v>13</v>
      </c>
      <c r="F24" s="6">
        <v>0</v>
      </c>
      <c r="G24" s="20">
        <v>0</v>
      </c>
      <c r="H24" s="6">
        <f>ROUND(D24*F24, 0)</f>
        <v>0</v>
      </c>
      <c r="I24" s="6">
        <f>ROUND(D24*G24, 0)</f>
        <v>0</v>
      </c>
    </row>
    <row r="25" spans="1:9" x14ac:dyDescent="0.3">
      <c r="G25" s="20"/>
    </row>
    <row r="26" spans="1:9" ht="79.2" x14ac:dyDescent="0.3">
      <c r="A26" s="8">
        <v>12</v>
      </c>
      <c r="B26" s="1" t="s">
        <v>322</v>
      </c>
      <c r="C26" s="2" t="s">
        <v>323</v>
      </c>
      <c r="D26" s="6">
        <v>24</v>
      </c>
      <c r="E26" s="1" t="s">
        <v>13</v>
      </c>
      <c r="F26" s="6">
        <v>0</v>
      </c>
      <c r="G26" s="20">
        <v>0</v>
      </c>
      <c r="H26" s="6">
        <f>ROUND(D26*F26, 0)</f>
        <v>0</v>
      </c>
      <c r="I26" s="6">
        <f>ROUND(D26*G26, 0)</f>
        <v>0</v>
      </c>
    </row>
    <row r="27" spans="1:9" x14ac:dyDescent="0.3">
      <c r="G27" s="20"/>
    </row>
    <row r="28" spans="1:9" ht="79.2" x14ac:dyDescent="0.3">
      <c r="A28" s="8">
        <v>13</v>
      </c>
      <c r="B28" s="1" t="s">
        <v>324</v>
      </c>
      <c r="C28" s="2" t="s">
        <v>325</v>
      </c>
      <c r="D28" s="6">
        <v>48</v>
      </c>
      <c r="E28" s="1" t="s">
        <v>13</v>
      </c>
      <c r="F28" s="6">
        <v>0</v>
      </c>
      <c r="G28" s="20">
        <v>0</v>
      </c>
      <c r="H28" s="6">
        <f>ROUND(D28*F28, 0)</f>
        <v>0</v>
      </c>
      <c r="I28" s="6">
        <f>ROUND(D28*G28, 0)</f>
        <v>0</v>
      </c>
    </row>
    <row r="29" spans="1:9" x14ac:dyDescent="0.3">
      <c r="G29" s="20"/>
    </row>
    <row r="30" spans="1:9" ht="79.2" x14ac:dyDescent="0.3">
      <c r="A30" s="8">
        <v>14</v>
      </c>
      <c r="B30" s="1" t="s">
        <v>326</v>
      </c>
      <c r="C30" s="2" t="s">
        <v>327</v>
      </c>
      <c r="D30" s="6">
        <v>24</v>
      </c>
      <c r="E30" s="1" t="s">
        <v>13</v>
      </c>
      <c r="F30" s="6">
        <v>0</v>
      </c>
      <c r="G30" s="20">
        <v>0</v>
      </c>
      <c r="H30" s="6">
        <f>ROUND(D30*F30, 0)</f>
        <v>0</v>
      </c>
      <c r="I30" s="6">
        <f>ROUND(D30*G30, 0)</f>
        <v>0</v>
      </c>
    </row>
    <row r="31" spans="1:9" x14ac:dyDescent="0.3">
      <c r="G31" s="20"/>
    </row>
    <row r="32" spans="1:9" ht="79.2" x14ac:dyDescent="0.3">
      <c r="A32" s="8">
        <v>18</v>
      </c>
      <c r="B32" s="1" t="s">
        <v>328</v>
      </c>
      <c r="C32" s="2" t="s">
        <v>329</v>
      </c>
      <c r="D32" s="6">
        <v>75</v>
      </c>
      <c r="E32" s="1" t="s">
        <v>40</v>
      </c>
      <c r="F32" s="6">
        <v>0</v>
      </c>
      <c r="G32" s="20">
        <v>0</v>
      </c>
      <c r="H32" s="6">
        <f>ROUND(D32*F32, 0)</f>
        <v>0</v>
      </c>
      <c r="I32" s="6">
        <f>ROUND(D32*G32, 0)</f>
        <v>0</v>
      </c>
    </row>
    <row r="33" spans="1:9" x14ac:dyDescent="0.3">
      <c r="G33" s="20"/>
    </row>
    <row r="34" spans="1:9" ht="79.2" x14ac:dyDescent="0.3">
      <c r="A34" s="8">
        <v>19</v>
      </c>
      <c r="B34" s="1" t="s">
        <v>330</v>
      </c>
      <c r="C34" s="2" t="s">
        <v>331</v>
      </c>
      <c r="D34" s="6">
        <v>20</v>
      </c>
      <c r="E34" s="1" t="s">
        <v>40</v>
      </c>
      <c r="F34" s="6">
        <v>0</v>
      </c>
      <c r="G34" s="20">
        <v>0</v>
      </c>
      <c r="H34" s="6">
        <f>ROUND(D34*F34, 0)</f>
        <v>0</v>
      </c>
      <c r="I34" s="6">
        <f>ROUND(D34*G34, 0)</f>
        <v>0</v>
      </c>
    </row>
    <row r="35" spans="1:9" x14ac:dyDescent="0.3">
      <c r="G35" s="20"/>
    </row>
    <row r="36" spans="1:9" ht="66" x14ac:dyDescent="0.3">
      <c r="A36" s="8">
        <v>20</v>
      </c>
      <c r="B36" s="1" t="s">
        <v>332</v>
      </c>
      <c r="C36" s="2" t="s">
        <v>333</v>
      </c>
      <c r="D36" s="6">
        <v>50</v>
      </c>
      <c r="E36" s="1" t="s">
        <v>40</v>
      </c>
      <c r="F36" s="6">
        <v>0</v>
      </c>
      <c r="G36" s="20">
        <v>0</v>
      </c>
      <c r="H36" s="6">
        <f>ROUND(D36*F36, 0)</f>
        <v>0</v>
      </c>
      <c r="I36" s="6">
        <f>ROUND(D36*G36, 0)</f>
        <v>0</v>
      </c>
    </row>
    <row r="37" spans="1:9" x14ac:dyDescent="0.3">
      <c r="G37" s="20"/>
    </row>
    <row r="38" spans="1:9" ht="92.4" x14ac:dyDescent="0.3">
      <c r="A38" s="8">
        <v>21</v>
      </c>
      <c r="B38" s="1" t="s">
        <v>334</v>
      </c>
      <c r="C38" s="2" t="s">
        <v>335</v>
      </c>
      <c r="D38" s="6">
        <v>12</v>
      </c>
      <c r="E38" s="1" t="s">
        <v>13</v>
      </c>
      <c r="F38" s="6">
        <v>0</v>
      </c>
      <c r="G38" s="20">
        <v>0</v>
      </c>
      <c r="H38" s="6">
        <f>ROUND(D38*F38, 0)</f>
        <v>0</v>
      </c>
      <c r="I38" s="6">
        <f>ROUND(D38*G38, 0)</f>
        <v>0</v>
      </c>
    </row>
    <row r="39" spans="1:9" x14ac:dyDescent="0.3">
      <c r="G39" s="20"/>
    </row>
    <row r="40" spans="1:9" ht="79.2" x14ac:dyDescent="0.3">
      <c r="A40" s="8">
        <v>22</v>
      </c>
      <c r="B40" s="1" t="s">
        <v>336</v>
      </c>
      <c r="C40" s="2" t="s">
        <v>337</v>
      </c>
      <c r="D40" s="6">
        <v>14</v>
      </c>
      <c r="E40" s="1" t="s">
        <v>13</v>
      </c>
      <c r="F40" s="6">
        <v>0</v>
      </c>
      <c r="G40" s="20">
        <v>0</v>
      </c>
      <c r="H40" s="6">
        <f>ROUND(D40*F40, 0)</f>
        <v>0</v>
      </c>
      <c r="I40" s="6">
        <f>ROUND(D40*G40, 0)</f>
        <v>0</v>
      </c>
    </row>
    <row r="41" spans="1:9" x14ac:dyDescent="0.3">
      <c r="G41" s="20"/>
    </row>
    <row r="42" spans="1:9" ht="92.4" x14ac:dyDescent="0.3">
      <c r="A42" s="8">
        <v>25</v>
      </c>
      <c r="B42" s="1" t="s">
        <v>338</v>
      </c>
      <c r="C42" s="2" t="s">
        <v>339</v>
      </c>
      <c r="D42" s="6">
        <v>240</v>
      </c>
      <c r="E42" s="1" t="s">
        <v>40</v>
      </c>
      <c r="F42" s="6">
        <v>0</v>
      </c>
      <c r="G42" s="20">
        <v>0</v>
      </c>
      <c r="H42" s="6">
        <f>ROUND(D42*F42, 0)</f>
        <v>0</v>
      </c>
      <c r="I42" s="6">
        <f>ROUND(D42*G42, 0)</f>
        <v>0</v>
      </c>
    </row>
    <row r="43" spans="1:9" ht="26.4" x14ac:dyDescent="0.3">
      <c r="C43" s="2" t="s">
        <v>340</v>
      </c>
      <c r="G43" s="20"/>
    </row>
    <row r="44" spans="1:9" x14ac:dyDescent="0.3">
      <c r="G44" s="20"/>
    </row>
    <row r="45" spans="1:9" ht="66" x14ac:dyDescent="0.3">
      <c r="A45" s="8">
        <v>26</v>
      </c>
      <c r="B45" s="1" t="s">
        <v>341</v>
      </c>
      <c r="C45" s="2" t="s">
        <v>342</v>
      </c>
      <c r="D45" s="6">
        <v>4</v>
      </c>
      <c r="E45" s="1" t="s">
        <v>13</v>
      </c>
      <c r="F45" s="6">
        <v>0</v>
      </c>
      <c r="G45" s="20">
        <v>0</v>
      </c>
      <c r="H45" s="6">
        <f>ROUND(D45*F45, 0)</f>
        <v>0</v>
      </c>
      <c r="I45" s="6">
        <f>ROUND(D45*G45, 0)</f>
        <v>0</v>
      </c>
    </row>
    <row r="47" spans="1:9" ht="26.4" x14ac:dyDescent="0.3">
      <c r="A47" s="8">
        <v>27</v>
      </c>
      <c r="B47" s="1" t="s">
        <v>510</v>
      </c>
      <c r="C47" s="2" t="s">
        <v>343</v>
      </c>
      <c r="D47" s="6">
        <v>2</v>
      </c>
      <c r="E47" s="1" t="s">
        <v>13</v>
      </c>
      <c r="F47" s="6">
        <v>0</v>
      </c>
      <c r="G47" s="6">
        <v>0</v>
      </c>
      <c r="H47" s="6">
        <f>ROUND(D47*F47, 0)</f>
        <v>0</v>
      </c>
      <c r="I47" s="6">
        <f>ROUND(D47*G47, 0)</f>
        <v>0</v>
      </c>
    </row>
    <row r="49" spans="1:9" s="9" customFormat="1" x14ac:dyDescent="0.3">
      <c r="A49" s="7"/>
      <c r="B49" s="3"/>
      <c r="C49" s="3" t="s">
        <v>15</v>
      </c>
      <c r="D49" s="5"/>
      <c r="E49" s="3"/>
      <c r="F49" s="5"/>
      <c r="G49" s="5"/>
      <c r="H49" s="5">
        <f>ROUND(SUM(H2:H48),0)</f>
        <v>0</v>
      </c>
      <c r="I49" s="5">
        <f>ROUND(SUM(I2:I48),0)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8"/>
  <sheetViews>
    <sheetView topLeftCell="A117" zoomScaleNormal="100" workbookViewId="0">
      <selection activeCell="K141" sqref="K14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345</v>
      </c>
      <c r="C2" s="2" t="s">
        <v>346</v>
      </c>
      <c r="D2" s="6">
        <v>5</v>
      </c>
      <c r="E2" s="1" t="s">
        <v>13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3" spans="1:9" x14ac:dyDescent="0.3">
      <c r="G3" s="20"/>
    </row>
    <row r="4" spans="1:9" ht="26.4" x14ac:dyDescent="0.3">
      <c r="A4" s="8">
        <v>2</v>
      </c>
      <c r="B4" s="1" t="s">
        <v>347</v>
      </c>
      <c r="C4" s="2" t="s">
        <v>348</v>
      </c>
      <c r="D4" s="6">
        <v>2</v>
      </c>
      <c r="E4" s="1" t="s">
        <v>13</v>
      </c>
      <c r="F4" s="6">
        <v>0</v>
      </c>
      <c r="G4" s="20">
        <v>0</v>
      </c>
      <c r="H4" s="6">
        <f>ROUND(D4*F4, 0)</f>
        <v>0</v>
      </c>
      <c r="I4" s="6">
        <f>ROUND(D4*G4, 0)</f>
        <v>0</v>
      </c>
    </row>
    <row r="5" spans="1:9" x14ac:dyDescent="0.3">
      <c r="G5" s="20"/>
    </row>
    <row r="6" spans="1:9" ht="39.6" x14ac:dyDescent="0.3">
      <c r="A6" s="8">
        <v>3</v>
      </c>
      <c r="B6" s="1" t="s">
        <v>349</v>
      </c>
      <c r="C6" s="2" t="s">
        <v>350</v>
      </c>
      <c r="D6" s="6">
        <v>1</v>
      </c>
      <c r="E6" s="1" t="s">
        <v>13</v>
      </c>
      <c r="F6" s="6">
        <v>0</v>
      </c>
      <c r="G6" s="20">
        <v>0</v>
      </c>
      <c r="H6" s="6">
        <f>ROUND(D6*F6, 0)</f>
        <v>0</v>
      </c>
      <c r="I6" s="6">
        <f>ROUND(D6*G6, 0)</f>
        <v>0</v>
      </c>
    </row>
    <row r="7" spans="1:9" x14ac:dyDescent="0.3">
      <c r="G7" s="20"/>
    </row>
    <row r="8" spans="1:9" ht="26.4" x14ac:dyDescent="0.3">
      <c r="A8" s="8">
        <v>4</v>
      </c>
      <c r="B8" s="1" t="s">
        <v>351</v>
      </c>
      <c r="C8" s="2" t="s">
        <v>352</v>
      </c>
      <c r="D8" s="6">
        <v>1</v>
      </c>
      <c r="E8" s="1" t="s">
        <v>13</v>
      </c>
      <c r="F8" s="6">
        <v>0</v>
      </c>
      <c r="G8" s="20">
        <v>0</v>
      </c>
      <c r="H8" s="6">
        <f>ROUND(D8*F8, 0)</f>
        <v>0</v>
      </c>
      <c r="I8" s="6">
        <f>ROUND(D8*G8, 0)</f>
        <v>0</v>
      </c>
    </row>
    <row r="9" spans="1:9" x14ac:dyDescent="0.3">
      <c r="G9" s="20"/>
    </row>
    <row r="10" spans="1:9" ht="26.4" x14ac:dyDescent="0.3">
      <c r="A10" s="8">
        <v>5</v>
      </c>
      <c r="B10" s="1" t="s">
        <v>353</v>
      </c>
      <c r="C10" s="2" t="s">
        <v>354</v>
      </c>
      <c r="D10" s="6">
        <v>1</v>
      </c>
      <c r="E10" s="1" t="s">
        <v>13</v>
      </c>
      <c r="F10" s="6">
        <v>0</v>
      </c>
      <c r="G10" s="20">
        <v>0</v>
      </c>
      <c r="H10" s="6">
        <f>ROUND(D10*F10, 0)</f>
        <v>0</v>
      </c>
      <c r="I10" s="6">
        <f>ROUND(D10*G10, 0)</f>
        <v>0</v>
      </c>
    </row>
    <row r="11" spans="1:9" x14ac:dyDescent="0.3">
      <c r="G11" s="20"/>
    </row>
    <row r="12" spans="1:9" ht="26.4" x14ac:dyDescent="0.3">
      <c r="A12" s="8">
        <v>6</v>
      </c>
      <c r="B12" s="1" t="s">
        <v>355</v>
      </c>
      <c r="C12" s="2" t="s">
        <v>356</v>
      </c>
      <c r="D12" s="6">
        <v>1</v>
      </c>
      <c r="E12" s="1" t="s">
        <v>13</v>
      </c>
      <c r="F12" s="6">
        <v>0</v>
      </c>
      <c r="G12" s="20">
        <v>0</v>
      </c>
      <c r="H12" s="6">
        <f>ROUND(D12*F12, 0)</f>
        <v>0</v>
      </c>
      <c r="I12" s="6">
        <f>ROUND(D12*G12, 0)</f>
        <v>0</v>
      </c>
    </row>
    <row r="13" spans="1:9" x14ac:dyDescent="0.3">
      <c r="G13" s="20"/>
    </row>
    <row r="14" spans="1:9" ht="26.4" x14ac:dyDescent="0.3">
      <c r="A14" s="8">
        <v>7</v>
      </c>
      <c r="B14" s="1" t="s">
        <v>357</v>
      </c>
      <c r="C14" s="2" t="s">
        <v>358</v>
      </c>
      <c r="D14" s="6">
        <v>1</v>
      </c>
      <c r="E14" s="1" t="s">
        <v>13</v>
      </c>
      <c r="F14" s="6">
        <v>0</v>
      </c>
      <c r="G14" s="20">
        <v>0</v>
      </c>
      <c r="H14" s="6">
        <f>ROUND(D14*F14, 0)</f>
        <v>0</v>
      </c>
      <c r="I14" s="6">
        <f>ROUND(D14*G14, 0)</f>
        <v>0</v>
      </c>
    </row>
    <row r="15" spans="1:9" x14ac:dyDescent="0.3">
      <c r="G15" s="20"/>
    </row>
    <row r="16" spans="1:9" ht="26.4" x14ac:dyDescent="0.3">
      <c r="A16" s="8">
        <v>8</v>
      </c>
      <c r="B16" s="1" t="s">
        <v>359</v>
      </c>
      <c r="C16" s="2" t="s">
        <v>360</v>
      </c>
      <c r="D16" s="6">
        <v>1</v>
      </c>
      <c r="E16" s="1" t="s">
        <v>13</v>
      </c>
      <c r="F16" s="6">
        <v>0</v>
      </c>
      <c r="G16" s="20">
        <v>0</v>
      </c>
      <c r="H16" s="6">
        <f>ROUND(D16*F16, 0)</f>
        <v>0</v>
      </c>
      <c r="I16" s="6">
        <f>ROUND(D16*G16, 0)</f>
        <v>0</v>
      </c>
    </row>
    <row r="17" spans="1:9" x14ac:dyDescent="0.3">
      <c r="G17" s="20"/>
    </row>
    <row r="18" spans="1:9" ht="26.4" x14ac:dyDescent="0.3">
      <c r="A18" s="8">
        <v>9</v>
      </c>
      <c r="B18" s="1" t="s">
        <v>361</v>
      </c>
      <c r="C18" s="2" t="s">
        <v>362</v>
      </c>
      <c r="D18" s="6">
        <v>1</v>
      </c>
      <c r="E18" s="1" t="s">
        <v>13</v>
      </c>
      <c r="F18" s="6">
        <v>0</v>
      </c>
      <c r="G18" s="20">
        <v>0</v>
      </c>
      <c r="H18" s="6">
        <f>ROUND(D18*F18, 0)</f>
        <v>0</v>
      </c>
      <c r="I18" s="6">
        <f>ROUND(D18*G18, 0)</f>
        <v>0</v>
      </c>
    </row>
    <row r="19" spans="1:9" x14ac:dyDescent="0.3">
      <c r="G19" s="20"/>
    </row>
    <row r="20" spans="1:9" ht="26.4" x14ac:dyDescent="0.3">
      <c r="A20" s="8">
        <v>10</v>
      </c>
      <c r="B20" s="1" t="s">
        <v>363</v>
      </c>
      <c r="C20" s="2" t="s">
        <v>364</v>
      </c>
      <c r="D20" s="6">
        <v>1</v>
      </c>
      <c r="E20" s="1" t="s">
        <v>13</v>
      </c>
      <c r="F20" s="6">
        <v>0</v>
      </c>
      <c r="G20" s="20">
        <v>0</v>
      </c>
      <c r="H20" s="6">
        <f>ROUND(D20*F20, 0)</f>
        <v>0</v>
      </c>
      <c r="I20" s="6">
        <f>ROUND(D20*G20, 0)</f>
        <v>0</v>
      </c>
    </row>
    <row r="21" spans="1:9" x14ac:dyDescent="0.3">
      <c r="G21" s="20"/>
    </row>
    <row r="22" spans="1:9" ht="52.8" x14ac:dyDescent="0.3">
      <c r="A22" s="8">
        <v>11</v>
      </c>
      <c r="B22" s="1" t="s">
        <v>365</v>
      </c>
      <c r="C22" s="2" t="s">
        <v>366</v>
      </c>
      <c r="D22" s="6">
        <v>1</v>
      </c>
      <c r="E22" s="1" t="s">
        <v>13</v>
      </c>
      <c r="F22" s="6">
        <v>0</v>
      </c>
      <c r="G22" s="20">
        <v>0</v>
      </c>
      <c r="H22" s="6">
        <f>ROUND(D22*F22, 0)</f>
        <v>0</v>
      </c>
      <c r="I22" s="6">
        <f>ROUND(D22*G22, 0)</f>
        <v>0</v>
      </c>
    </row>
    <row r="23" spans="1:9" x14ac:dyDescent="0.3">
      <c r="G23" s="20"/>
    </row>
    <row r="24" spans="1:9" ht="39.6" x14ac:dyDescent="0.3">
      <c r="A24" s="8">
        <v>12</v>
      </c>
      <c r="B24" s="1" t="s">
        <v>367</v>
      </c>
      <c r="C24" s="2" t="s">
        <v>368</v>
      </c>
      <c r="D24" s="6">
        <v>1</v>
      </c>
      <c r="E24" s="1" t="s">
        <v>13</v>
      </c>
      <c r="F24" s="6">
        <v>0</v>
      </c>
      <c r="G24" s="20">
        <v>0</v>
      </c>
      <c r="H24" s="6">
        <f>ROUND(D24*F24, 0)</f>
        <v>0</v>
      </c>
      <c r="I24" s="6">
        <f>ROUND(D24*G24, 0)</f>
        <v>0</v>
      </c>
    </row>
    <row r="25" spans="1:9" x14ac:dyDescent="0.3">
      <c r="G25" s="20"/>
    </row>
    <row r="26" spans="1:9" ht="79.2" x14ac:dyDescent="0.3">
      <c r="A26" s="8">
        <v>13</v>
      </c>
      <c r="B26" s="1" t="s">
        <v>369</v>
      </c>
      <c r="C26" s="2" t="s">
        <v>370</v>
      </c>
      <c r="D26" s="6">
        <v>10</v>
      </c>
      <c r="E26" s="1" t="s">
        <v>13</v>
      </c>
      <c r="F26" s="6">
        <v>0</v>
      </c>
      <c r="G26" s="20">
        <v>0</v>
      </c>
      <c r="H26" s="6">
        <f>ROUND(D26*F26, 0)</f>
        <v>0</v>
      </c>
      <c r="I26" s="6">
        <f>ROUND(D26*G26, 0)</f>
        <v>0</v>
      </c>
    </row>
    <row r="27" spans="1:9" x14ac:dyDescent="0.3">
      <c r="G27" s="20"/>
    </row>
    <row r="28" spans="1:9" ht="79.2" x14ac:dyDescent="0.3">
      <c r="A28" s="8">
        <v>14</v>
      </c>
      <c r="B28" s="1" t="s">
        <v>371</v>
      </c>
      <c r="C28" s="2" t="s">
        <v>372</v>
      </c>
      <c r="D28" s="6">
        <v>6</v>
      </c>
      <c r="E28" s="1" t="s">
        <v>13</v>
      </c>
      <c r="F28" s="6">
        <v>0</v>
      </c>
      <c r="G28" s="20">
        <v>0</v>
      </c>
      <c r="H28" s="6">
        <f>ROUND(D28*F28, 0)</f>
        <v>0</v>
      </c>
      <c r="I28" s="6">
        <f>ROUND(D28*G28, 0)</f>
        <v>0</v>
      </c>
    </row>
    <row r="29" spans="1:9" x14ac:dyDescent="0.3">
      <c r="G29" s="20"/>
    </row>
    <row r="30" spans="1:9" ht="92.4" x14ac:dyDescent="0.3">
      <c r="A30" s="8">
        <v>15</v>
      </c>
      <c r="B30" s="1" t="s">
        <v>373</v>
      </c>
      <c r="C30" s="2" t="s">
        <v>374</v>
      </c>
      <c r="D30" s="6">
        <v>6</v>
      </c>
      <c r="E30" s="1" t="s">
        <v>13</v>
      </c>
      <c r="F30" s="6">
        <v>0</v>
      </c>
      <c r="G30" s="20">
        <v>0</v>
      </c>
      <c r="H30" s="6">
        <f>ROUND(D30*F30, 0)</f>
        <v>0</v>
      </c>
      <c r="I30" s="6">
        <f>ROUND(D30*G30, 0)</f>
        <v>0</v>
      </c>
    </row>
    <row r="31" spans="1:9" x14ac:dyDescent="0.3">
      <c r="G31" s="20"/>
    </row>
    <row r="32" spans="1:9" ht="79.2" x14ac:dyDescent="0.3">
      <c r="A32" s="8">
        <v>16</v>
      </c>
      <c r="B32" s="1" t="s">
        <v>375</v>
      </c>
      <c r="C32" s="2" t="s">
        <v>376</v>
      </c>
      <c r="D32" s="6">
        <v>4</v>
      </c>
      <c r="E32" s="1" t="s">
        <v>13</v>
      </c>
      <c r="F32" s="6">
        <v>0</v>
      </c>
      <c r="G32" s="20">
        <v>0</v>
      </c>
      <c r="H32" s="6">
        <f>ROUND(D32*F32, 0)</f>
        <v>0</v>
      </c>
      <c r="I32" s="6">
        <f>ROUND(D32*G32, 0)</f>
        <v>0</v>
      </c>
    </row>
    <row r="33" spans="1:9" ht="26.4" x14ac:dyDescent="0.3">
      <c r="C33" s="2" t="s">
        <v>377</v>
      </c>
      <c r="G33" s="20"/>
    </row>
    <row r="34" spans="1:9" x14ac:dyDescent="0.3">
      <c r="G34" s="20"/>
    </row>
    <row r="35" spans="1:9" ht="79.2" x14ac:dyDescent="0.3">
      <c r="A35" s="8">
        <v>17</v>
      </c>
      <c r="B35" s="1" t="s">
        <v>378</v>
      </c>
      <c r="C35" s="2" t="s">
        <v>379</v>
      </c>
      <c r="D35" s="6">
        <v>4</v>
      </c>
      <c r="E35" s="1" t="s">
        <v>13</v>
      </c>
      <c r="F35" s="6">
        <v>0</v>
      </c>
      <c r="G35" s="20">
        <v>0</v>
      </c>
      <c r="H35" s="6">
        <f>ROUND(D35*F35, 0)</f>
        <v>0</v>
      </c>
      <c r="I35" s="6">
        <f>ROUND(D35*G35, 0)</f>
        <v>0</v>
      </c>
    </row>
    <row r="36" spans="1:9" x14ac:dyDescent="0.3">
      <c r="G36" s="20"/>
    </row>
    <row r="37" spans="1:9" ht="66" x14ac:dyDescent="0.3">
      <c r="A37" s="8">
        <v>19</v>
      </c>
      <c r="B37" s="1" t="s">
        <v>380</v>
      </c>
      <c r="C37" s="2" t="s">
        <v>381</v>
      </c>
      <c r="D37" s="6">
        <v>24</v>
      </c>
      <c r="E37" s="1" t="s">
        <v>13</v>
      </c>
      <c r="F37" s="6">
        <v>0</v>
      </c>
      <c r="G37" s="20">
        <v>0</v>
      </c>
      <c r="H37" s="6">
        <f>ROUND(D37*F37, 0)</f>
        <v>0</v>
      </c>
      <c r="I37" s="6">
        <f>ROUND(D37*G37, 0)</f>
        <v>0</v>
      </c>
    </row>
    <row r="38" spans="1:9" x14ac:dyDescent="0.3">
      <c r="G38" s="20"/>
    </row>
    <row r="39" spans="1:9" ht="79.2" x14ac:dyDescent="0.3">
      <c r="A39" s="8">
        <v>20</v>
      </c>
      <c r="B39" s="1" t="s">
        <v>382</v>
      </c>
      <c r="C39" s="2" t="s">
        <v>383</v>
      </c>
      <c r="D39" s="6">
        <v>24</v>
      </c>
      <c r="E39" s="1" t="s">
        <v>13</v>
      </c>
      <c r="F39" s="6">
        <v>0</v>
      </c>
      <c r="G39" s="20">
        <v>0</v>
      </c>
      <c r="H39" s="6">
        <f>ROUND(D39*F39, 0)</f>
        <v>0</v>
      </c>
      <c r="I39" s="6">
        <f>ROUND(D39*G39, 0)</f>
        <v>0</v>
      </c>
    </row>
    <row r="40" spans="1:9" x14ac:dyDescent="0.3">
      <c r="G40" s="20"/>
    </row>
    <row r="41" spans="1:9" ht="79.2" x14ac:dyDescent="0.3">
      <c r="A41" s="8">
        <v>21</v>
      </c>
      <c r="B41" s="1" t="s">
        <v>384</v>
      </c>
      <c r="C41" s="2" t="s">
        <v>385</v>
      </c>
      <c r="D41" s="6">
        <v>24</v>
      </c>
      <c r="E41" s="1" t="s">
        <v>13</v>
      </c>
      <c r="F41" s="6">
        <v>0</v>
      </c>
      <c r="G41" s="20">
        <v>0</v>
      </c>
      <c r="H41" s="6">
        <f>ROUND(D41*F41, 0)</f>
        <v>0</v>
      </c>
      <c r="I41" s="6">
        <f>ROUND(D41*G41, 0)</f>
        <v>0</v>
      </c>
    </row>
    <row r="42" spans="1:9" x14ac:dyDescent="0.3">
      <c r="G42" s="20"/>
    </row>
    <row r="43" spans="1:9" ht="66" x14ac:dyDescent="0.3">
      <c r="A43" s="8">
        <v>22</v>
      </c>
      <c r="B43" s="1" t="s">
        <v>386</v>
      </c>
      <c r="C43" s="2" t="s">
        <v>387</v>
      </c>
      <c r="D43" s="6">
        <v>4</v>
      </c>
      <c r="E43" s="1" t="s">
        <v>13</v>
      </c>
      <c r="F43" s="6">
        <v>0</v>
      </c>
      <c r="G43" s="20">
        <v>0</v>
      </c>
      <c r="H43" s="6">
        <f>ROUND(D43*F43, 0)</f>
        <v>0</v>
      </c>
      <c r="I43" s="6">
        <f>ROUND(D43*G43, 0)</f>
        <v>0</v>
      </c>
    </row>
    <row r="44" spans="1:9" x14ac:dyDescent="0.3">
      <c r="G44" s="20"/>
    </row>
    <row r="45" spans="1:9" ht="81.599999999999994" x14ac:dyDescent="0.3">
      <c r="A45" s="8">
        <v>23</v>
      </c>
      <c r="B45" s="1" t="s">
        <v>388</v>
      </c>
      <c r="C45" s="2" t="s">
        <v>472</v>
      </c>
      <c r="D45" s="6">
        <v>4</v>
      </c>
      <c r="E45" s="1" t="s">
        <v>13</v>
      </c>
      <c r="F45" s="6">
        <v>0</v>
      </c>
      <c r="G45" s="20">
        <v>0</v>
      </c>
      <c r="H45" s="6">
        <f>ROUND(D45*F45, 0)</f>
        <v>0</v>
      </c>
      <c r="I45" s="6">
        <f>ROUND(D45*G45, 0)</f>
        <v>0</v>
      </c>
    </row>
    <row r="46" spans="1:9" x14ac:dyDescent="0.3">
      <c r="G46" s="20"/>
    </row>
    <row r="47" spans="1:9" ht="81.599999999999994" x14ac:dyDescent="0.3">
      <c r="A47" s="8">
        <v>24</v>
      </c>
      <c r="B47" s="1" t="s">
        <v>389</v>
      </c>
      <c r="C47" s="2" t="s">
        <v>473</v>
      </c>
      <c r="D47" s="6">
        <v>2</v>
      </c>
      <c r="E47" s="1" t="s">
        <v>13</v>
      </c>
      <c r="F47" s="6">
        <v>0</v>
      </c>
      <c r="G47" s="20">
        <v>0</v>
      </c>
      <c r="H47" s="6">
        <f>ROUND(D47*F47, 0)</f>
        <v>0</v>
      </c>
      <c r="I47" s="6">
        <f>ROUND(D47*G47, 0)</f>
        <v>0</v>
      </c>
    </row>
    <row r="48" spans="1:9" x14ac:dyDescent="0.3">
      <c r="G48" s="20"/>
    </row>
    <row r="49" spans="1:9" ht="92.4" x14ac:dyDescent="0.3">
      <c r="A49" s="8">
        <v>25</v>
      </c>
      <c r="B49" s="1" t="s">
        <v>390</v>
      </c>
      <c r="C49" s="2" t="s">
        <v>391</v>
      </c>
      <c r="D49" s="6">
        <v>2</v>
      </c>
      <c r="E49" s="1" t="s">
        <v>13</v>
      </c>
      <c r="F49" s="6">
        <v>0</v>
      </c>
      <c r="G49" s="20">
        <v>0</v>
      </c>
      <c r="H49" s="6">
        <f>ROUND(D49*F49, 0)</f>
        <v>0</v>
      </c>
      <c r="I49" s="6">
        <f>ROUND(D49*G49, 0)</f>
        <v>0</v>
      </c>
    </row>
    <row r="50" spans="1:9" ht="39.6" x14ac:dyDescent="0.3">
      <c r="C50" s="2" t="s">
        <v>392</v>
      </c>
      <c r="G50" s="20"/>
    </row>
    <row r="51" spans="1:9" x14ac:dyDescent="0.3">
      <c r="G51" s="20"/>
    </row>
    <row r="52" spans="1:9" ht="92.4" x14ac:dyDescent="0.3">
      <c r="A52" s="8">
        <v>26</v>
      </c>
      <c r="B52" s="1" t="s">
        <v>393</v>
      </c>
      <c r="C52" s="2" t="s">
        <v>394</v>
      </c>
      <c r="D52" s="6">
        <v>2</v>
      </c>
      <c r="E52" s="1" t="s">
        <v>13</v>
      </c>
      <c r="F52" s="6">
        <v>0</v>
      </c>
      <c r="G52" s="20">
        <v>0</v>
      </c>
      <c r="H52" s="6">
        <f>ROUND(D52*F52, 0)</f>
        <v>0</v>
      </c>
      <c r="I52" s="6">
        <f>ROUND(D52*G52, 0)</f>
        <v>0</v>
      </c>
    </row>
    <row r="53" spans="1:9" ht="66" x14ac:dyDescent="0.3">
      <c r="C53" s="2" t="s">
        <v>395</v>
      </c>
      <c r="G53" s="20"/>
    </row>
    <row r="54" spans="1:9" x14ac:dyDescent="0.3">
      <c r="G54" s="20"/>
    </row>
    <row r="55" spans="1:9" ht="79.2" x14ac:dyDescent="0.3">
      <c r="A55" s="8">
        <v>27</v>
      </c>
      <c r="B55" s="1" t="s">
        <v>396</v>
      </c>
      <c r="C55" s="2" t="s">
        <v>397</v>
      </c>
      <c r="D55" s="6">
        <v>4</v>
      </c>
      <c r="E55" s="1" t="s">
        <v>13</v>
      </c>
      <c r="F55" s="6">
        <v>0</v>
      </c>
      <c r="G55" s="20">
        <v>0</v>
      </c>
      <c r="H55" s="6">
        <f>ROUND(D55*F55, 0)</f>
        <v>0</v>
      </c>
      <c r="I55" s="6">
        <f>ROUND(D55*G55, 0)</f>
        <v>0</v>
      </c>
    </row>
    <row r="56" spans="1:9" x14ac:dyDescent="0.3">
      <c r="G56" s="20"/>
    </row>
    <row r="57" spans="1:9" ht="79.2" x14ac:dyDescent="0.3">
      <c r="A57" s="8">
        <v>28</v>
      </c>
      <c r="B57" s="1" t="s">
        <v>398</v>
      </c>
      <c r="C57" s="2" t="s">
        <v>399</v>
      </c>
      <c r="D57" s="6">
        <v>4</v>
      </c>
      <c r="E57" s="1" t="s">
        <v>13</v>
      </c>
      <c r="F57" s="6">
        <v>0</v>
      </c>
      <c r="G57" s="20">
        <v>0</v>
      </c>
      <c r="H57" s="6">
        <f>ROUND(D57*F57, 0)</f>
        <v>0</v>
      </c>
      <c r="I57" s="6">
        <f>ROUND(D57*G57, 0)</f>
        <v>0</v>
      </c>
    </row>
    <row r="58" spans="1:9" x14ac:dyDescent="0.3">
      <c r="G58" s="20"/>
    </row>
    <row r="59" spans="1:9" ht="52.8" x14ac:dyDescent="0.3">
      <c r="A59" s="8">
        <v>29</v>
      </c>
      <c r="B59" s="1" t="s">
        <v>400</v>
      </c>
      <c r="C59" s="2" t="s">
        <v>401</v>
      </c>
      <c r="D59" s="6">
        <v>4</v>
      </c>
      <c r="E59" s="1" t="s">
        <v>13</v>
      </c>
      <c r="F59" s="6">
        <v>0</v>
      </c>
      <c r="G59" s="20">
        <v>0</v>
      </c>
      <c r="H59" s="6">
        <f>ROUND(D59*F59, 0)</f>
        <v>0</v>
      </c>
      <c r="I59" s="6">
        <f>ROUND(D59*G59, 0)</f>
        <v>0</v>
      </c>
    </row>
    <row r="60" spans="1:9" x14ac:dyDescent="0.3">
      <c r="G60" s="20"/>
    </row>
    <row r="61" spans="1:9" ht="92.4" x14ac:dyDescent="0.3">
      <c r="A61" s="8">
        <v>30</v>
      </c>
      <c r="B61" s="1" t="s">
        <v>402</v>
      </c>
      <c r="C61" s="2" t="s">
        <v>403</v>
      </c>
      <c r="D61" s="6">
        <v>4</v>
      </c>
      <c r="E61" s="1" t="s">
        <v>13</v>
      </c>
      <c r="F61" s="6">
        <v>0</v>
      </c>
      <c r="G61" s="20">
        <v>0</v>
      </c>
      <c r="H61" s="6">
        <f>ROUND(D61*F61, 0)</f>
        <v>0</v>
      </c>
      <c r="I61" s="6">
        <f>ROUND(D61*G61, 0)</f>
        <v>0</v>
      </c>
    </row>
    <row r="62" spans="1:9" x14ac:dyDescent="0.3">
      <c r="G62" s="20"/>
    </row>
    <row r="63" spans="1:9" ht="39.6" x14ac:dyDescent="0.3">
      <c r="A63" s="8">
        <v>31</v>
      </c>
      <c r="B63" s="1" t="s">
        <v>404</v>
      </c>
      <c r="C63" s="2" t="s">
        <v>405</v>
      </c>
      <c r="D63" s="6">
        <v>4</v>
      </c>
      <c r="E63" s="1" t="s">
        <v>13</v>
      </c>
      <c r="F63" s="6">
        <v>0</v>
      </c>
      <c r="G63" s="20">
        <v>0</v>
      </c>
      <c r="H63" s="6">
        <f>ROUND(D63*F63, 0)</f>
        <v>0</v>
      </c>
      <c r="I63" s="6">
        <f>ROUND(D63*G63, 0)</f>
        <v>0</v>
      </c>
    </row>
    <row r="64" spans="1:9" x14ac:dyDescent="0.3">
      <c r="G64" s="20"/>
    </row>
    <row r="65" spans="1:9" ht="66" x14ac:dyDescent="0.3">
      <c r="A65" s="8">
        <v>32</v>
      </c>
      <c r="B65" s="1" t="s">
        <v>406</v>
      </c>
      <c r="C65" s="2" t="s">
        <v>407</v>
      </c>
      <c r="D65" s="6">
        <v>4</v>
      </c>
      <c r="E65" s="1" t="s">
        <v>13</v>
      </c>
      <c r="F65" s="6">
        <v>0</v>
      </c>
      <c r="G65" s="20">
        <v>0</v>
      </c>
      <c r="H65" s="6">
        <f>ROUND(D65*F65, 0)</f>
        <v>0</v>
      </c>
      <c r="I65" s="6">
        <f>ROUND(D65*G65, 0)</f>
        <v>0</v>
      </c>
    </row>
    <row r="66" spans="1:9" x14ac:dyDescent="0.3">
      <c r="G66" s="20"/>
    </row>
    <row r="67" spans="1:9" ht="52.8" x14ac:dyDescent="0.3">
      <c r="A67" s="8">
        <v>33</v>
      </c>
      <c r="B67" s="1" t="s">
        <v>408</v>
      </c>
      <c r="C67" s="2" t="s">
        <v>409</v>
      </c>
      <c r="D67" s="6">
        <v>4</v>
      </c>
      <c r="E67" s="1" t="s">
        <v>13</v>
      </c>
      <c r="F67" s="6">
        <v>0</v>
      </c>
      <c r="G67" s="20">
        <v>0</v>
      </c>
      <c r="H67" s="6">
        <f>ROUND(D67*F67, 0)</f>
        <v>0</v>
      </c>
      <c r="I67" s="6">
        <f>ROUND(D67*G67, 0)</f>
        <v>0</v>
      </c>
    </row>
    <row r="68" spans="1:9" x14ac:dyDescent="0.3">
      <c r="G68" s="20"/>
    </row>
    <row r="69" spans="1:9" ht="52.8" x14ac:dyDescent="0.3">
      <c r="A69" s="8">
        <v>34</v>
      </c>
      <c r="B69" s="1" t="s">
        <v>410</v>
      </c>
      <c r="C69" s="2" t="s">
        <v>411</v>
      </c>
      <c r="D69" s="6">
        <v>4</v>
      </c>
      <c r="E69" s="1" t="s">
        <v>13</v>
      </c>
      <c r="F69" s="6">
        <v>0</v>
      </c>
      <c r="G69" s="20">
        <v>0</v>
      </c>
      <c r="H69" s="6">
        <f>ROUND(D69*F69, 0)</f>
        <v>0</v>
      </c>
      <c r="I69" s="6">
        <f>ROUND(D69*G69, 0)</f>
        <v>0</v>
      </c>
    </row>
    <row r="70" spans="1:9" x14ac:dyDescent="0.3">
      <c r="G70" s="20"/>
    </row>
    <row r="71" spans="1:9" ht="52.8" x14ac:dyDescent="0.3">
      <c r="A71" s="8">
        <v>35</v>
      </c>
      <c r="B71" s="1" t="s">
        <v>412</v>
      </c>
      <c r="C71" s="2" t="s">
        <v>413</v>
      </c>
      <c r="D71" s="6">
        <v>12</v>
      </c>
      <c r="E71" s="1" t="s">
        <v>13</v>
      </c>
      <c r="F71" s="6">
        <v>0</v>
      </c>
      <c r="G71" s="20">
        <v>0</v>
      </c>
      <c r="H71" s="6">
        <f>ROUND(D71*F71, 0)</f>
        <v>0</v>
      </c>
      <c r="I71" s="6">
        <f>ROUND(D71*G71, 0)</f>
        <v>0</v>
      </c>
    </row>
    <row r="72" spans="1:9" x14ac:dyDescent="0.3">
      <c r="G72" s="20"/>
    </row>
    <row r="73" spans="1:9" ht="52.8" x14ac:dyDescent="0.3">
      <c r="A73" s="8">
        <v>36</v>
      </c>
      <c r="B73" s="1" t="s">
        <v>414</v>
      </c>
      <c r="C73" s="2" t="s">
        <v>415</v>
      </c>
      <c r="D73" s="6">
        <v>8</v>
      </c>
      <c r="E73" s="1" t="s">
        <v>13</v>
      </c>
      <c r="F73" s="6">
        <v>0</v>
      </c>
      <c r="G73" s="20">
        <v>0</v>
      </c>
      <c r="H73" s="6">
        <f>ROUND(D73*F73, 0)</f>
        <v>0</v>
      </c>
      <c r="I73" s="6">
        <f>ROUND(D73*G73, 0)</f>
        <v>0</v>
      </c>
    </row>
    <row r="74" spans="1:9" x14ac:dyDescent="0.3">
      <c r="G74" s="20"/>
    </row>
    <row r="75" spans="1:9" ht="66" x14ac:dyDescent="0.3">
      <c r="A75" s="8">
        <v>37</v>
      </c>
      <c r="B75" s="1" t="s">
        <v>416</v>
      </c>
      <c r="C75" s="2" t="s">
        <v>417</v>
      </c>
      <c r="D75" s="6">
        <v>4</v>
      </c>
      <c r="E75" s="1" t="s">
        <v>13</v>
      </c>
      <c r="F75" s="6">
        <v>0</v>
      </c>
      <c r="G75" s="20">
        <v>0</v>
      </c>
      <c r="H75" s="6">
        <f>ROUND(D75*F75, 0)</f>
        <v>0</v>
      </c>
      <c r="I75" s="6">
        <f>ROUND(D75*G75, 0)</f>
        <v>0</v>
      </c>
    </row>
    <row r="76" spans="1:9" x14ac:dyDescent="0.3">
      <c r="G76" s="20"/>
    </row>
    <row r="77" spans="1:9" ht="52.8" x14ac:dyDescent="0.3">
      <c r="A77" s="8">
        <v>38</v>
      </c>
      <c r="B77" s="1" t="s">
        <v>418</v>
      </c>
      <c r="C77" s="2" t="s">
        <v>419</v>
      </c>
      <c r="D77" s="6">
        <v>4</v>
      </c>
      <c r="E77" s="1" t="s">
        <v>13</v>
      </c>
      <c r="F77" s="6">
        <v>0</v>
      </c>
      <c r="G77" s="20">
        <v>0</v>
      </c>
      <c r="H77" s="6">
        <f>ROUND(D77*F77, 0)</f>
        <v>0</v>
      </c>
      <c r="I77" s="6">
        <f>ROUND(D77*G77, 0)</f>
        <v>0</v>
      </c>
    </row>
    <row r="78" spans="1:9" x14ac:dyDescent="0.3">
      <c r="G78" s="20"/>
    </row>
    <row r="79" spans="1:9" ht="66" x14ac:dyDescent="0.3">
      <c r="A79" s="8">
        <v>39</v>
      </c>
      <c r="B79" s="1" t="s">
        <v>420</v>
      </c>
      <c r="C79" s="2" t="s">
        <v>421</v>
      </c>
      <c r="D79" s="6">
        <v>4</v>
      </c>
      <c r="E79" s="1" t="s">
        <v>13</v>
      </c>
      <c r="F79" s="6">
        <v>0</v>
      </c>
      <c r="G79" s="20">
        <v>0</v>
      </c>
      <c r="H79" s="6">
        <f>ROUND(D79*F79, 0)</f>
        <v>0</v>
      </c>
      <c r="I79" s="6">
        <f>ROUND(D79*G79, 0)</f>
        <v>0</v>
      </c>
    </row>
    <row r="80" spans="1:9" x14ac:dyDescent="0.3">
      <c r="G80" s="20"/>
    </row>
    <row r="81" spans="1:9" ht="66" x14ac:dyDescent="0.3">
      <c r="A81" s="8">
        <v>40</v>
      </c>
      <c r="B81" s="1" t="s">
        <v>422</v>
      </c>
      <c r="C81" s="2" t="s">
        <v>423</v>
      </c>
      <c r="D81" s="6">
        <v>4</v>
      </c>
      <c r="E81" s="1" t="s">
        <v>13</v>
      </c>
      <c r="F81" s="6">
        <v>0</v>
      </c>
      <c r="G81" s="20">
        <v>0</v>
      </c>
      <c r="H81" s="6">
        <f>ROUND(D81*F81, 0)</f>
        <v>0</v>
      </c>
      <c r="I81" s="6">
        <f>ROUND(D81*G81, 0)</f>
        <v>0</v>
      </c>
    </row>
    <row r="82" spans="1:9" x14ac:dyDescent="0.3">
      <c r="G82" s="20"/>
    </row>
    <row r="83" spans="1:9" ht="79.2" x14ac:dyDescent="0.3">
      <c r="A83" s="8">
        <v>41</v>
      </c>
      <c r="B83" s="1" t="s">
        <v>424</v>
      </c>
      <c r="C83" s="2" t="s">
        <v>425</v>
      </c>
      <c r="D83" s="6">
        <v>4</v>
      </c>
      <c r="E83" s="1" t="s">
        <v>13</v>
      </c>
      <c r="F83" s="6">
        <v>0</v>
      </c>
      <c r="G83" s="20">
        <v>0</v>
      </c>
      <c r="H83" s="6">
        <f>ROUND(D83*F83, 0)</f>
        <v>0</v>
      </c>
      <c r="I83" s="6">
        <f>ROUND(D83*G83, 0)</f>
        <v>0</v>
      </c>
    </row>
    <row r="84" spans="1:9" x14ac:dyDescent="0.3">
      <c r="G84" s="20"/>
    </row>
    <row r="85" spans="1:9" ht="79.2" x14ac:dyDescent="0.3">
      <c r="A85" s="8">
        <v>42</v>
      </c>
      <c r="B85" s="1" t="s">
        <v>426</v>
      </c>
      <c r="C85" s="2" t="s">
        <v>427</v>
      </c>
      <c r="D85" s="6">
        <v>4</v>
      </c>
      <c r="E85" s="1" t="s">
        <v>13</v>
      </c>
      <c r="F85" s="6">
        <v>0</v>
      </c>
      <c r="G85" s="20">
        <v>0</v>
      </c>
      <c r="H85" s="6">
        <f>ROUND(D85*F85, 0)</f>
        <v>0</v>
      </c>
      <c r="I85" s="6">
        <f>ROUND(D85*G85, 0)</f>
        <v>0</v>
      </c>
    </row>
    <row r="86" spans="1:9" x14ac:dyDescent="0.3">
      <c r="G86" s="20"/>
    </row>
    <row r="87" spans="1:9" ht="66" x14ac:dyDescent="0.3">
      <c r="A87" s="8">
        <v>43</v>
      </c>
      <c r="B87" s="1" t="s">
        <v>428</v>
      </c>
      <c r="C87" s="2" t="s">
        <v>429</v>
      </c>
      <c r="D87" s="6">
        <v>4</v>
      </c>
      <c r="E87" s="1" t="s">
        <v>13</v>
      </c>
      <c r="F87" s="6">
        <v>0</v>
      </c>
      <c r="G87" s="20">
        <v>0</v>
      </c>
      <c r="H87" s="6">
        <f>ROUND(D87*F87, 0)</f>
        <v>0</v>
      </c>
      <c r="I87" s="6">
        <f>ROUND(D87*G87, 0)</f>
        <v>0</v>
      </c>
    </row>
    <row r="88" spans="1:9" x14ac:dyDescent="0.3">
      <c r="G88" s="20"/>
    </row>
    <row r="89" spans="1:9" ht="52.8" x14ac:dyDescent="0.3">
      <c r="A89" s="8">
        <v>44</v>
      </c>
      <c r="B89" s="1" t="s">
        <v>430</v>
      </c>
      <c r="C89" s="2" t="s">
        <v>431</v>
      </c>
      <c r="D89" s="6">
        <v>4</v>
      </c>
      <c r="E89" s="1" t="s">
        <v>13</v>
      </c>
      <c r="F89" s="6">
        <v>0</v>
      </c>
      <c r="G89" s="20">
        <v>0</v>
      </c>
      <c r="H89" s="6">
        <f>ROUND(D89*F89, 0)</f>
        <v>0</v>
      </c>
      <c r="I89" s="6">
        <f>ROUND(D89*G89, 0)</f>
        <v>0</v>
      </c>
    </row>
    <row r="90" spans="1:9" x14ac:dyDescent="0.3">
      <c r="G90" s="20"/>
    </row>
    <row r="91" spans="1:9" ht="79.2" x14ac:dyDescent="0.3">
      <c r="A91" s="8">
        <v>45</v>
      </c>
      <c r="B91" s="1" t="s">
        <v>432</v>
      </c>
      <c r="C91" s="2" t="s">
        <v>433</v>
      </c>
      <c r="D91" s="6">
        <v>4</v>
      </c>
      <c r="E91" s="1" t="s">
        <v>13</v>
      </c>
      <c r="F91" s="6">
        <v>0</v>
      </c>
      <c r="G91" s="20">
        <v>0</v>
      </c>
      <c r="H91" s="6">
        <f>ROUND(D91*F91, 0)</f>
        <v>0</v>
      </c>
      <c r="I91" s="6">
        <f>ROUND(D91*G91, 0)</f>
        <v>0</v>
      </c>
    </row>
    <row r="92" spans="1:9" x14ac:dyDescent="0.3">
      <c r="C92" s="2"/>
      <c r="G92" s="20"/>
    </row>
    <row r="93" spans="1:9" ht="66" x14ac:dyDescent="0.3">
      <c r="A93" s="8">
        <v>46</v>
      </c>
      <c r="B93" s="1" t="s">
        <v>511</v>
      </c>
      <c r="C93" s="2" t="s">
        <v>512</v>
      </c>
      <c r="D93" s="6">
        <v>2</v>
      </c>
      <c r="E93" s="1" t="s">
        <v>13</v>
      </c>
      <c r="F93" s="6">
        <v>0</v>
      </c>
      <c r="G93" s="20">
        <v>0</v>
      </c>
      <c r="H93" s="6">
        <f>ROUND(D93*F93, 0)</f>
        <v>0</v>
      </c>
      <c r="I93" s="6">
        <f>ROUND(D93*G93, 0)</f>
        <v>0</v>
      </c>
    </row>
    <row r="94" spans="1:9" ht="12.75" customHeight="1" x14ac:dyDescent="0.3">
      <c r="C94" s="2" t="s">
        <v>513</v>
      </c>
      <c r="G94" s="20"/>
    </row>
    <row r="95" spans="1:9" x14ac:dyDescent="0.3">
      <c r="G95" s="20"/>
    </row>
    <row r="96" spans="1:9" ht="92.4" x14ac:dyDescent="0.3">
      <c r="A96" s="8">
        <v>49</v>
      </c>
      <c r="B96" s="1" t="s">
        <v>434</v>
      </c>
      <c r="C96" s="2" t="s">
        <v>435</v>
      </c>
      <c r="D96" s="6">
        <v>2</v>
      </c>
      <c r="E96" s="1" t="s">
        <v>13</v>
      </c>
      <c r="F96" s="6">
        <v>0</v>
      </c>
      <c r="G96" s="20">
        <v>0</v>
      </c>
      <c r="H96" s="6">
        <f>ROUND(D96*F96, 0)</f>
        <v>0</v>
      </c>
      <c r="I96" s="6">
        <f>ROUND(D96*G96, 0)</f>
        <v>0</v>
      </c>
    </row>
    <row r="97" spans="1:9" ht="26.4" x14ac:dyDescent="0.3">
      <c r="C97" s="2" t="s">
        <v>436</v>
      </c>
      <c r="G97" s="20"/>
    </row>
    <row r="98" spans="1:9" x14ac:dyDescent="0.3">
      <c r="G98" s="20"/>
    </row>
    <row r="99" spans="1:9" ht="79.2" x14ac:dyDescent="0.3">
      <c r="A99" s="8">
        <v>50</v>
      </c>
      <c r="B99" s="1" t="s">
        <v>437</v>
      </c>
      <c r="C99" s="2" t="s">
        <v>438</v>
      </c>
      <c r="D99" s="6">
        <v>4</v>
      </c>
      <c r="E99" s="1" t="s">
        <v>13</v>
      </c>
      <c r="F99" s="6">
        <v>0</v>
      </c>
      <c r="G99" s="20">
        <v>0</v>
      </c>
      <c r="H99" s="6">
        <f>ROUND(D99*F99, 0)</f>
        <v>0</v>
      </c>
      <c r="I99" s="6">
        <f>ROUND(D99*G99, 0)</f>
        <v>0</v>
      </c>
    </row>
    <row r="100" spans="1:9" x14ac:dyDescent="0.3">
      <c r="G100" s="20"/>
    </row>
    <row r="101" spans="1:9" ht="79.2" x14ac:dyDescent="0.3">
      <c r="A101" s="8">
        <v>51</v>
      </c>
      <c r="B101" s="1" t="s">
        <v>439</v>
      </c>
      <c r="C101" s="2" t="s">
        <v>440</v>
      </c>
      <c r="D101" s="6">
        <v>4</v>
      </c>
      <c r="E101" s="1" t="s">
        <v>13</v>
      </c>
      <c r="F101" s="6">
        <v>0</v>
      </c>
      <c r="G101" s="20">
        <v>0</v>
      </c>
      <c r="H101" s="6">
        <f>ROUND(D101*F101, 0)</f>
        <v>0</v>
      </c>
      <c r="I101" s="6">
        <f>ROUND(D101*G101, 0)</f>
        <v>0</v>
      </c>
    </row>
    <row r="102" spans="1:9" x14ac:dyDescent="0.3">
      <c r="G102" s="20"/>
    </row>
    <row r="103" spans="1:9" ht="79.2" x14ac:dyDescent="0.3">
      <c r="A103" s="8">
        <v>52</v>
      </c>
      <c r="B103" s="1" t="s">
        <v>441</v>
      </c>
      <c r="C103" s="2" t="s">
        <v>442</v>
      </c>
      <c r="D103" s="6">
        <v>2</v>
      </c>
      <c r="E103" s="1" t="s">
        <v>13</v>
      </c>
      <c r="F103" s="6">
        <v>0</v>
      </c>
      <c r="G103" s="20">
        <v>0</v>
      </c>
      <c r="H103" s="6">
        <f>ROUND(D103*F103, 0)</f>
        <v>0</v>
      </c>
      <c r="I103" s="6">
        <f>ROUND(D103*G103, 0)</f>
        <v>0</v>
      </c>
    </row>
    <row r="104" spans="1:9" ht="26.4" x14ac:dyDescent="0.3">
      <c r="C104" s="2" t="s">
        <v>443</v>
      </c>
      <c r="G104" s="20"/>
    </row>
    <row r="105" spans="1:9" x14ac:dyDescent="0.3">
      <c r="G105" s="20"/>
    </row>
    <row r="106" spans="1:9" ht="92.4" x14ac:dyDescent="0.3">
      <c r="A106" s="8">
        <v>53</v>
      </c>
      <c r="B106" s="1" t="s">
        <v>444</v>
      </c>
      <c r="C106" s="2" t="s">
        <v>445</v>
      </c>
      <c r="D106" s="6">
        <v>4</v>
      </c>
      <c r="E106" s="1" t="s">
        <v>13</v>
      </c>
      <c r="F106" s="6">
        <v>0</v>
      </c>
      <c r="G106" s="20">
        <v>0</v>
      </c>
      <c r="H106" s="6">
        <f>ROUND(D106*F106, 0)</f>
        <v>0</v>
      </c>
      <c r="I106" s="6">
        <f>ROUND(D106*G106, 0)</f>
        <v>0</v>
      </c>
    </row>
    <row r="107" spans="1:9" x14ac:dyDescent="0.3">
      <c r="G107" s="20"/>
    </row>
    <row r="108" spans="1:9" ht="92.4" x14ac:dyDescent="0.3">
      <c r="A108" s="8">
        <v>54</v>
      </c>
      <c r="B108" s="1" t="s">
        <v>446</v>
      </c>
      <c r="C108" s="2" t="s">
        <v>447</v>
      </c>
      <c r="D108" s="6">
        <v>2</v>
      </c>
      <c r="E108" s="1" t="s">
        <v>13</v>
      </c>
      <c r="F108" s="6">
        <v>0</v>
      </c>
      <c r="G108" s="20">
        <v>0</v>
      </c>
      <c r="H108" s="6">
        <f>ROUND(D108*F108, 0)</f>
        <v>0</v>
      </c>
      <c r="I108" s="6">
        <f>ROUND(D108*G108, 0)</f>
        <v>0</v>
      </c>
    </row>
    <row r="109" spans="1:9" x14ac:dyDescent="0.3">
      <c r="C109" s="2" t="s">
        <v>448</v>
      </c>
      <c r="G109" s="20"/>
    </row>
    <row r="110" spans="1:9" x14ac:dyDescent="0.3">
      <c r="G110" s="20"/>
    </row>
    <row r="111" spans="1:9" ht="92.4" x14ac:dyDescent="0.3">
      <c r="A111" s="8">
        <v>55</v>
      </c>
      <c r="B111" s="1" t="s">
        <v>449</v>
      </c>
      <c r="C111" s="2" t="s">
        <v>450</v>
      </c>
      <c r="D111" s="6">
        <v>2</v>
      </c>
      <c r="E111" s="1" t="s">
        <v>13</v>
      </c>
      <c r="F111" s="6">
        <v>0</v>
      </c>
      <c r="G111" s="20">
        <v>0</v>
      </c>
      <c r="H111" s="6">
        <f>ROUND(D111*F111, 0)</f>
        <v>0</v>
      </c>
      <c r="I111" s="6">
        <f>ROUND(D111*G111, 0)</f>
        <v>0</v>
      </c>
    </row>
    <row r="112" spans="1:9" x14ac:dyDescent="0.3">
      <c r="C112" s="2" t="s">
        <v>451</v>
      </c>
      <c r="G112" s="20"/>
    </row>
    <row r="113" spans="1:9" x14ac:dyDescent="0.3">
      <c r="G113" s="20"/>
    </row>
    <row r="114" spans="1:9" ht="92.4" x14ac:dyDescent="0.3">
      <c r="A114" s="8">
        <v>56</v>
      </c>
      <c r="B114" s="1" t="s">
        <v>452</v>
      </c>
      <c r="C114" s="2" t="s">
        <v>453</v>
      </c>
      <c r="D114" s="6">
        <v>2</v>
      </c>
      <c r="E114" s="1" t="s">
        <v>13</v>
      </c>
      <c r="F114" s="6">
        <v>0</v>
      </c>
      <c r="G114" s="20">
        <v>0</v>
      </c>
      <c r="H114" s="6">
        <f>ROUND(D114*F114, 0)</f>
        <v>0</v>
      </c>
      <c r="I114" s="6">
        <f>ROUND(D114*G114, 0)</f>
        <v>0</v>
      </c>
    </row>
    <row r="115" spans="1:9" x14ac:dyDescent="0.3">
      <c r="C115" s="2" t="s">
        <v>454</v>
      </c>
      <c r="G115" s="20"/>
    </row>
    <row r="116" spans="1:9" x14ac:dyDescent="0.3">
      <c r="G116" s="20"/>
    </row>
    <row r="117" spans="1:9" ht="92.4" x14ac:dyDescent="0.3">
      <c r="A117" s="8">
        <v>57</v>
      </c>
      <c r="B117" s="1" t="s">
        <v>455</v>
      </c>
      <c r="C117" s="2" t="s">
        <v>456</v>
      </c>
      <c r="D117" s="6">
        <v>2</v>
      </c>
      <c r="E117" s="1" t="s">
        <v>13</v>
      </c>
      <c r="F117" s="6">
        <v>0</v>
      </c>
      <c r="G117" s="20">
        <v>0</v>
      </c>
      <c r="H117" s="6">
        <f>ROUND(D117*F117, 0)</f>
        <v>0</v>
      </c>
      <c r="I117" s="6">
        <f>ROUND(D117*G117, 0)</f>
        <v>0</v>
      </c>
    </row>
    <row r="118" spans="1:9" ht="39.6" x14ac:dyDescent="0.3">
      <c r="C118" s="2" t="s">
        <v>457</v>
      </c>
      <c r="G118" s="20"/>
    </row>
    <row r="119" spans="1:9" x14ac:dyDescent="0.3">
      <c r="G119" s="20"/>
    </row>
    <row r="120" spans="1:9" ht="92.4" x14ac:dyDescent="0.3">
      <c r="A120" s="8">
        <v>58</v>
      </c>
      <c r="B120" s="1" t="s">
        <v>458</v>
      </c>
      <c r="C120" s="2" t="s">
        <v>459</v>
      </c>
      <c r="D120" s="6">
        <v>2</v>
      </c>
      <c r="E120" s="1" t="s">
        <v>13</v>
      </c>
      <c r="F120" s="6">
        <v>0</v>
      </c>
      <c r="G120" s="20">
        <v>0</v>
      </c>
      <c r="H120" s="6">
        <f>ROUND(D120*F120, 0)</f>
        <v>0</v>
      </c>
      <c r="I120" s="6">
        <f>ROUND(D120*G120, 0)</f>
        <v>0</v>
      </c>
    </row>
    <row r="121" spans="1:9" ht="26.4" x14ac:dyDescent="0.3">
      <c r="C121" s="2" t="s">
        <v>460</v>
      </c>
      <c r="G121" s="20"/>
    </row>
    <row r="122" spans="1:9" x14ac:dyDescent="0.3">
      <c r="G122" s="20"/>
    </row>
    <row r="123" spans="1:9" ht="92.4" x14ac:dyDescent="0.3">
      <c r="A123" s="8">
        <v>59</v>
      </c>
      <c r="B123" s="1" t="s">
        <v>461</v>
      </c>
      <c r="C123" s="2" t="s">
        <v>462</v>
      </c>
      <c r="D123" s="6">
        <v>2</v>
      </c>
      <c r="E123" s="1" t="s">
        <v>13</v>
      </c>
      <c r="F123" s="6">
        <v>0</v>
      </c>
      <c r="G123" s="20">
        <v>0</v>
      </c>
      <c r="H123" s="6">
        <f>ROUND(D123*F123, 0)</f>
        <v>0</v>
      </c>
      <c r="I123" s="6">
        <f>ROUND(D123*G123, 0)</f>
        <v>0</v>
      </c>
    </row>
    <row r="124" spans="1:9" ht="26.4" x14ac:dyDescent="0.3">
      <c r="C124" s="2" t="s">
        <v>463</v>
      </c>
      <c r="G124" s="20"/>
    </row>
    <row r="125" spans="1:9" x14ac:dyDescent="0.3">
      <c r="G125" s="20"/>
    </row>
    <row r="126" spans="1:9" ht="79.2" x14ac:dyDescent="0.3">
      <c r="A126" s="8">
        <v>60</v>
      </c>
      <c r="B126" s="1" t="s">
        <v>514</v>
      </c>
      <c r="C126" s="2" t="s">
        <v>515</v>
      </c>
      <c r="D126" s="6">
        <v>2</v>
      </c>
      <c r="E126" s="1" t="s">
        <v>13</v>
      </c>
      <c r="F126" s="6">
        <v>0</v>
      </c>
      <c r="G126" s="20">
        <v>0</v>
      </c>
      <c r="H126" s="6">
        <f>ROUND(D126*F126, 0)</f>
        <v>0</v>
      </c>
      <c r="I126" s="6">
        <f>ROUND(D126*G126, 0)</f>
        <v>0</v>
      </c>
    </row>
    <row r="127" spans="1:9" x14ac:dyDescent="0.3">
      <c r="G127" s="20"/>
    </row>
    <row r="128" spans="1:9" ht="66" x14ac:dyDescent="0.3">
      <c r="A128" s="8">
        <v>61</v>
      </c>
      <c r="B128" s="1" t="s">
        <v>517</v>
      </c>
      <c r="C128" s="2" t="s">
        <v>516</v>
      </c>
      <c r="D128" s="6">
        <v>2</v>
      </c>
      <c r="E128" s="1" t="s">
        <v>13</v>
      </c>
      <c r="F128" s="6">
        <v>0</v>
      </c>
      <c r="G128" s="20">
        <v>0</v>
      </c>
      <c r="H128" s="6">
        <f>ROUND(D128*F128, 0)</f>
        <v>0</v>
      </c>
      <c r="I128" s="6">
        <f>ROUND(D128*G128, 0)</f>
        <v>0</v>
      </c>
    </row>
    <row r="129" spans="1:9" x14ac:dyDescent="0.3">
      <c r="G129" s="20"/>
    </row>
    <row r="130" spans="1:9" ht="66" x14ac:dyDescent="0.3">
      <c r="A130" s="8">
        <v>62</v>
      </c>
      <c r="B130" s="1" t="s">
        <v>518</v>
      </c>
      <c r="C130" s="2" t="s">
        <v>519</v>
      </c>
      <c r="D130" s="6">
        <v>2</v>
      </c>
      <c r="E130" s="1" t="s">
        <v>13</v>
      </c>
      <c r="F130" s="6">
        <v>0</v>
      </c>
      <c r="G130" s="20">
        <v>0</v>
      </c>
      <c r="H130" s="6">
        <f>ROUND(D130*F130, 0)</f>
        <v>0</v>
      </c>
      <c r="I130" s="6">
        <f>ROUND(D130*G130, 0)</f>
        <v>0</v>
      </c>
    </row>
    <row r="132" spans="1:9" ht="26.4" x14ac:dyDescent="0.3">
      <c r="A132" s="8">
        <v>63</v>
      </c>
      <c r="B132" s="1" t="s">
        <v>510</v>
      </c>
      <c r="C132" s="2" t="s">
        <v>464</v>
      </c>
      <c r="D132" s="6">
        <v>4</v>
      </c>
      <c r="E132" s="1" t="s">
        <v>13</v>
      </c>
      <c r="F132" s="6">
        <v>0</v>
      </c>
      <c r="G132" s="6">
        <v>0</v>
      </c>
      <c r="H132" s="6">
        <f>ROUND(D132*F132, 0)</f>
        <v>0</v>
      </c>
      <c r="I132" s="6">
        <f>ROUND(D132*G132, 0)</f>
        <v>0</v>
      </c>
    </row>
    <row r="134" spans="1:9" ht="26.4" x14ac:dyDescent="0.3">
      <c r="A134" s="8">
        <v>64</v>
      </c>
      <c r="B134" s="1" t="s">
        <v>510</v>
      </c>
      <c r="C134" s="2" t="s">
        <v>465</v>
      </c>
      <c r="D134" s="6">
        <v>2</v>
      </c>
      <c r="E134" s="1" t="s">
        <v>13</v>
      </c>
      <c r="F134" s="6">
        <v>0</v>
      </c>
      <c r="G134" s="6">
        <v>0</v>
      </c>
      <c r="H134" s="6">
        <f>ROUND(D134*F134, 0)</f>
        <v>0</v>
      </c>
      <c r="I134" s="6">
        <f>ROUND(D134*G134, 0)</f>
        <v>0</v>
      </c>
    </row>
    <row r="136" spans="1:9" ht="26.4" x14ac:dyDescent="0.3">
      <c r="A136" s="8">
        <v>65</v>
      </c>
      <c r="B136" s="1" t="s">
        <v>510</v>
      </c>
      <c r="C136" s="2" t="s">
        <v>466</v>
      </c>
      <c r="D136" s="6">
        <v>2</v>
      </c>
      <c r="E136" s="1" t="s">
        <v>13</v>
      </c>
      <c r="F136" s="6">
        <v>0</v>
      </c>
      <c r="G136" s="6">
        <v>0</v>
      </c>
      <c r="H136" s="6">
        <f>ROUND(D136*F136, 0)</f>
        <v>0</v>
      </c>
      <c r="I136" s="6">
        <f>ROUND(D136*G136, 0)</f>
        <v>0</v>
      </c>
    </row>
    <row r="138" spans="1:9" ht="26.4" x14ac:dyDescent="0.3">
      <c r="A138" s="8">
        <v>66</v>
      </c>
      <c r="B138" s="1" t="s">
        <v>510</v>
      </c>
      <c r="C138" s="2" t="s">
        <v>467</v>
      </c>
      <c r="D138" s="6">
        <v>2</v>
      </c>
      <c r="E138" s="1" t="s">
        <v>13</v>
      </c>
      <c r="F138" s="6">
        <v>0</v>
      </c>
      <c r="G138" s="6">
        <v>0</v>
      </c>
      <c r="H138" s="6">
        <f>ROUND(D138*F138, 0)</f>
        <v>0</v>
      </c>
      <c r="I138" s="6">
        <f>ROUND(D138*G138, 0)</f>
        <v>0</v>
      </c>
    </row>
    <row r="140" spans="1:9" x14ac:dyDescent="0.3">
      <c r="A140" s="8">
        <v>67</v>
      </c>
      <c r="B140" s="1" t="s">
        <v>510</v>
      </c>
      <c r="C140" s="2" t="s">
        <v>468</v>
      </c>
      <c r="D140" s="6">
        <v>2</v>
      </c>
      <c r="E140" s="1" t="s">
        <v>13</v>
      </c>
      <c r="F140" s="6">
        <v>0</v>
      </c>
      <c r="G140" s="6">
        <v>0</v>
      </c>
      <c r="H140" s="6">
        <f>ROUND(D140*F140, 0)</f>
        <v>0</v>
      </c>
      <c r="I140" s="6">
        <f>ROUND(D140*G140, 0)</f>
        <v>0</v>
      </c>
    </row>
    <row r="142" spans="1:9" ht="26.4" x14ac:dyDescent="0.3">
      <c r="A142" s="8">
        <v>68</v>
      </c>
      <c r="B142" s="1" t="s">
        <v>510</v>
      </c>
      <c r="C142" s="2" t="s">
        <v>469</v>
      </c>
      <c r="D142" s="6">
        <v>2</v>
      </c>
      <c r="E142" s="1" t="s">
        <v>13</v>
      </c>
      <c r="F142" s="6">
        <v>0</v>
      </c>
      <c r="G142" s="6">
        <v>0</v>
      </c>
      <c r="H142" s="6">
        <f>ROUND(D142*F142, 0)</f>
        <v>0</v>
      </c>
      <c r="I142" s="6">
        <f>ROUND(D142*G142, 0)</f>
        <v>0</v>
      </c>
    </row>
    <row r="144" spans="1:9" ht="26.4" x14ac:dyDescent="0.3">
      <c r="A144" s="8">
        <v>69</v>
      </c>
      <c r="B144" s="1" t="s">
        <v>510</v>
      </c>
      <c r="C144" s="2" t="s">
        <v>470</v>
      </c>
      <c r="D144" s="6">
        <v>2</v>
      </c>
      <c r="E144" s="1" t="s">
        <v>13</v>
      </c>
      <c r="F144" s="6">
        <v>0</v>
      </c>
      <c r="G144" s="6">
        <v>0</v>
      </c>
      <c r="H144" s="6">
        <f>ROUND(D144*F144, 0)</f>
        <v>0</v>
      </c>
      <c r="I144" s="6">
        <f>ROUND(D144*G144, 0)</f>
        <v>0</v>
      </c>
    </row>
    <row r="146" spans="1:9" ht="26.4" x14ac:dyDescent="0.3">
      <c r="A146" s="8">
        <v>70</v>
      </c>
      <c r="B146" s="1" t="s">
        <v>510</v>
      </c>
      <c r="C146" s="2" t="s">
        <v>471</v>
      </c>
      <c r="D146" s="6">
        <v>4</v>
      </c>
      <c r="E146" s="1" t="s">
        <v>13</v>
      </c>
      <c r="F146" s="6">
        <v>0</v>
      </c>
      <c r="G146" s="6">
        <v>0</v>
      </c>
      <c r="H146" s="6">
        <f>ROUND(D146*F146, 0)</f>
        <v>0</v>
      </c>
      <c r="I146" s="6">
        <f>ROUND(D146*G146, 0)</f>
        <v>0</v>
      </c>
    </row>
    <row r="148" spans="1:9" s="9" customFormat="1" x14ac:dyDescent="0.3">
      <c r="A148" s="7"/>
      <c r="B148" s="3"/>
      <c r="C148" s="3" t="s">
        <v>15</v>
      </c>
      <c r="D148" s="5"/>
      <c r="E148" s="3"/>
      <c r="F148" s="5"/>
      <c r="G148" s="5"/>
      <c r="H148" s="5">
        <f>ROUND(SUM(H2:H147),0)</f>
        <v>0</v>
      </c>
      <c r="I148" s="5">
        <f>ROUND(SUM(I2:I147),0)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opLeftCell="A6" zoomScaleNormal="100" workbookViewId="0">
      <selection activeCell="H8" sqref="H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475</v>
      </c>
      <c r="C2" s="2" t="s">
        <v>476</v>
      </c>
      <c r="D2" s="6">
        <v>20</v>
      </c>
      <c r="E2" s="1" t="s">
        <v>40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3" spans="1:9" x14ac:dyDescent="0.3">
      <c r="C3" s="2" t="s">
        <v>477</v>
      </c>
      <c r="G3" s="20"/>
    </row>
    <row r="4" spans="1:9" x14ac:dyDescent="0.3">
      <c r="G4" s="20"/>
    </row>
    <row r="5" spans="1:9" ht="52.8" x14ac:dyDescent="0.3">
      <c r="A5" s="8">
        <v>2</v>
      </c>
      <c r="B5" s="1" t="s">
        <v>478</v>
      </c>
      <c r="C5" s="2" t="s">
        <v>479</v>
      </c>
      <c r="D5" s="6">
        <v>4</v>
      </c>
      <c r="E5" s="1" t="s">
        <v>13</v>
      </c>
      <c r="F5" s="6">
        <v>0</v>
      </c>
      <c r="G5" s="20">
        <v>0</v>
      </c>
      <c r="H5" s="6">
        <f>ROUND(D5*F5, 0)</f>
        <v>0</v>
      </c>
      <c r="I5" s="6">
        <f>ROUND(D5*G5, 0)</f>
        <v>0</v>
      </c>
    </row>
    <row r="6" spans="1:9" x14ac:dyDescent="0.3">
      <c r="G6" s="20"/>
    </row>
    <row r="7" spans="1:9" ht="79.2" x14ac:dyDescent="0.3">
      <c r="A7" s="8">
        <v>3</v>
      </c>
      <c r="B7" s="1" t="s">
        <v>480</v>
      </c>
      <c r="C7" s="2" t="s">
        <v>481</v>
      </c>
      <c r="D7" s="6">
        <v>4</v>
      </c>
      <c r="E7" s="1" t="s">
        <v>13</v>
      </c>
      <c r="F7" s="6">
        <v>0</v>
      </c>
      <c r="G7" s="20">
        <v>0</v>
      </c>
      <c r="H7" s="6">
        <f>ROUND(D7*F7, 0)</f>
        <v>0</v>
      </c>
      <c r="I7" s="6">
        <f>ROUND(D7*G7, 0)</f>
        <v>0</v>
      </c>
    </row>
    <row r="8" spans="1:9" x14ac:dyDescent="0.3">
      <c r="G8" s="20"/>
    </row>
    <row r="9" spans="1:9" ht="66" x14ac:dyDescent="0.3">
      <c r="A9" s="8">
        <v>4</v>
      </c>
      <c r="B9" s="1" t="s">
        <v>482</v>
      </c>
      <c r="C9" s="2" t="s">
        <v>483</v>
      </c>
      <c r="D9" s="6">
        <v>8</v>
      </c>
      <c r="E9" s="1" t="s">
        <v>13</v>
      </c>
      <c r="F9" s="6">
        <v>0</v>
      </c>
      <c r="G9" s="20">
        <v>0</v>
      </c>
      <c r="H9" s="6">
        <f>ROUND(D9*F9, 0)</f>
        <v>0</v>
      </c>
      <c r="I9" s="6">
        <f>ROUND(D9*G9, 0)</f>
        <v>0</v>
      </c>
    </row>
    <row r="11" spans="1:9" s="9" customFormat="1" x14ac:dyDescent="0.3">
      <c r="A11" s="7"/>
      <c r="B11" s="3"/>
      <c r="C11" s="3" t="s">
        <v>15</v>
      </c>
      <c r="D11" s="5"/>
      <c r="E11" s="3"/>
      <c r="F11" s="5"/>
      <c r="G11" s="5"/>
      <c r="H11" s="5">
        <f>ROUND(SUM(H2:H10),0)</f>
        <v>0</v>
      </c>
      <c r="I11" s="5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Szellőztetőberendezések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Normal="100" workbookViewId="0">
      <selection activeCell="F11" sqref="F1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485</v>
      </c>
      <c r="C2" s="2" t="s">
        <v>486</v>
      </c>
      <c r="D2" s="6">
        <v>2.8</v>
      </c>
      <c r="E2" s="1" t="s">
        <v>167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3" spans="1:9" x14ac:dyDescent="0.3">
      <c r="G3" s="20"/>
    </row>
    <row r="4" spans="1:9" ht="26.4" x14ac:dyDescent="0.3">
      <c r="A4" s="8">
        <v>2</v>
      </c>
      <c r="B4" s="1" t="s">
        <v>487</v>
      </c>
      <c r="C4" s="2" t="s">
        <v>488</v>
      </c>
      <c r="D4" s="6">
        <v>2.8</v>
      </c>
      <c r="E4" s="1" t="s">
        <v>167</v>
      </c>
      <c r="F4" s="6">
        <v>0</v>
      </c>
      <c r="G4" s="20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workbookViewId="0">
      <selection activeCell="G2" sqref="G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20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workbookViewId="0">
      <selection activeCell="F9" sqref="F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17</v>
      </c>
      <c r="C2" s="2" t="s">
        <v>18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Normal="100" workbookViewId="0">
      <selection activeCell="G11" sqref="G1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20</v>
      </c>
      <c r="C2" s="2" t="s">
        <v>24</v>
      </c>
      <c r="D2" s="6">
        <v>6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21</v>
      </c>
      <c r="C4" s="2" t="s">
        <v>23</v>
      </c>
      <c r="D4" s="6">
        <v>48</v>
      </c>
      <c r="E4" s="1" t="s">
        <v>22</v>
      </c>
      <c r="F4" s="6">
        <v>0</v>
      </c>
      <c r="G4" s="20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Normal="100" workbookViewId="0">
      <selection activeCell="G10" sqref="G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26</v>
      </c>
      <c r="C2" s="2" t="s">
        <v>27</v>
      </c>
      <c r="D2" s="6">
        <v>8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F3" s="19"/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Normal="100" workbookViewId="0">
      <selection activeCell="I14" sqref="I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29</v>
      </c>
      <c r="C2" s="2" t="s">
        <v>44</v>
      </c>
      <c r="D2" s="22">
        <v>4</v>
      </c>
      <c r="E2" s="22" t="s">
        <v>22</v>
      </c>
      <c r="F2" s="23">
        <v>0</v>
      </c>
      <c r="G2" s="23">
        <v>0</v>
      </c>
      <c r="H2" s="22">
        <f>ROUND(D2*F2, 0)</f>
        <v>0</v>
      </c>
      <c r="I2" s="22">
        <f>ROUND(D2*G2, 0)</f>
        <v>0</v>
      </c>
    </row>
    <row r="3" spans="1:9" x14ac:dyDescent="0.3">
      <c r="D3" s="22"/>
      <c r="E3" s="22"/>
      <c r="F3" s="23"/>
      <c r="G3" s="23"/>
      <c r="H3" s="22"/>
      <c r="I3" s="22"/>
    </row>
    <row r="4" spans="1:9" ht="26.4" x14ac:dyDescent="0.3">
      <c r="A4" s="8">
        <v>2</v>
      </c>
      <c r="B4" s="1" t="s">
        <v>30</v>
      </c>
      <c r="C4" s="2" t="s">
        <v>32</v>
      </c>
      <c r="D4" s="22">
        <v>104</v>
      </c>
      <c r="E4" s="22" t="s">
        <v>31</v>
      </c>
      <c r="F4" s="23">
        <v>0</v>
      </c>
      <c r="G4" s="23">
        <v>0</v>
      </c>
      <c r="H4" s="22">
        <f>ROUND(D4*F4, 0)</f>
        <v>0</v>
      </c>
      <c r="I4" s="22">
        <f>ROUND(D4*G4, 0)</f>
        <v>0</v>
      </c>
    </row>
    <row r="5" spans="1:9" x14ac:dyDescent="0.3">
      <c r="D5" s="22"/>
      <c r="E5" s="22"/>
      <c r="F5" s="23"/>
      <c r="G5" s="23"/>
      <c r="H5" s="22"/>
      <c r="I5" s="22"/>
    </row>
    <row r="6" spans="1:9" ht="52.8" x14ac:dyDescent="0.3">
      <c r="A6" s="8">
        <v>3</v>
      </c>
      <c r="B6" s="1" t="s">
        <v>33</v>
      </c>
      <c r="C6" s="2" t="s">
        <v>35</v>
      </c>
      <c r="D6" s="22">
        <v>1</v>
      </c>
      <c r="E6" s="22" t="s">
        <v>34</v>
      </c>
      <c r="F6" s="23">
        <v>0</v>
      </c>
      <c r="G6" s="23">
        <v>0</v>
      </c>
      <c r="H6" s="22">
        <f>ROUND(D6*F6, 0)</f>
        <v>0</v>
      </c>
      <c r="I6" s="22">
        <f>ROUND(D6*G6, 0)</f>
        <v>0</v>
      </c>
    </row>
    <row r="7" spans="1:9" x14ac:dyDescent="0.3">
      <c r="D7" s="22"/>
      <c r="E7" s="22"/>
      <c r="F7" s="23"/>
      <c r="G7" s="23"/>
      <c r="H7" s="22"/>
      <c r="I7" s="22"/>
    </row>
    <row r="8" spans="1:9" ht="55.2" x14ac:dyDescent="0.3">
      <c r="A8" s="8">
        <v>4</v>
      </c>
      <c r="B8" s="1" t="s">
        <v>36</v>
      </c>
      <c r="C8" s="2" t="s">
        <v>45</v>
      </c>
      <c r="D8" s="22">
        <v>4</v>
      </c>
      <c r="E8" s="22" t="s">
        <v>22</v>
      </c>
      <c r="F8" s="23">
        <v>0</v>
      </c>
      <c r="G8" s="23">
        <v>0</v>
      </c>
      <c r="H8" s="22">
        <f>ROUND(D8*F8, 0)</f>
        <v>0</v>
      </c>
      <c r="I8" s="22">
        <f>ROUND(D8*G8, 0)</f>
        <v>0</v>
      </c>
    </row>
    <row r="9" spans="1:9" x14ac:dyDescent="0.3">
      <c r="D9" s="22"/>
      <c r="E9" s="22"/>
      <c r="F9" s="23"/>
      <c r="G9" s="23"/>
      <c r="H9" s="22"/>
      <c r="I9" s="22"/>
    </row>
    <row r="10" spans="1:9" ht="52.8" x14ac:dyDescent="0.3">
      <c r="A10" s="8">
        <v>5</v>
      </c>
      <c r="B10" s="1" t="s">
        <v>37</v>
      </c>
      <c r="C10" s="2" t="s">
        <v>38</v>
      </c>
      <c r="D10" s="22">
        <v>104</v>
      </c>
      <c r="E10" s="22" t="s">
        <v>31</v>
      </c>
      <c r="F10" s="23">
        <v>0</v>
      </c>
      <c r="G10" s="23">
        <v>0</v>
      </c>
      <c r="H10" s="22">
        <f>ROUND(D10*F10, 0)</f>
        <v>0</v>
      </c>
      <c r="I10" s="22">
        <f>ROUND(D10*G10, 0)</f>
        <v>0</v>
      </c>
    </row>
    <row r="11" spans="1:9" x14ac:dyDescent="0.3">
      <c r="D11" s="22"/>
      <c r="E11" s="22"/>
      <c r="F11" s="23"/>
      <c r="G11" s="23"/>
      <c r="H11" s="22"/>
      <c r="I11" s="22"/>
    </row>
    <row r="12" spans="1:9" ht="79.2" x14ac:dyDescent="0.3">
      <c r="A12" s="8">
        <v>6</v>
      </c>
      <c r="B12" s="1" t="s">
        <v>39</v>
      </c>
      <c r="C12" s="2" t="s">
        <v>41</v>
      </c>
      <c r="D12" s="22">
        <v>120</v>
      </c>
      <c r="E12" s="22" t="s">
        <v>40</v>
      </c>
      <c r="F12" s="23">
        <v>0</v>
      </c>
      <c r="G12" s="23">
        <v>0</v>
      </c>
      <c r="H12" s="22">
        <f>ROUND(D12*F12, 0)</f>
        <v>0</v>
      </c>
      <c r="I12" s="22">
        <f>ROUND(D12*G12, 0)</f>
        <v>0</v>
      </c>
    </row>
    <row r="13" spans="1:9" x14ac:dyDescent="0.3">
      <c r="D13" s="22"/>
      <c r="E13" s="22"/>
      <c r="F13" s="23"/>
      <c r="G13" s="23"/>
      <c r="H13" s="22"/>
      <c r="I13" s="22"/>
    </row>
    <row r="14" spans="1:9" ht="79.2" x14ac:dyDescent="0.3">
      <c r="A14" s="8">
        <v>7</v>
      </c>
      <c r="B14" s="1" t="s">
        <v>42</v>
      </c>
      <c r="C14" s="2" t="s">
        <v>43</v>
      </c>
      <c r="D14" s="22">
        <v>104</v>
      </c>
      <c r="E14" s="22" t="s">
        <v>31</v>
      </c>
      <c r="F14" s="23">
        <v>0</v>
      </c>
      <c r="G14" s="23">
        <v>0</v>
      </c>
      <c r="H14" s="22">
        <f>ROUND(D14*F14, 0)</f>
        <v>0</v>
      </c>
      <c r="I14" s="22">
        <f>ROUND(D14*G14, 0)</f>
        <v>0</v>
      </c>
    </row>
    <row r="15" spans="1:9" x14ac:dyDescent="0.3">
      <c r="F15" s="19"/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opLeftCell="A8" zoomScaleNormal="100" workbookViewId="0">
      <selection activeCell="G25" sqref="G2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47</v>
      </c>
      <c r="C2" s="2" t="s">
        <v>48</v>
      </c>
      <c r="D2" s="6">
        <v>104</v>
      </c>
      <c r="E2" s="1" t="s">
        <v>31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3" spans="1:9" x14ac:dyDescent="0.3">
      <c r="G3" s="20"/>
    </row>
    <row r="4" spans="1:9" x14ac:dyDescent="0.3">
      <c r="G4" s="20"/>
    </row>
    <row r="5" spans="1:9" ht="92.4" x14ac:dyDescent="0.3">
      <c r="A5" s="8">
        <v>3</v>
      </c>
      <c r="B5" s="1" t="s">
        <v>49</v>
      </c>
      <c r="C5" s="2" t="s">
        <v>50</v>
      </c>
      <c r="D5" s="6">
        <v>150</v>
      </c>
      <c r="E5" s="1" t="s">
        <v>31</v>
      </c>
      <c r="F5" s="6">
        <v>0</v>
      </c>
      <c r="G5" s="20">
        <v>0</v>
      </c>
      <c r="H5" s="6">
        <f>ROUND(D5*F5, 0)</f>
        <v>0</v>
      </c>
      <c r="I5" s="6">
        <f>ROUND(D5*G5, 0)</f>
        <v>0</v>
      </c>
    </row>
    <row r="6" spans="1:9" x14ac:dyDescent="0.3">
      <c r="C6" s="2" t="s">
        <v>51</v>
      </c>
      <c r="G6" s="20"/>
    </row>
    <row r="7" spans="1:9" x14ac:dyDescent="0.3">
      <c r="G7" s="20"/>
    </row>
    <row r="8" spans="1:9" ht="68.400000000000006" x14ac:dyDescent="0.3">
      <c r="A8" s="8">
        <v>4</v>
      </c>
      <c r="B8" s="1" t="s">
        <v>52</v>
      </c>
      <c r="C8" s="2" t="s">
        <v>62</v>
      </c>
      <c r="D8" s="6">
        <v>30</v>
      </c>
      <c r="E8" s="1" t="s">
        <v>13</v>
      </c>
      <c r="F8" s="6">
        <v>0</v>
      </c>
      <c r="G8" s="20">
        <v>0</v>
      </c>
      <c r="H8" s="6">
        <f>ROUND(D8*F8, 0)</f>
        <v>0</v>
      </c>
      <c r="I8" s="6">
        <f>ROUND(D8*G8, 0)</f>
        <v>0</v>
      </c>
    </row>
    <row r="9" spans="1:9" x14ac:dyDescent="0.3">
      <c r="G9" s="20"/>
    </row>
    <row r="10" spans="1:9" ht="28.8" x14ac:dyDescent="0.3">
      <c r="A10" s="8">
        <v>5</v>
      </c>
      <c r="B10" s="1" t="s">
        <v>53</v>
      </c>
      <c r="C10" s="2" t="s">
        <v>63</v>
      </c>
      <c r="D10" s="6">
        <v>750</v>
      </c>
      <c r="E10" s="1" t="s">
        <v>40</v>
      </c>
      <c r="F10" s="6">
        <v>0</v>
      </c>
      <c r="G10" s="20">
        <v>0</v>
      </c>
      <c r="H10" s="6">
        <f>ROUND(D10*F10, 0)</f>
        <v>0</v>
      </c>
      <c r="I10" s="6">
        <f>ROUND(D10*G10, 0)</f>
        <v>0</v>
      </c>
    </row>
    <row r="11" spans="1:9" x14ac:dyDescent="0.3">
      <c r="G11" s="20"/>
    </row>
    <row r="12" spans="1:9" ht="28.8" x14ac:dyDescent="0.3">
      <c r="A12" s="8">
        <v>6</v>
      </c>
      <c r="B12" s="1" t="s">
        <v>54</v>
      </c>
      <c r="C12" s="2" t="s">
        <v>64</v>
      </c>
      <c r="D12" s="6">
        <v>480</v>
      </c>
      <c r="E12" s="1" t="s">
        <v>40</v>
      </c>
      <c r="F12" s="6">
        <v>0</v>
      </c>
      <c r="G12" s="20">
        <v>0</v>
      </c>
      <c r="H12" s="6">
        <f>ROUND(D12*F12, 0)</f>
        <v>0</v>
      </c>
      <c r="I12" s="6">
        <f>ROUND(D12*G12, 0)</f>
        <v>0</v>
      </c>
    </row>
    <row r="13" spans="1:9" x14ac:dyDescent="0.3">
      <c r="G13" s="20"/>
    </row>
    <row r="14" spans="1:9" ht="26.4" x14ac:dyDescent="0.3">
      <c r="A14" s="8">
        <v>7</v>
      </c>
      <c r="B14" s="1" t="s">
        <v>55</v>
      </c>
      <c r="C14" s="2" t="s">
        <v>56</v>
      </c>
      <c r="D14" s="6">
        <v>130</v>
      </c>
      <c r="E14" s="1" t="s">
        <v>13</v>
      </c>
      <c r="F14" s="6">
        <v>0</v>
      </c>
      <c r="G14" s="20">
        <v>0</v>
      </c>
      <c r="H14" s="6">
        <f>ROUND(D14*F14, 0)</f>
        <v>0</v>
      </c>
      <c r="I14" s="6">
        <f>ROUND(D14*G14, 0)</f>
        <v>0</v>
      </c>
    </row>
    <row r="15" spans="1:9" x14ac:dyDescent="0.3">
      <c r="G15" s="20"/>
    </row>
    <row r="16" spans="1:9" ht="26.4" x14ac:dyDescent="0.3">
      <c r="A16" s="8">
        <v>8</v>
      </c>
      <c r="B16" s="1" t="s">
        <v>57</v>
      </c>
      <c r="C16" s="2" t="s">
        <v>58</v>
      </c>
      <c r="D16" s="6">
        <v>30</v>
      </c>
      <c r="E16" s="1" t="s">
        <v>13</v>
      </c>
      <c r="F16" s="6">
        <v>0</v>
      </c>
      <c r="G16" s="20">
        <v>0</v>
      </c>
      <c r="H16" s="6">
        <f>ROUND(D16*F16, 0)</f>
        <v>0</v>
      </c>
      <c r="I16" s="6">
        <f>ROUND(D16*G16, 0)</f>
        <v>0</v>
      </c>
    </row>
    <row r="17" spans="1:9" x14ac:dyDescent="0.3">
      <c r="G17" s="20"/>
    </row>
    <row r="18" spans="1:9" ht="68.400000000000006" x14ac:dyDescent="0.3">
      <c r="A18" s="8">
        <v>9</v>
      </c>
      <c r="B18" s="1" t="s">
        <v>59</v>
      </c>
      <c r="C18" s="2" t="s">
        <v>65</v>
      </c>
      <c r="D18" s="6">
        <v>70</v>
      </c>
      <c r="E18" s="1" t="s">
        <v>13</v>
      </c>
      <c r="F18" s="6">
        <v>0</v>
      </c>
      <c r="G18" s="20">
        <v>0</v>
      </c>
      <c r="H18" s="6">
        <f>ROUND(D18*F18, 0)</f>
        <v>0</v>
      </c>
      <c r="I18" s="6">
        <f>ROUND(D18*G18, 0)</f>
        <v>0</v>
      </c>
    </row>
    <row r="19" spans="1:9" x14ac:dyDescent="0.3">
      <c r="G19" s="20"/>
    </row>
    <row r="20" spans="1:9" ht="79.2" x14ac:dyDescent="0.3">
      <c r="A20" s="8">
        <v>10</v>
      </c>
      <c r="B20" s="1" t="s">
        <v>60</v>
      </c>
      <c r="C20" s="2" t="s">
        <v>61</v>
      </c>
      <c r="D20" s="6">
        <v>30</v>
      </c>
      <c r="E20" s="1" t="s">
        <v>40</v>
      </c>
      <c r="F20" s="6">
        <v>0</v>
      </c>
      <c r="G20" s="20">
        <v>0</v>
      </c>
      <c r="H20" s="6">
        <f>ROUND(D20*F20, 0)</f>
        <v>0</v>
      </c>
      <c r="I20" s="6">
        <f>ROUND(D20*G20, 0)</f>
        <v>0</v>
      </c>
    </row>
    <row r="21" spans="1:9" x14ac:dyDescent="0.3">
      <c r="G21" s="20"/>
    </row>
    <row r="23" spans="1:9" s="9" customFormat="1" x14ac:dyDescent="0.3">
      <c r="A23" s="7"/>
      <c r="B23" s="3"/>
      <c r="C23" s="3" t="s">
        <v>15</v>
      </c>
      <c r="D23" s="5"/>
      <c r="E23" s="3"/>
      <c r="F23" s="5"/>
      <c r="G23" s="5"/>
      <c r="H23" s="5">
        <f>ROUND(SUM(H2:H22),0)</f>
        <v>0</v>
      </c>
      <c r="I23" s="5">
        <f>ROUND(SUM(I2:I22),0)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18" zoomScaleNormal="100" workbookViewId="0">
      <selection activeCell="L26" sqref="L2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67</v>
      </c>
      <c r="C2" s="2" t="s">
        <v>68</v>
      </c>
      <c r="D2" s="6">
        <v>400</v>
      </c>
      <c r="E2" s="1" t="s">
        <v>31</v>
      </c>
      <c r="F2" s="6">
        <v>0</v>
      </c>
      <c r="G2" s="20">
        <v>0</v>
      </c>
      <c r="H2" s="6">
        <f>ROUND(D2*F2, 0)</f>
        <v>0</v>
      </c>
      <c r="I2" s="6">
        <f>ROUND(D2*G2, 0)</f>
        <v>0</v>
      </c>
    </row>
    <row r="3" spans="1:9" x14ac:dyDescent="0.3">
      <c r="G3" s="20"/>
    </row>
    <row r="4" spans="1:9" ht="26.4" x14ac:dyDescent="0.3">
      <c r="A4" s="8">
        <v>2</v>
      </c>
      <c r="B4" s="1" t="s">
        <v>69</v>
      </c>
      <c r="C4" s="2" t="s">
        <v>70</v>
      </c>
      <c r="D4" s="6">
        <v>400</v>
      </c>
      <c r="E4" s="1" t="s">
        <v>31</v>
      </c>
      <c r="F4" s="6">
        <v>0</v>
      </c>
      <c r="G4" s="20">
        <v>0</v>
      </c>
      <c r="H4" s="6">
        <f>ROUND(D4*F4, 0)</f>
        <v>0</v>
      </c>
      <c r="I4" s="6">
        <f>ROUND(D4*G4, 0)</f>
        <v>0</v>
      </c>
    </row>
    <row r="5" spans="1:9" x14ac:dyDescent="0.3">
      <c r="G5" s="20"/>
    </row>
    <row r="6" spans="1:9" ht="39.6" x14ac:dyDescent="0.3">
      <c r="A6" s="8">
        <v>3</v>
      </c>
      <c r="B6" s="1" t="s">
        <v>71</v>
      </c>
      <c r="C6" s="2" t="s">
        <v>72</v>
      </c>
      <c r="D6" s="6">
        <v>400</v>
      </c>
      <c r="E6" s="1" t="s">
        <v>31</v>
      </c>
      <c r="F6" s="6">
        <v>0</v>
      </c>
      <c r="G6" s="20">
        <v>0</v>
      </c>
      <c r="H6" s="6">
        <f>ROUND(D6*F6, 0)</f>
        <v>0</v>
      </c>
      <c r="I6" s="6">
        <f>ROUND(D6*G6, 0)</f>
        <v>0</v>
      </c>
    </row>
    <row r="7" spans="1:9" x14ac:dyDescent="0.3">
      <c r="G7" s="20"/>
    </row>
    <row r="8" spans="1:9" ht="66" x14ac:dyDescent="0.3">
      <c r="A8" s="8">
        <v>4</v>
      </c>
      <c r="B8" s="1" t="s">
        <v>73</v>
      </c>
      <c r="C8" s="2" t="s">
        <v>74</v>
      </c>
      <c r="D8" s="6">
        <v>400</v>
      </c>
      <c r="E8" s="1" t="s">
        <v>31</v>
      </c>
      <c r="F8" s="6">
        <v>0</v>
      </c>
      <c r="G8" s="20">
        <v>0</v>
      </c>
      <c r="H8" s="6">
        <f>ROUND(D8*F8, 0)</f>
        <v>0</v>
      </c>
      <c r="I8" s="6">
        <f>ROUND(D8*G8, 0)</f>
        <v>0</v>
      </c>
    </row>
    <row r="9" spans="1:9" x14ac:dyDescent="0.3">
      <c r="G9" s="20"/>
    </row>
    <row r="10" spans="1:9" ht="66" x14ac:dyDescent="0.3">
      <c r="A10" s="8">
        <v>5</v>
      </c>
      <c r="B10" s="1" t="s">
        <v>75</v>
      </c>
      <c r="C10" s="2" t="s">
        <v>76</v>
      </c>
      <c r="D10" s="6">
        <v>118</v>
      </c>
      <c r="E10" s="1" t="s">
        <v>31</v>
      </c>
      <c r="F10" s="6">
        <v>0</v>
      </c>
      <c r="G10" s="20">
        <v>0</v>
      </c>
      <c r="H10" s="6">
        <f>ROUND(D10*F10, 0)</f>
        <v>0</v>
      </c>
      <c r="I10" s="6">
        <f>ROUND(D10*G10, 0)</f>
        <v>0</v>
      </c>
    </row>
    <row r="11" spans="1:9" x14ac:dyDescent="0.3">
      <c r="G11" s="20"/>
    </row>
    <row r="12" spans="1:9" ht="66" x14ac:dyDescent="0.3">
      <c r="A12" s="8">
        <v>6</v>
      </c>
      <c r="B12" s="1" t="s">
        <v>77</v>
      </c>
      <c r="C12" s="2" t="s">
        <v>78</v>
      </c>
      <c r="D12" s="6">
        <v>282</v>
      </c>
      <c r="E12" s="1" t="s">
        <v>31</v>
      </c>
      <c r="F12" s="6">
        <v>0</v>
      </c>
      <c r="G12" s="20">
        <v>0</v>
      </c>
      <c r="H12" s="6">
        <f>ROUND(D12*F12, 0)</f>
        <v>0</v>
      </c>
      <c r="I12" s="6">
        <f>ROUND(D12*G12, 0)</f>
        <v>0</v>
      </c>
    </row>
    <row r="13" spans="1:9" x14ac:dyDescent="0.3">
      <c r="G13" s="20"/>
    </row>
    <row r="14" spans="1:9" ht="66" x14ac:dyDescent="0.3">
      <c r="A14" s="8">
        <v>7</v>
      </c>
      <c r="B14" s="1" t="s">
        <v>79</v>
      </c>
      <c r="C14" s="2" t="s">
        <v>80</v>
      </c>
      <c r="D14" s="6">
        <v>0</v>
      </c>
      <c r="E14" s="1" t="s">
        <v>31</v>
      </c>
      <c r="F14" s="6">
        <v>0</v>
      </c>
      <c r="G14" s="20">
        <v>0</v>
      </c>
      <c r="H14" s="6">
        <f>ROUND(D14*F14, 0)</f>
        <v>0</v>
      </c>
      <c r="I14" s="6">
        <f>ROUND(D14*G14, 0)</f>
        <v>0</v>
      </c>
    </row>
    <row r="15" spans="1:9" x14ac:dyDescent="0.3">
      <c r="G15" s="20"/>
    </row>
    <row r="16" spans="1:9" ht="66" x14ac:dyDescent="0.3">
      <c r="A16" s="8">
        <v>8</v>
      </c>
      <c r="B16" s="1" t="s">
        <v>81</v>
      </c>
      <c r="C16" s="2" t="s">
        <v>82</v>
      </c>
      <c r="D16" s="6">
        <v>0</v>
      </c>
      <c r="E16" s="1" t="s">
        <v>31</v>
      </c>
      <c r="F16" s="6">
        <v>0</v>
      </c>
      <c r="G16" s="20">
        <v>0</v>
      </c>
      <c r="H16" s="6">
        <f>ROUND(D16*F16, 0)</f>
        <v>0</v>
      </c>
      <c r="I16" s="6">
        <f>ROUND(D16*G16, 0)</f>
        <v>0</v>
      </c>
    </row>
    <row r="17" spans="1:9" x14ac:dyDescent="0.3">
      <c r="G17" s="20"/>
    </row>
    <row r="18" spans="1:9" ht="66" x14ac:dyDescent="0.3">
      <c r="A18" s="8">
        <v>9</v>
      </c>
      <c r="B18" s="1" t="s">
        <v>83</v>
      </c>
      <c r="C18" s="2" t="s">
        <v>84</v>
      </c>
      <c r="D18" s="6">
        <v>0</v>
      </c>
      <c r="E18" s="1" t="s">
        <v>31</v>
      </c>
      <c r="F18" s="6">
        <v>0</v>
      </c>
      <c r="G18" s="20">
        <v>0</v>
      </c>
      <c r="H18" s="6">
        <f>ROUND(D18*F18, 0)</f>
        <v>0</v>
      </c>
      <c r="I18" s="6">
        <f>ROUND(D18*G18, 0)</f>
        <v>0</v>
      </c>
    </row>
    <row r="19" spans="1:9" x14ac:dyDescent="0.3">
      <c r="G19" s="20"/>
    </row>
    <row r="20" spans="1:9" ht="79.2" x14ac:dyDescent="0.3">
      <c r="A20" s="8">
        <v>10</v>
      </c>
      <c r="B20" s="1" t="s">
        <v>85</v>
      </c>
      <c r="C20" s="2" t="s">
        <v>86</v>
      </c>
      <c r="D20" s="6">
        <v>0</v>
      </c>
      <c r="E20" s="1" t="s">
        <v>31</v>
      </c>
      <c r="F20" s="6">
        <v>0</v>
      </c>
      <c r="G20" s="20">
        <v>0</v>
      </c>
      <c r="H20" s="6">
        <f>ROUND(D20*F20, 0)</f>
        <v>0</v>
      </c>
      <c r="I20" s="6">
        <f>ROUND(D20*G20, 0)</f>
        <v>0</v>
      </c>
    </row>
    <row r="21" spans="1:9" x14ac:dyDescent="0.3">
      <c r="G21" s="20"/>
    </row>
    <row r="22" spans="1:9" ht="79.2" x14ac:dyDescent="0.3">
      <c r="A22" s="8">
        <v>11</v>
      </c>
      <c r="B22" s="1" t="s">
        <v>87</v>
      </c>
      <c r="C22" s="2" t="s">
        <v>88</v>
      </c>
      <c r="D22" s="6">
        <v>0</v>
      </c>
      <c r="E22" s="1" t="s">
        <v>31</v>
      </c>
      <c r="F22" s="6">
        <v>0</v>
      </c>
      <c r="G22" s="20">
        <v>0</v>
      </c>
      <c r="H22" s="6">
        <f>ROUND(D22*F22, 0)</f>
        <v>0</v>
      </c>
      <c r="I22" s="6">
        <f>ROUND(D22*G22, 0)</f>
        <v>0</v>
      </c>
    </row>
    <row r="23" spans="1:9" x14ac:dyDescent="0.3">
      <c r="G23" s="20"/>
    </row>
    <row r="24" spans="1:9" ht="66" x14ac:dyDescent="0.3">
      <c r="A24" s="8">
        <v>12</v>
      </c>
      <c r="B24" s="1" t="s">
        <v>89</v>
      </c>
      <c r="C24" s="2" t="s">
        <v>90</v>
      </c>
      <c r="D24" s="6">
        <v>0</v>
      </c>
      <c r="E24" s="1" t="s">
        <v>31</v>
      </c>
      <c r="F24" s="6">
        <v>0</v>
      </c>
      <c r="G24" s="20">
        <v>0</v>
      </c>
      <c r="H24" s="6">
        <f>ROUND(D24*F24, 0)</f>
        <v>0</v>
      </c>
      <c r="I24" s="6">
        <f>ROUND(D24*G24, 0)</f>
        <v>0</v>
      </c>
    </row>
    <row r="25" spans="1:9" x14ac:dyDescent="0.3">
      <c r="G25" s="20"/>
    </row>
    <row r="26" spans="1:9" ht="66" x14ac:dyDescent="0.3">
      <c r="A26" s="8">
        <v>13</v>
      </c>
      <c r="B26" s="1" t="s">
        <v>91</v>
      </c>
      <c r="C26" s="2" t="s">
        <v>92</v>
      </c>
      <c r="D26" s="6">
        <v>0</v>
      </c>
      <c r="E26" s="1" t="s">
        <v>31</v>
      </c>
      <c r="F26" s="6">
        <v>0</v>
      </c>
      <c r="G26" s="20">
        <v>0</v>
      </c>
      <c r="H26" s="6">
        <f>ROUND(D26*F26, 0)</f>
        <v>0</v>
      </c>
      <c r="I26" s="6">
        <f>ROUND(D26*G26, 0)</f>
        <v>0</v>
      </c>
    </row>
    <row r="27" spans="1:9" x14ac:dyDescent="0.3">
      <c r="G27" s="20"/>
    </row>
    <row r="28" spans="1:9" ht="26.4" x14ac:dyDescent="0.3">
      <c r="A28" s="8">
        <v>14</v>
      </c>
      <c r="B28" s="1" t="s">
        <v>93</v>
      </c>
      <c r="C28" s="2" t="s">
        <v>94</v>
      </c>
      <c r="D28" s="6">
        <v>0</v>
      </c>
      <c r="E28" s="1" t="s">
        <v>40</v>
      </c>
      <c r="F28" s="6">
        <v>0</v>
      </c>
      <c r="G28" s="20">
        <v>0</v>
      </c>
      <c r="H28" s="6">
        <f>ROUND(D28*F28, 0)</f>
        <v>0</v>
      </c>
      <c r="I28" s="6">
        <f>ROUND(D28*G28, 0)</f>
        <v>0</v>
      </c>
    </row>
    <row r="29" spans="1:9" x14ac:dyDescent="0.3">
      <c r="G29" s="20"/>
    </row>
    <row r="30" spans="1:9" ht="26.4" x14ac:dyDescent="0.3">
      <c r="A30" s="8">
        <v>15</v>
      </c>
      <c r="B30" s="1" t="s">
        <v>95</v>
      </c>
      <c r="C30" s="2" t="s">
        <v>96</v>
      </c>
      <c r="D30" s="6">
        <v>0</v>
      </c>
      <c r="E30" s="1" t="s">
        <v>40</v>
      </c>
      <c r="F30" s="6">
        <v>0</v>
      </c>
      <c r="G30" s="20">
        <v>0</v>
      </c>
      <c r="H30" s="6">
        <f>ROUND(D30*F30, 0)</f>
        <v>0</v>
      </c>
      <c r="I30" s="6">
        <f>ROUND(D30*G30, 0)</f>
        <v>0</v>
      </c>
    </row>
    <row r="32" spans="1:9" s="9" customFormat="1" x14ac:dyDescent="0.3">
      <c r="A32" s="7"/>
      <c r="B32" s="3"/>
      <c r="C32" s="3" t="s">
        <v>15</v>
      </c>
      <c r="D32" s="5"/>
      <c r="E32" s="3"/>
      <c r="F32" s="5"/>
      <c r="G32" s="5"/>
      <c r="H32" s="5">
        <f>ROUND(SUM(H2:H31),0)</f>
        <v>0</v>
      </c>
      <c r="I32" s="5">
        <f>ROUND(SUM(I2:I31),0)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Falazás és egyéb kőművesmunka</vt:lpstr>
      <vt:lpstr>Vakolás és rabicolás</vt:lpstr>
      <vt:lpstr>Égéstermék-elvezető rendszerek</vt:lpstr>
      <vt:lpstr>Cserépkályhák</vt:lpstr>
      <vt:lpstr>Szárazépítés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2021-05-26T12:39:17Z</dcterms:created>
  <dcterms:modified xsi:type="dcterms:W3CDTF">2022-12-06T13:18:30Z</dcterms:modified>
</cp:coreProperties>
</file>