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inzrt-my.sharepoint.com/personal/jzsoldis_evin_hu/Documents/EVIN_2025/Előterjesztések_2025/PKB_0616/Energiaközösség_Szövetség15.napelem.közbesz/"/>
    </mc:Choice>
  </mc:AlternateContent>
  <xr:revisionPtr revIDLastSave="0" documentId="8_{A1528997-E003-4EEB-875C-CB7CBDD18D64}" xr6:coauthVersionLast="47" xr6:coauthVersionMax="47" xr10:uidLastSave="{00000000-0000-0000-0000-000000000000}"/>
  <bookViews>
    <workbookView xWindow="-120" yWindow="-120" windowWidth="29040" windowHeight="15720" xr2:uid="{82D5C4E8-C4F2-453E-BDC6-8B286BBBBC76}"/>
  </bookViews>
  <sheets>
    <sheet name="Összesítő" sheetId="2" r:id="rId1"/>
    <sheet name="Tételes költségvetés" sheetId="1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G8" i="1"/>
  <c r="F9" i="1"/>
  <c r="G9" i="1"/>
  <c r="F7" i="1"/>
  <c r="G7" i="1"/>
  <c r="F5" i="1"/>
  <c r="G5" i="1"/>
  <c r="F6" i="1"/>
  <c r="G6" i="1"/>
  <c r="F4" i="1"/>
  <c r="G4" i="1"/>
  <c r="G10" i="1"/>
  <c r="C11" i="2"/>
  <c r="C13" i="2"/>
  <c r="C12" i="2"/>
  <c r="F10" i="1"/>
  <c r="C15" i="2"/>
  <c r="C14" i="2"/>
</calcChain>
</file>

<file path=xl/sharedStrings.xml><?xml version="1.0" encoding="utf-8"?>
<sst xmlns="http://schemas.openxmlformats.org/spreadsheetml/2006/main" count="38" uniqueCount="32">
  <si>
    <t>Menny.</t>
  </si>
  <si>
    <t>Egység</t>
  </si>
  <si>
    <t>Bruttó</t>
  </si>
  <si>
    <t>db</t>
  </si>
  <si>
    <t>szett</t>
  </si>
  <si>
    <t>Összesen:</t>
  </si>
  <si>
    <t>Megbízó:</t>
  </si>
  <si>
    <t>Projekt:</t>
  </si>
  <si>
    <t>Cím:</t>
  </si>
  <si>
    <t>Munkarész:</t>
  </si>
  <si>
    <t>Anyag nettó:</t>
  </si>
  <si>
    <t>Díj nettó:</t>
  </si>
  <si>
    <t>Össszesen bruttó:</t>
  </si>
  <si>
    <t>Összsen nettó:</t>
  </si>
  <si>
    <t>ÁFA:</t>
  </si>
  <si>
    <t>Napelemes munkarész összen</t>
  </si>
  <si>
    <t>Nettó egység</t>
  </si>
  <si>
    <t>Nettó összesen</t>
  </si>
  <si>
    <t>Villamos berendezés első felülvizsgálata</t>
  </si>
  <si>
    <t>Szállítás, daruzás, kivitelezés, beüzemelés, szolgáltatói készrejelentés,        átadási dokumentáció 3 eredeti példányban, és digitálisan</t>
  </si>
  <si>
    <t>Energia közösség</t>
  </si>
  <si>
    <t>Villamos szerelési anyagok</t>
  </si>
  <si>
    <r>
      <t>Tartószerkezet: S:Flex</t>
    </r>
    <r>
      <rPr>
        <sz val="11"/>
        <color indexed="8"/>
        <rFont val="Calibri"/>
        <family val="2"/>
        <charset val="238"/>
      </rPr>
      <t xml:space="preserve"> tartószerkezet </t>
    </r>
  </si>
  <si>
    <t>EVIN</t>
  </si>
  <si>
    <t>Budapest Szövettség utca 15.</t>
  </si>
  <si>
    <t>Kelt: 2025. … hó … nap</t>
  </si>
  <si>
    <t>Napelemes rendszer kiépítése, 22,88kWp/25kW AC</t>
  </si>
  <si>
    <t>Kategória - 20 kVA/22,88 kWp hálózatra tápláló napelemes rendszer</t>
  </si>
  <si>
    <r>
      <t xml:space="preserve">Napelem típus: </t>
    </r>
    <r>
      <rPr>
        <b/>
        <sz val="11"/>
        <color indexed="8"/>
        <rFont val="Calibri"/>
        <family val="2"/>
        <charset val="238"/>
      </rPr>
      <t xml:space="preserve"> 
440Wp mono, PERC félcellás napelem</t>
    </r>
  </si>
  <si>
    <t xml:space="preserve">Inverter típus:
3 fázisú 20kw inverter </t>
  </si>
  <si>
    <t>cégszerű aláírás</t>
  </si>
  <si>
    <t>Ajánlattevő neve, 
adószáma: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</si>
</sst>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6" formatCode="_-* #,##0\ [$Ft-40E]_-;\-* #,##0\ [$Ft-40E]_-;_-* &quot;-&quot;??\ [$Ft-40E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2" borderId="1" xfId="0" applyFont="1" applyFill="1" applyBorder="1"/>
    <xf numFmtId="0" fontId="3" fillId="2" borderId="1" xfId="0" applyFont="1" applyFill="1" applyBorder="1" applyAlignment="1">
      <alignment horizont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wrapText="1"/>
    </xf>
    <xf numFmtId="2" fontId="0" fillId="0" borderId="1" xfId="0" applyNumberFormat="1" applyFont="1" applyBorder="1" applyAlignment="1">
      <alignment wrapText="1"/>
    </xf>
    <xf numFmtId="1" fontId="0" fillId="0" borderId="1" xfId="0" applyNumberFormat="1" applyFont="1" applyBorder="1" applyAlignment="1">
      <alignment horizont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/>
    <xf numFmtId="0" fontId="0" fillId="0" borderId="1" xfId="0" applyBorder="1"/>
    <xf numFmtId="0" fontId="3" fillId="0" borderId="1" xfId="0" applyFont="1" applyBorder="1" applyAlignment="1">
      <alignment horizontal="right"/>
    </xf>
    <xf numFmtId="166" fontId="0" fillId="0" borderId="1" xfId="0" applyNumberFormat="1" applyBorder="1" applyAlignment="1">
      <alignment horizontal="left"/>
    </xf>
    <xf numFmtId="0" fontId="3" fillId="0" borderId="1" xfId="0" applyFont="1" applyBorder="1" applyAlignment="1">
      <alignment horizontal="center" vertical="center"/>
    </xf>
    <xf numFmtId="166" fontId="5" fillId="0" borderId="0" xfId="0" applyNumberFormat="1" applyFont="1" applyFill="1" applyBorder="1"/>
    <xf numFmtId="166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right" wrapText="1"/>
    </xf>
    <xf numFmtId="0" fontId="0" fillId="0" borderId="3" xfId="0" applyBorder="1"/>
    <xf numFmtId="0" fontId="5" fillId="0" borderId="2" xfId="0" applyFont="1" applyBorder="1" applyAlignment="1">
      <alignment horizontal="right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6F5A9C-A374-4D4A-8E7E-7B285CB3DB24}">
  <dimension ref="B2:C21"/>
  <sheetViews>
    <sheetView tabSelected="1" workbookViewId="0">
      <selection activeCell="C21" sqref="C21"/>
    </sheetView>
  </sheetViews>
  <sheetFormatPr defaultRowHeight="15" x14ac:dyDescent="0.25"/>
  <cols>
    <col min="2" max="2" width="16.85546875" bestFit="1" customWidth="1"/>
    <col min="3" max="3" width="55.5703125" customWidth="1"/>
  </cols>
  <sheetData>
    <row r="2" spans="2:3" ht="30" x14ac:dyDescent="0.25">
      <c r="B2" s="19" t="s">
        <v>31</v>
      </c>
      <c r="C2" s="12"/>
    </row>
    <row r="4" spans="2:3" x14ac:dyDescent="0.25">
      <c r="B4" s="13" t="s">
        <v>6</v>
      </c>
      <c r="C4" s="12" t="s">
        <v>23</v>
      </c>
    </row>
    <row r="5" spans="2:3" x14ac:dyDescent="0.25">
      <c r="B5" s="13" t="s">
        <v>7</v>
      </c>
      <c r="C5" s="12" t="s">
        <v>20</v>
      </c>
    </row>
    <row r="6" spans="2:3" x14ac:dyDescent="0.25">
      <c r="B6" s="13" t="s">
        <v>8</v>
      </c>
      <c r="C6" s="12" t="s">
        <v>24</v>
      </c>
    </row>
    <row r="7" spans="2:3" x14ac:dyDescent="0.25">
      <c r="B7" s="13" t="s">
        <v>9</v>
      </c>
      <c r="C7" s="12" t="s">
        <v>26</v>
      </c>
    </row>
    <row r="10" spans="2:3" x14ac:dyDescent="0.25">
      <c r="C10" s="15" t="s">
        <v>15</v>
      </c>
    </row>
    <row r="11" spans="2:3" x14ac:dyDescent="0.25">
      <c r="B11" s="13" t="s">
        <v>10</v>
      </c>
      <c r="C11" s="14">
        <f>SUM('Tételes költségvetés'!F4:F7)</f>
        <v>0</v>
      </c>
    </row>
    <row r="12" spans="2:3" x14ac:dyDescent="0.25">
      <c r="B12" s="13" t="s">
        <v>11</v>
      </c>
      <c r="C12" s="14">
        <f>SUM('Tételes költségvetés'!F8:F9)</f>
        <v>0</v>
      </c>
    </row>
    <row r="13" spans="2:3" x14ac:dyDescent="0.25">
      <c r="B13" s="13" t="s">
        <v>13</v>
      </c>
      <c r="C13" s="14">
        <f>C11+C12</f>
        <v>0</v>
      </c>
    </row>
    <row r="14" spans="2:3" x14ac:dyDescent="0.25">
      <c r="B14" s="13" t="s">
        <v>14</v>
      </c>
      <c r="C14" s="14">
        <f>1.27*C13-C13</f>
        <v>0</v>
      </c>
    </row>
    <row r="15" spans="2:3" x14ac:dyDescent="0.25">
      <c r="B15" s="13" t="s">
        <v>12</v>
      </c>
      <c r="C15" s="14">
        <f>C13*1.27</f>
        <v>0</v>
      </c>
    </row>
    <row r="18" spans="2:3" x14ac:dyDescent="0.25">
      <c r="B18" t="s">
        <v>25</v>
      </c>
    </row>
    <row r="20" spans="2:3" x14ac:dyDescent="0.25">
      <c r="C20" s="20"/>
    </row>
    <row r="21" spans="2:3" x14ac:dyDescent="0.25">
      <c r="C21" s="18" t="s">
        <v>30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E4A64-1031-45DB-BD79-9E5CFC81AD82}">
  <sheetPr>
    <pageSetUpPr fitToPage="1"/>
  </sheetPr>
  <dimension ref="B3:G14"/>
  <sheetViews>
    <sheetView workbookViewId="0">
      <selection activeCell="B16" sqref="B16"/>
    </sheetView>
  </sheetViews>
  <sheetFormatPr defaultRowHeight="15" x14ac:dyDescent="0.25"/>
  <cols>
    <col min="2" max="2" width="65" bestFit="1" customWidth="1"/>
    <col min="5" max="5" width="12.5703125" bestFit="1" customWidth="1"/>
    <col min="6" max="6" width="14.5703125" bestFit="1" customWidth="1"/>
    <col min="7" max="7" width="14" bestFit="1" customWidth="1"/>
    <col min="8" max="8" width="13.28515625" bestFit="1" customWidth="1"/>
    <col min="9" max="9" width="14.7109375" bestFit="1" customWidth="1"/>
    <col min="10" max="11" width="14.7109375" customWidth="1"/>
    <col min="12" max="13" width="14.7109375" bestFit="1" customWidth="1"/>
  </cols>
  <sheetData>
    <row r="3" spans="2:7" x14ac:dyDescent="0.25">
      <c r="B3" s="1" t="s">
        <v>27</v>
      </c>
      <c r="C3" s="1" t="s">
        <v>0</v>
      </c>
      <c r="D3" s="2" t="s">
        <v>1</v>
      </c>
      <c r="E3" s="2" t="s">
        <v>16</v>
      </c>
      <c r="F3" s="2" t="s">
        <v>17</v>
      </c>
      <c r="G3" s="2" t="s">
        <v>2</v>
      </c>
    </row>
    <row r="4" spans="2:7" ht="30" x14ac:dyDescent="0.25">
      <c r="B4" s="3" t="s">
        <v>28</v>
      </c>
      <c r="C4" s="4">
        <v>52</v>
      </c>
      <c r="D4" s="5" t="s">
        <v>3</v>
      </c>
      <c r="E4" s="10"/>
      <c r="F4" s="10">
        <f t="shared" ref="F4:F9" si="0">C4*E4</f>
        <v>0</v>
      </c>
      <c r="G4" s="10">
        <f t="shared" ref="G4:G9" si="1">F4*1.27</f>
        <v>0</v>
      </c>
    </row>
    <row r="5" spans="2:7" ht="30" x14ac:dyDescent="0.25">
      <c r="B5" s="7" t="s">
        <v>29</v>
      </c>
      <c r="C5" s="6">
        <v>1</v>
      </c>
      <c r="D5" s="5" t="s">
        <v>3</v>
      </c>
      <c r="E5" s="10"/>
      <c r="F5" s="10">
        <f t="shared" si="0"/>
        <v>0</v>
      </c>
      <c r="G5" s="10">
        <f t="shared" si="1"/>
        <v>0</v>
      </c>
    </row>
    <row r="6" spans="2:7" x14ac:dyDescent="0.25">
      <c r="B6" s="7" t="s">
        <v>22</v>
      </c>
      <c r="C6" s="4">
        <v>60</v>
      </c>
      <c r="D6" s="5" t="s">
        <v>4</v>
      </c>
      <c r="E6" s="10"/>
      <c r="F6" s="10">
        <f t="shared" si="0"/>
        <v>0</v>
      </c>
      <c r="G6" s="10">
        <f t="shared" si="1"/>
        <v>0</v>
      </c>
    </row>
    <row r="7" spans="2:7" x14ac:dyDescent="0.25">
      <c r="B7" s="7" t="s">
        <v>21</v>
      </c>
      <c r="C7" s="4">
        <v>1</v>
      </c>
      <c r="D7" s="5" t="s">
        <v>4</v>
      </c>
      <c r="E7" s="10"/>
      <c r="F7" s="10">
        <f t="shared" si="0"/>
        <v>0</v>
      </c>
      <c r="G7" s="10">
        <f t="shared" si="1"/>
        <v>0</v>
      </c>
    </row>
    <row r="8" spans="2:7" ht="45" x14ac:dyDescent="0.25">
      <c r="B8" s="7" t="s">
        <v>19</v>
      </c>
      <c r="C8" s="4">
        <v>1</v>
      </c>
      <c r="D8" s="5" t="s">
        <v>4</v>
      </c>
      <c r="E8" s="10"/>
      <c r="F8" s="10">
        <f t="shared" si="0"/>
        <v>0</v>
      </c>
      <c r="G8" s="10">
        <f t="shared" si="1"/>
        <v>0</v>
      </c>
    </row>
    <row r="9" spans="2:7" x14ac:dyDescent="0.25">
      <c r="B9" s="8" t="s">
        <v>18</v>
      </c>
      <c r="C9" s="9">
        <v>1</v>
      </c>
      <c r="D9" s="5" t="s">
        <v>4</v>
      </c>
      <c r="E9" s="10"/>
      <c r="F9" s="10">
        <f t="shared" si="0"/>
        <v>0</v>
      </c>
      <c r="G9" s="10">
        <f t="shared" si="1"/>
        <v>0</v>
      </c>
    </row>
    <row r="10" spans="2:7" ht="15.75" x14ac:dyDescent="0.25">
      <c r="B10" s="21"/>
      <c r="C10" s="21"/>
      <c r="D10" s="21"/>
      <c r="E10" s="16" t="s">
        <v>5</v>
      </c>
      <c r="F10" s="11">
        <f>SUM(F4:F9)</f>
        <v>0</v>
      </c>
      <c r="G10" s="11">
        <f>SUM(G4:G9)</f>
        <v>0</v>
      </c>
    </row>
    <row r="11" spans="2:7" x14ac:dyDescent="0.25">
      <c r="F11" s="17"/>
    </row>
    <row r="12" spans="2:7" x14ac:dyDescent="0.25">
      <c r="B12" t="s">
        <v>25</v>
      </c>
    </row>
    <row r="13" spans="2:7" x14ac:dyDescent="0.25">
      <c r="D13" s="20"/>
      <c r="E13" s="20"/>
      <c r="F13" s="20"/>
      <c r="G13" s="17"/>
    </row>
    <row r="14" spans="2:7" x14ac:dyDescent="0.25">
      <c r="E14" s="18" t="s">
        <v>30</v>
      </c>
    </row>
  </sheetData>
  <mergeCells count="1">
    <mergeCell ref="B10:D10"/>
  </mergeCells>
  <pageMargins left="0.7" right="0.7" top="0.75" bottom="0.75" header="0.3" footer="0.3"/>
  <pageSetup paperSize="9" scale="98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Összesítő</vt:lpstr>
      <vt:lpstr>Tételes költségvetés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Windows-felhasználó</dc:creator>
  <cp:lastModifiedBy>Zsoldis József</cp:lastModifiedBy>
  <cp:lastPrinted>2025-06-06T10:11:40Z</cp:lastPrinted>
  <dcterms:created xsi:type="dcterms:W3CDTF">2017-02-23T10:48:14Z</dcterms:created>
  <dcterms:modified xsi:type="dcterms:W3CDTF">2025-06-09T19:00:08Z</dcterms:modified>
</cp:coreProperties>
</file>