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Z:\Baski Sándor\KT előterjesztések\Behajthatatlan követelések\2025\"/>
    </mc:Choice>
  </mc:AlternateContent>
  <xr:revisionPtr revIDLastSave="0" documentId="13_ncr:1_{580A19F2-0ABE-4AE1-8DA2-D593A4990CBC}" xr6:coauthVersionLast="47" xr6:coauthVersionMax="47" xr10:uidLastSave="{00000000-0000-0000-0000-000000000000}"/>
  <bookViews>
    <workbookView xWindow="28680" yWindow="-120" windowWidth="29040" windowHeight="15720" xr2:uid="{00000000-000D-0000-FFFF-FFFF00000000}"/>
  </bookViews>
  <sheets>
    <sheet name="Lakás_behajthatalan köv." sheetId="1" r:id="rId1"/>
    <sheet name="Sztv. behajthatatlan köv." sheetId="2" r:id="rId2"/>
  </sheets>
  <definedNames>
    <definedName name="_xlnm._FilterDatabase" localSheetId="0" hidden="1">'Lakás_behajthatalan köv.'!$A$2:$O$266</definedName>
    <definedName name="_xlnm.Print_Titles" localSheetId="0">'Lakás_behajthatalan köv.'!$1:$3</definedName>
    <definedName name="Z_793D88F0_BACD_4591_929F_2B8D127781F0_.wvu.FilterData" localSheetId="0" hidden="1">'Lakás_behajthatalan köv.'!$A$1:$N$145</definedName>
    <definedName name="Z_793D88F0_BACD_4591_929F_2B8D127781F0_.wvu.PrintTitles" localSheetId="0" hidden="1">'Lakás_behajthatalan köv.'!$1:$3</definedName>
  </definedNames>
  <calcPr calcId="191029"/>
  <customWorkbookViews>
    <customWorkbookView name="Hodu Krisztina - Egyéni nézet" guid="{793D88F0-BACD-4591-929F-2B8D127781F0}" mergeInterval="0" personalView="1" maximized="1" xWindow="-8" yWindow="-8" windowWidth="1936" windowHeight="105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66" i="1" l="1"/>
  <c r="I37" i="1"/>
  <c r="I242" i="1"/>
  <c r="I138" i="1"/>
  <c r="I81" i="1"/>
  <c r="I92" i="1"/>
  <c r="I73" i="1"/>
  <c r="I66" i="1"/>
  <c r="I232" i="1"/>
  <c r="I108" i="1"/>
  <c r="I117" i="1"/>
  <c r="I11" i="1"/>
  <c r="I103" i="1"/>
  <c r="I5" i="1"/>
  <c r="I6" i="1"/>
  <c r="I7" i="1"/>
  <c r="I8" i="1"/>
  <c r="I9" i="1"/>
  <c r="I13" i="1"/>
  <c r="I12" i="1"/>
  <c r="I14" i="1"/>
  <c r="I15" i="1"/>
  <c r="I16" i="1"/>
  <c r="I17" i="1"/>
  <c r="I18" i="1"/>
  <c r="I19" i="1"/>
  <c r="I20" i="1"/>
  <c r="I21" i="1"/>
  <c r="I22" i="1"/>
  <c r="I23" i="1"/>
  <c r="I26" i="1"/>
  <c r="I24" i="1"/>
  <c r="I27" i="1"/>
  <c r="I28" i="1"/>
  <c r="I25" i="1"/>
  <c r="I29" i="1"/>
  <c r="I30" i="1"/>
  <c r="I31" i="1"/>
  <c r="I189" i="1"/>
  <c r="I32" i="1"/>
  <c r="I33" i="1"/>
  <c r="I34" i="1"/>
  <c r="I35" i="1"/>
  <c r="I36" i="1"/>
  <c r="I38" i="1"/>
  <c r="I39" i="1"/>
  <c r="I40" i="1"/>
  <c r="I41" i="1"/>
  <c r="I42" i="1"/>
  <c r="I43" i="1"/>
  <c r="I44" i="1"/>
  <c r="I45" i="1"/>
  <c r="I46" i="1"/>
  <c r="I86" i="1"/>
  <c r="I47" i="1"/>
  <c r="I48" i="1"/>
  <c r="I49" i="1"/>
  <c r="I50" i="1"/>
  <c r="I51" i="1"/>
  <c r="I52" i="1"/>
  <c r="I53" i="1"/>
  <c r="I54" i="1"/>
  <c r="I55" i="1"/>
  <c r="I56" i="1"/>
  <c r="I57" i="1"/>
  <c r="I58" i="1"/>
  <c r="I59" i="1"/>
  <c r="I60" i="1"/>
  <c r="I61" i="1"/>
  <c r="I62" i="1"/>
  <c r="I63" i="1"/>
  <c r="I64" i="1"/>
  <c r="I67" i="1"/>
  <c r="I68" i="1"/>
  <c r="I69" i="1"/>
  <c r="I71" i="1"/>
  <c r="I72" i="1"/>
  <c r="I70" i="1"/>
  <c r="I75" i="1"/>
  <c r="I76" i="1"/>
  <c r="I77" i="1"/>
  <c r="I78" i="1"/>
  <c r="I80" i="1"/>
  <c r="I83" i="1"/>
  <c r="I74" i="1"/>
  <c r="I79" i="1"/>
  <c r="I82" i="1"/>
  <c r="I84" i="1"/>
  <c r="I85" i="1"/>
  <c r="I87" i="1"/>
  <c r="I88" i="1"/>
  <c r="I89" i="1"/>
  <c r="I90" i="1"/>
  <c r="I91" i="1"/>
  <c r="I93" i="1"/>
  <c r="I96" i="1"/>
  <c r="I97" i="1"/>
  <c r="I94" i="1"/>
  <c r="I95" i="1"/>
  <c r="I98" i="1"/>
  <c r="I99" i="1"/>
  <c r="I100" i="1"/>
  <c r="I201" i="1"/>
  <c r="I101" i="1"/>
  <c r="I102" i="1"/>
  <c r="I104" i="1"/>
  <c r="I105" i="1"/>
  <c r="I109" i="1"/>
  <c r="I110" i="1"/>
  <c r="I111" i="1"/>
  <c r="I112" i="1"/>
  <c r="I106" i="1"/>
  <c r="I107" i="1"/>
  <c r="I113" i="1"/>
  <c r="I114" i="1"/>
  <c r="I115" i="1"/>
  <c r="I116" i="1"/>
  <c r="I118" i="1"/>
  <c r="I119" i="1"/>
  <c r="I120" i="1"/>
  <c r="I121" i="1"/>
  <c r="I246" i="1"/>
  <c r="I248" i="1"/>
  <c r="I249" i="1"/>
  <c r="I250" i="1"/>
  <c r="I251" i="1"/>
  <c r="I252" i="1"/>
  <c r="I253" i="1"/>
  <c r="I254" i="1"/>
  <c r="I255" i="1"/>
  <c r="I256" i="1"/>
  <c r="I257" i="1"/>
  <c r="I258" i="1"/>
  <c r="I259" i="1"/>
  <c r="I260" i="1"/>
  <c r="I261" i="1"/>
  <c r="I262" i="1"/>
  <c r="I263" i="1"/>
  <c r="I264" i="1"/>
  <c r="I265" i="1"/>
  <c r="I125" i="1"/>
  <c r="I130" i="1"/>
  <c r="I124" i="1"/>
  <c r="I127" i="1"/>
  <c r="I126" i="1"/>
  <c r="I128" i="1"/>
  <c r="I129" i="1"/>
  <c r="I123" i="1"/>
  <c r="I131" i="1"/>
  <c r="I135" i="1"/>
  <c r="I122" i="1"/>
  <c r="I132" i="1"/>
  <c r="I133" i="1"/>
  <c r="I134" i="1"/>
  <c r="I136" i="1"/>
  <c r="I137" i="1"/>
  <c r="I139" i="1"/>
  <c r="I140" i="1"/>
  <c r="I141" i="1"/>
  <c r="I142" i="1"/>
  <c r="I143" i="1"/>
  <c r="I144" i="1"/>
  <c r="I146" i="1"/>
  <c r="I147" i="1"/>
  <c r="I145" i="1"/>
  <c r="I148" i="1"/>
  <c r="I149" i="1"/>
  <c r="I150" i="1"/>
  <c r="I152" i="1"/>
  <c r="I153" i="1"/>
  <c r="I154" i="1"/>
  <c r="I151" i="1"/>
  <c r="I155" i="1"/>
  <c r="I156" i="1"/>
  <c r="I158" i="1"/>
  <c r="I160" i="1"/>
  <c r="I161" i="1"/>
  <c r="I162" i="1"/>
  <c r="I163" i="1"/>
  <c r="I159" i="1"/>
  <c r="I164" i="1"/>
  <c r="I167" i="1"/>
  <c r="I168" i="1"/>
  <c r="I169" i="1"/>
  <c r="I170" i="1"/>
  <c r="I171" i="1"/>
  <c r="I172" i="1"/>
  <c r="I173" i="1"/>
  <c r="I174" i="1"/>
  <c r="I175" i="1"/>
  <c r="I176" i="1"/>
  <c r="I177" i="1"/>
  <c r="I178" i="1"/>
  <c r="I181" i="1"/>
  <c r="I184" i="1"/>
  <c r="I185" i="1"/>
  <c r="I179" i="1"/>
  <c r="I180" i="1"/>
  <c r="I182" i="1"/>
  <c r="I183" i="1"/>
  <c r="I186" i="1"/>
  <c r="I187" i="1"/>
  <c r="I188" i="1"/>
  <c r="I190" i="1"/>
  <c r="I191" i="1"/>
  <c r="I192" i="1"/>
  <c r="I193" i="1"/>
  <c r="I194" i="1"/>
  <c r="I195" i="1"/>
  <c r="I196" i="1"/>
  <c r="I198" i="1"/>
  <c r="I199" i="1"/>
  <c r="I200" i="1"/>
  <c r="I202" i="1"/>
  <c r="I206" i="1"/>
  <c r="I207" i="1"/>
  <c r="I208" i="1"/>
  <c r="I203" i="1"/>
  <c r="I204" i="1"/>
  <c r="I209" i="1"/>
  <c r="I210" i="1"/>
  <c r="I211" i="1"/>
  <c r="I212" i="1"/>
  <c r="I213" i="1"/>
  <c r="I215" i="1"/>
  <c r="I216" i="1"/>
  <c r="I217" i="1"/>
  <c r="I218" i="1"/>
  <c r="I219" i="1"/>
  <c r="I220" i="1"/>
  <c r="I222" i="1"/>
  <c r="I221" i="1"/>
  <c r="I223" i="1"/>
  <c r="I224" i="1"/>
  <c r="I225" i="1"/>
  <c r="I226" i="1"/>
  <c r="I229" i="1"/>
  <c r="I227" i="1"/>
  <c r="I230" i="1"/>
  <c r="I233" i="1"/>
  <c r="I234" i="1"/>
  <c r="I235" i="1"/>
  <c r="I236" i="1"/>
  <c r="I238" i="1"/>
  <c r="I239" i="1"/>
  <c r="I237" i="1"/>
  <c r="I240" i="1"/>
  <c r="I241" i="1"/>
  <c r="I243" i="1"/>
  <c r="I244" i="1"/>
  <c r="I245" i="1"/>
  <c r="N57" i="1" l="1"/>
  <c r="N55" i="1"/>
  <c r="N51" i="1"/>
  <c r="N27" i="1"/>
  <c r="N26" i="1"/>
  <c r="N19" i="1"/>
  <c r="N266" i="1" l="1"/>
  <c r="I4" i="1"/>
  <c r="I266" i="1" s="1"/>
</calcChain>
</file>

<file path=xl/sharedStrings.xml><?xml version="1.0" encoding="utf-8"?>
<sst xmlns="http://schemas.openxmlformats.org/spreadsheetml/2006/main" count="1765" uniqueCount="910">
  <si>
    <t>Sorsz.</t>
  </si>
  <si>
    <t>Bérlő neve</t>
  </si>
  <si>
    <t>szerződés- kötés időpontja</t>
  </si>
  <si>
    <t>utolsó számla fizetési határideje</t>
  </si>
  <si>
    <t>Tartozás összege</t>
  </si>
  <si>
    <t>Tartozás időszaka</t>
  </si>
  <si>
    <t>Elszámolt értékvesztés összege</t>
  </si>
  <si>
    <t>Behajtásra tett intézkedések</t>
  </si>
  <si>
    <t>Kivezetés oka</t>
  </si>
  <si>
    <t>Szt. 3. § alapján a behajthatatlanság oka</t>
  </si>
  <si>
    <t>Egyéb megjegyzés</t>
  </si>
  <si>
    <t>2003.01.01. előtti követelés</t>
  </si>
  <si>
    <t>-tól</t>
  </si>
  <si>
    <t>-ig</t>
  </si>
  <si>
    <t>1.</t>
  </si>
  <si>
    <t>A Ptk. 6:22 § (1) bek. alapján a követelés elévült.</t>
  </si>
  <si>
    <t>Szt. 3.§ (4) 10. g) pont alapján</t>
  </si>
  <si>
    <t>2.</t>
  </si>
  <si>
    <t>3.</t>
  </si>
  <si>
    <t>-</t>
  </si>
  <si>
    <t>4.</t>
  </si>
  <si>
    <t>5.</t>
  </si>
  <si>
    <t>Az adós tartozásának behajtásra jogi eljárás nem indult az iratanyagban felszólítás nem lelhető fel. A Ptk. 6:22 § (1) bek. alapján a követelés elévült.</t>
  </si>
  <si>
    <t>6.</t>
  </si>
  <si>
    <t>7.</t>
  </si>
  <si>
    <t>8.</t>
  </si>
  <si>
    <t>9.</t>
  </si>
  <si>
    <t>Szt. 3.§ (4) 10. f) pont alapján</t>
  </si>
  <si>
    <t>10.</t>
  </si>
  <si>
    <t>11.</t>
  </si>
  <si>
    <t>12.</t>
  </si>
  <si>
    <t>13.</t>
  </si>
  <si>
    <t>14.</t>
  </si>
  <si>
    <t>15.</t>
  </si>
  <si>
    <t>16.</t>
  </si>
  <si>
    <t>17.</t>
  </si>
  <si>
    <t>n.a.</t>
  </si>
  <si>
    <t>jogosulatlan számlázás</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</si>
  <si>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</si>
  <si>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</si>
  <si>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</si>
  <si>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</si>
  <si>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</si>
  <si>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</si>
  <si>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</si>
  <si>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</si>
  <si>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</si>
  <si>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</si>
  <si>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</si>
  <si>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</si>
  <si>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</si>
  <si>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</si>
  <si>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</si>
  <si>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</si>
  <si>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</si>
  <si>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</si>
  <si>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</si>
  <si>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</si>
  <si>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</si>
  <si>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</si>
  <si>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</si>
  <si>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</si>
  <si>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</si>
  <si>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</si>
  <si>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</si>
  <si>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</si>
  <si>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</si>
  <si>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</si>
  <si>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</si>
  <si>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</si>
  <si>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</si>
  <si>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</si>
  <si>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</si>
  <si>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</si>
  <si>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</si>
  <si>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</si>
  <si>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</si>
  <si>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</si>
  <si>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</si>
  <si>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</si>
  <si>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</si>
  <si>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</si>
  <si>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</si>
  <si>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</si>
  <si>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</si>
  <si>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</si>
  <si>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</si>
  <si>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Összesen:</t>
  </si>
  <si>
    <t>2000. évi C. a számvitelről szóló tv. 3. § (10) bekezdése alapján:</t>
  </si>
  <si>
    <r>
      <rPr>
        <i/>
        <sz val="14"/>
        <color rgb="FF474747"/>
        <rFont val="Fira Sans"/>
        <family val="2"/>
      </rPr>
      <t>behajthatatlan követelés: </t>
    </r>
    <r>
      <rPr>
        <sz val="14"/>
        <color rgb="FF474747"/>
        <rFont val="Fira Sans"/>
        <family val="2"/>
      </rPr>
      <t>az a követelés,</t>
    </r>
  </si>
  <si>
    <r>
      <t>a) </t>
    </r>
    <r>
      <rPr>
        <b/>
        <sz val="14"/>
        <color rgb="FF474747"/>
        <rFont val="Fira Sans"/>
        <family val="2"/>
      </rPr>
      <t xml:space="preserve">amelyre az adós ellen vezetett végrehajtás során nincs fedezet, vagy a talált fedezet a követelést csak részben fedezi </t>
    </r>
    <r>
      <rPr>
        <sz val="14"/>
        <color rgb="FF474747"/>
        <rFont val="Fira Sans"/>
        <family val="2"/>
      </rPr>
      <t>(amennyiben a végrehajtás közvetlenül nem vezetett eredményre és a végrehajtást szüneteltetik, az óvatosság elvéből következően a behajthatatlanság - nemleges foglalási jegyzőkönyv alapján - vélelmezhető),</t>
    </r>
  </si>
  <si>
    <r>
      <t>b) </t>
    </r>
    <r>
      <rPr>
        <b/>
        <sz val="14"/>
        <color rgb="FF474747"/>
        <rFont val="Fira Sans"/>
        <family val="2"/>
      </rPr>
      <t xml:space="preserve">amelyet a hitelező </t>
    </r>
    <r>
      <rPr>
        <sz val="14"/>
        <color rgb="FF474747"/>
        <rFont val="Fira Sans"/>
        <family val="2"/>
      </rPr>
      <t xml:space="preserve">a csődeljárás, a felszámolási eljárás, az önkormányzatok adósságrendezési eljárása során </t>
    </r>
    <r>
      <rPr>
        <b/>
        <sz val="14"/>
        <color rgb="FF474747"/>
        <rFont val="Fira Sans"/>
        <family val="2"/>
      </rPr>
      <t>egyezségi megállapodás keretében elengedett,</t>
    </r>
  </si>
  <si>
    <r>
      <t>c) </t>
    </r>
    <r>
      <rPr>
        <sz val="14"/>
        <color rgb="FF474747"/>
        <rFont val="Fira Sans"/>
        <family val="2"/>
      </rPr>
      <t xml:space="preserve">amelyre </t>
    </r>
    <r>
      <rPr>
        <b/>
        <sz val="14"/>
        <color rgb="FF474747"/>
        <rFont val="Fira Sans"/>
        <family val="2"/>
      </rPr>
      <t>a felszámoló által adott írásbeli igazolás (nyilatkozat) szerint nincs fedezet</t>
    </r>
    <r>
      <rPr>
        <sz val="14"/>
        <color rgb="FF474747"/>
        <rFont val="Fira Sans"/>
        <family val="2"/>
      </rPr>
      <t>,</t>
    </r>
  </si>
  <si>
    <r>
      <t>d) </t>
    </r>
    <r>
      <rPr>
        <sz val="14"/>
        <color rgb="FF474747"/>
        <rFont val="Fira Sans"/>
        <family val="2"/>
      </rPr>
      <t xml:space="preserve">amelyre a felszámolás, az adósságrendezési eljárás befejezésekor </t>
    </r>
    <r>
      <rPr>
        <b/>
        <sz val="14"/>
        <color rgb="FF474747"/>
        <rFont val="Fira Sans"/>
        <family val="2"/>
      </rPr>
      <t>a vagyonfelosztási javaslat szerinti értékben átvett eszköz nem nyújt fedezetet,</t>
    </r>
  </si>
  <si>
    <r>
      <t xml:space="preserve">e) amelyet eredményesen nem lehet érvényesíteni, </t>
    </r>
    <r>
      <rPr>
        <b/>
        <sz val="14"/>
        <color rgb="FF474747"/>
        <rFont val="Fira Sans"/>
        <family val="2"/>
      </rPr>
      <t>amelynél a fizetési meghagyásos eljárással, a végrehajtással kapcsolatos költségek nincsenek arányban a követelés várhatóan behajtható összegével</t>
    </r>
    <r>
      <rPr>
        <sz val="14"/>
        <color rgb="FF474747"/>
        <rFont val="Fira Sans"/>
        <family val="2"/>
      </rPr>
      <t xml:space="preserve"> (a fizetési meghagyásos eljárás, a végrehajtás veszteséget eredményez vagy növeli a veszteséget),</t>
    </r>
    <r>
      <rPr>
        <b/>
        <sz val="14"/>
        <color rgb="FF474747"/>
        <rFont val="Fira Sans"/>
        <family val="2"/>
      </rPr>
      <t xml:space="preserve"> amelynél az adós nem lelhető fel, mert a megadott címen nem található és a felkutatása „igazoltan” nem járt eredménnyel</t>
    </r>
    <r>
      <rPr>
        <sz val="14"/>
        <color rgb="FF474747"/>
        <rFont val="Fira Sans"/>
        <family val="2"/>
      </rPr>
      <t>,</t>
    </r>
  </si>
  <si>
    <r>
      <t>f) </t>
    </r>
    <r>
      <rPr>
        <sz val="14"/>
        <color rgb="FF474747"/>
        <rFont val="Fira Sans"/>
        <family val="2"/>
      </rPr>
      <t xml:space="preserve">amelyet </t>
    </r>
    <r>
      <rPr>
        <b/>
        <sz val="14"/>
        <color rgb="FF474747"/>
        <rFont val="Fira Sans"/>
        <family val="2"/>
      </rPr>
      <t>bíróság előtt érvényesíteni nem lehet</t>
    </r>
    <r>
      <rPr>
        <sz val="14"/>
        <color rgb="FF474747"/>
        <rFont val="Fira Sans"/>
        <family val="2"/>
      </rPr>
      <t>,</t>
    </r>
  </si>
  <si>
    <t>pl. az adós elhunyt, vagy jogosulatlan számlázás esetén</t>
  </si>
  <si>
    <r>
      <t>g) </t>
    </r>
    <r>
      <rPr>
        <sz val="14"/>
        <color rgb="FF474747"/>
        <rFont val="Fira Sans"/>
        <family val="2"/>
      </rPr>
      <t xml:space="preserve">amely </t>
    </r>
    <r>
      <rPr>
        <b/>
        <sz val="14"/>
        <color rgb="FF474747"/>
        <rFont val="Fira Sans"/>
        <family val="2"/>
      </rPr>
      <t>a hatályos jogszabályok alapján elévült</t>
    </r>
    <r>
      <rPr>
        <sz val="14"/>
        <color rgb="FF474747"/>
        <rFont val="Fira Sans"/>
        <family val="2"/>
      </rPr>
      <t>,</t>
    </r>
  </si>
  <si>
    <t>Elszámolt érték- vesztés %</t>
  </si>
  <si>
    <t>A Nyár u. 7. IV. 1. szám alatti lakás bérleti jogviszonya 2005.02.28-án felmondásra került. A lakás 2005.06.02-án visszavételre került. A május havi számla nem lett kiegyenlítve. Fizetési felszólítás, illetve behajtásra irányuló dokumentum a meglévő iratanyagban nem lelhető fel.</t>
  </si>
  <si>
    <t>A bérlő 2017.02.15-én elhunyt. A követelés bíróság előtt nem érvényesíthető.</t>
  </si>
  <si>
    <t>A 2008.10.31-től a kilakoltatásig számlázott használati díjat az adós nem fizette meg. A használati díjra vonatkozóan az iratanyagban felszólítás nem lelhető fel. A bérlő 2020.11.10-én elhunyt. A követelés bíróság előtt nem érvényesíthető.</t>
  </si>
  <si>
    <t>A bérlő a lakást 1995.07.03-án megvásárolta, de az Önkormányzat a tulajdonjog bejegyzéséhez szükséges hozzájáruló nyilatkozatot nem adta meg. A PKKB 2007-ben született ítéletében pótolta a hozzájáruló nyilatkozatot, amit a másodfokú bíróság 2008-ban helyben hagyott. 2009.06.24-én a korábbi bérlő tulajdonjogának bejegyzése megtörtént.</t>
  </si>
  <si>
    <t>A 2008.01.01-2009.05.31. közötti időszakra vonatkozó követelést bíróság előtt érvényesíteni nem lehetett.</t>
  </si>
  <si>
    <t>A bérlő a lakást 1995.07.03-án megvásárolta.</t>
  </si>
  <si>
    <t>A lakás eredeti bérlője 2007.09.28-án elhunyt. Néhai bérlő fia kérelmet nyújtott be a bérleti jogviszony folytatása érdekében, amelyhez az Önkormányzat nem járult hozzá. A PKKB 2012-ben kötelezte a jcn. Bérlőt, hogy a lakást 15 napon belül kiürítve adja át és fizessen meg 175.629,- ft hátralékot, valamint annak kamatát és 2012.02.01-től a kiürítés napjáig havi 7.129,- Ft használati díjat. A jogerős bíróság ítélet alapján adós ellen végrehajtási eljárás indult és 2016.10.06-án kilakoltatásra került. A jcn. bérlő 2020.01.11-én elhunyt. A PMH tájékoztatása alapján adós ingó és ingatlan vagyonnal nem rendelkezett, így hagyatéki eljárás nem indult.</t>
  </si>
  <si>
    <t>A jcn. bérlő 2020.01.11-én elhunyt. A követelés bíróság előtt nem érvényesíthető.</t>
  </si>
  <si>
    <t>A jogerős bírósági határozat végrehajtásának illetékét a PMH 2008-ban kérésünk ellenére sem utalta el így az nem került végrehajtásra. A használati díj tekintetében az adós tartozásának behajtásra jogi eljárás nem indult az iratanyagban felszólítás nem lelhető fel. A Ptk. 6:22 § (1) bek. alapján a követelés elévült.</t>
  </si>
  <si>
    <t>Jogosulatlan számlázás miatt a követelés bíróság előtt nem érvényesíthető.</t>
  </si>
  <si>
    <t>A bérlő a lakást 2008.10.01-én megvásárolta.</t>
  </si>
  <si>
    <t>A bérlő a lakást 2008.10.01-én megvásárolta. A volt bérlő az utolsó havi bérleti díjat nem fizette meg, így arra vonatkozóan 2009.05.28-én fizetési felszólítás került kiküldésre. A volt bérlő a felszólítást átvette, de a tartozást nem fizette meg. A követelés behajtásra irányuló dokumentum az iratanyagban nem lelhető fel.</t>
  </si>
  <si>
    <t>A  bérlő 1998.09.04-én elhunyt. A követelés bíróság előtt nem érvényesíthető.</t>
  </si>
  <si>
    <t>A bérlő 1998.09.04-én elhunyt. A Vagyongazdálkodási irodától 2000.11.20-án kapott tájékoztatás szerint a néhai bérlő gyermekét kétszer is idézték hagyatéki ügyben, aki a megkeresés ellenére nem jelentkezett.</t>
  </si>
  <si>
    <t>A bérlő 2018.09.21-én elhunyt. A követelés bíróság előtt nem érvényesíthető.</t>
  </si>
  <si>
    <t>A bérlő 2018.09.21-én elhunyt. A bérleti jogviszony folytatására jogosult személy nem maradt a lakásban. A néhai bérlő hozzátartozója 2019.01.11-én visszaadta a lakást az EVIN részére. Az üresen maradt lakást nem használta senki.</t>
  </si>
  <si>
    <t>A bérlő a bérleti szerződés megkötése után a megpályázott lakásról lemondott. A megkötött bérleti szerződés alapján a számlázás augusztusban elindult. A bérlő az augusztusi bérleti díj számlát nem fizette ki. Az iratanyagban fizetési felszólítás nem található.</t>
  </si>
  <si>
    <t>A követelést eredményesen nem lehet érvényesíteni, mivel annak kis összege miatt a fizetési meghagyásos eljárással, a végrehajtással kapcsolatos költségek nincsenek arányban a követelés várhatóan behajtható összegével.</t>
  </si>
  <si>
    <t>Szt. 3.§ (4) 10. e) pont alapján</t>
  </si>
  <si>
    <t>A követelés bíróság előtt nem érvényesíthető.</t>
  </si>
  <si>
    <t>A 2008.02.28-ig felhalmozott hátralék tekintetében 2021.11.18-től kezdődően letiltás van folyamatban.</t>
  </si>
  <si>
    <t>A teljes tartozásból 612.038,- Ft végrehajtás alatt áll.</t>
  </si>
  <si>
    <t>A teljes tartozásból 687.810,- Ft végrehajtás alatt áll.</t>
  </si>
  <si>
    <t>A PKB 2018.05.28-án hozzájárult a bérlő és SZ. J. között létrejött lakáscsere szerződéshez, amely megállapodás 2018.07.09-én megkötésre került. A számlázás a korábbi bérleményre nem került leállításra a korábbi bérlő részére.</t>
  </si>
  <si>
    <t>A bérlő 2022.01.18-án elhunyt. A bérleti jogviszonyt folytató személy nem maradt a lakásban. A néhai bérlő hozzátartozója 2022.03.02-án a lakást az EVIN részére átadta.</t>
  </si>
  <si>
    <t>A  bérlő 2022.01.18-én elhunyt. A követelés bíróság előtt nem érvényesíthető.</t>
  </si>
  <si>
    <t>A  bérlő 2005.03.16-án elhunyt. A követelés bíróság előtt nem érvényesíthető.</t>
  </si>
  <si>
    <t>Bérlő 2005.03.16-án elhunyt. Gyermeke 2005.05.10-én kötött megállapodás alapján a bérleti jogviszonyt folytatta. Új bérlő nevére a számlázás 2005.06.01-től kezdődött.</t>
  </si>
  <si>
    <t>A  bérlő 2015.11.29-éán elhunyt. A követelés bíróság előtt nem érvényesíthető.</t>
  </si>
  <si>
    <t>Az EVIN irattárában a bérlőkre, illetve a lakásra, valamint a tartozásra vonatkozó iratanyag nem lelhető fel.</t>
  </si>
  <si>
    <t>A teljes tartozásból 225.042,- Ft végrehajtás alatt áll.</t>
  </si>
  <si>
    <t xml:space="preserve">A bérleti szerződés az aktában nem fellelhető. A bérlőként nyilvántartott magánszemély neve vélhetően tévesen került rögzítésre a korábbi a számlázó rendszerben tekintettel arra, hogy a nevezett lakás bérlője 1985-2011 között másik magánszemély volt. </t>
  </si>
  <si>
    <t>Bérleti díj tartozás miatt a bérleti jogviszony felmondva 2011.05.31-én. A követelés 2012.07.27-én peresítésre átadva dr. Hornyák Gábor ügyvéd részére. A PKKB a jogerős ítéletében kötelezte az adóst az ingatlan kiürítésére és 1.904.242,- Ft megfizetésére. 2014-ben a másodfokú bíróság helyben hagyta az elsőfokú bíróság ítéletét. 2016-ban végrehajtási eljárás indult. Adós 2017.02.15-én elhunyt. Hagyatéki eljárás nem indult.</t>
  </si>
  <si>
    <t>Bérleti díj tartozás miatt a bérleti jogviszony felmondva 2008.07.31-én. A követelés 2008.10.14-én peresítésre átadva. A PKKB 2008-ban a jogerős ítéletében kötelezte az adóst az ingatlan kiürítésére és 870.997,- Ft megfizetésére. 2010.05.05-én a végrehajtó általi birtokbavétel megtörtént. A végrehajtás révén 2020. februárjában a követelésből 183.187,- Ft megtérült. A jogerős bírósági ítélet utáni időszakra vonatkozó 356.952,- Ft követelésre az iratanyagban felszólítás, illetve a behajtásra vonatkozó iratanyag nem lelhető fel.</t>
  </si>
  <si>
    <t>A bérlő 2019.10.31-én elhunyt, hagyatéki eljárás nem indult. A követelés bíróság előtt nem érvényesíthető.</t>
  </si>
  <si>
    <t>A bérlő 2021.04.26-én elhunyt, hagyatéki eljárás nem indult. A követelés bíróság előtt nem érvényesíthető.</t>
  </si>
  <si>
    <t>A lakás bérlője 2021.04.26-án elhunyt. A hatósági iroda tájékoztatása szerint közjegyző előtti hagyatéki eljárás nem indult. A lakást a néhai bérlő hozzátartozója 2021.10.15-én a tulajdonos birtokába visszaszolgáltatta. Részben a bérlő halálát követően kiszámlázott követelés jogosulatlan követelésnek minősül.</t>
  </si>
  <si>
    <t>A bérlő 2018.03.25-én elhunyt, hagyatéki eljárásban hozzátartozót nem találtak. A néhai bérlőnek ingó és ingatlan vagyona nem volt. A követelés bíróság előtt nem érvényesíthető.</t>
  </si>
  <si>
    <t>A hatósági iroda tájékoztatása szerint a lakás bérlője 2017.01.14-én elhunyt és a hagyatéki eljárásban keletkezett iratok elküldésre kerültek közjegyző részére. Az EVIN 2017.11.30-án bejelentette a követelést a közjegyzőnek, de az a hagyatékátadó végzésben nem került feltüntetésre tekintettel arra, hogy az eljárás 2017.08.15-én lezárult.</t>
  </si>
  <si>
    <t>A bérlő 2017.01.14-én elhunyt, amelyről a hatósági iroda későn tájékoztatta az EVIN-t. A követelés bejelentésekor a hagyatéki eljárás már lezárult. A követelés bíróság előtt nem érvényesíthető.</t>
  </si>
  <si>
    <t>A bérlő 2018.03.25-én elhunyt, hagyatéki eljárás nem volt. A néhai bérlőnek ingó és ingatlan vagyona nem volt. A követelés bíróság előtt nem érvényesíthető.</t>
  </si>
  <si>
    <t>Bérleti díj tartozás miatt a bérleti jogviszony felmondva 2005.11.30-án. A bérlő ellen a tartozás behajtására és az ingatlan kiürítése érdekében peres eljárás indult. A  PKKB 2007-ben kötelezte az adóst a 339.650,- Ft tartozás, valamint annak kamatának megfizetésére, továbbá a lakás 15 napon belüli kiürítésére. A követelés behajtására végrehajtási eljárás indult, illetve a kilakoltatás 2010.05.12-én megtörtént. A bérlő a használati díjat 2007.09. hónaptól továbbra sem fizette, így a kilakoltatásig további 282.138,- Ft díjhátralékot halmozott fel, amelyre az iratanyagban fizetési felszólítás nem lelhető fel. Erre a követelésre peres eljárás, vagy végrehajtás nem indult. Az adós 2017.05.04-én elhunyt. A PMH arról tájékoztatta társaságunkat, hogy az adós hagyatéki ügyében élő hozzátartozót nem találtak, ingó és ingatlan vagyonnal nem rendelkezett.</t>
  </si>
  <si>
    <t>A hibás adatokat tartalmazó bírósági ítélet miatt a végrehajtás lefolytatni nem lehetett. A követelés bíróság előtt nem érvényesíthető.</t>
  </si>
  <si>
    <t>Az épület felújítása miatt bérlő jogviszonya  közös megegyezéssel megszüntetésre került, cserelakás biztosításával. Bérlő a lakást 2020.12.11-én visszaadta, azonban a decemberi számla ekkor már kiállításra került.</t>
  </si>
  <si>
    <t>Lakás bérlője 1995.02.01-én elhunyt, amelyről társaságunk 2011-ben értesült. A lakást az elhunyt bérlő keresztlánya tartotta birtokában, aki a bérleti jogviszony folytatására nem volt jogosult, ezért felszólítottuk a lakás leadására. A jcn. lakáshasználó a lakást 2012.10.11-én birtokba adta, azonban a birtokba adás napján 123.504,- Ft díjhátralékot tartottunk nyilván. Mivel a 2008.05.01-2012.09.30. közötti díjhátralékot nem fizette meg a lakást használóval szemben fizetési meghagyást nyújtottunk be, illetve 2016-ban közjegyzői FMH került kibocsátásra. A közjegyző 12 havi részletfizetést engedélyezett adós részére, amelynek maradéktalanul eleget tett. A fennmaradó 2.504,- Ft tartozásra vonatkozóan az iratanyagban felszólítás nem lelhető fel.</t>
  </si>
  <si>
    <t>Bérleti díj tartozás miatt a bérleti jogviszony felmondva 2004.08.31-én. A bérlő ellen a tartozás behajtására és az ingatlan kiürítése érdekében peres eljárás indult 2006.01.19-én. A  PKKB 2006-ban kötelezte az adóst 557.160,- Ft tartozás megfizetésére, továbbá a lakás 15 napon belüli kiürítésére. A lakás birtokbavétele 2008.05.06-án kilakoltatás keretében megtörtént. A hátralékból 142.571,- Ft végrehajtás útján megtérült. A kilakoltatásig felhalmozott további 190.618,- Ft használati díj behajtása érdekében intézkedés nem lelhető fel az iratanyagban. 2019-ben adós elhunyt, amelyről 2022-ben kaptunk ügyvédi tájékoztatást, így a hagyatéki eljárásban nem volt lehetőségünk a követelés bejelentésére.</t>
  </si>
  <si>
    <t>2019-ben adós elhunyt, amelyről 2022-ben kaptunk ügyvédi tájékoztatást, így a hagyatéki eljárásban nem volt lehetőségünk a követelés bejelentésére. A követelés bíróság előtt nem érvényesíthető.</t>
  </si>
  <si>
    <t>A PMH Hatósági Iroda tájékoztatása szerint bérlő 2017.12.11-én elhunyt. A bérleti jogviszony folytatására jogosult személy nem maradt a lakásban. A lakás fertőtlenítésre és lezárásra került.  A néhai bérlő ingó és ingatlan vagyonnal nem rendelkezett, hozzátartozót nem sikerült fellelni, így hagyatéki eljárás nem indult.</t>
  </si>
  <si>
    <t>A bérlő 2017.12.11-én elhunyt, hagyatéki eljárás nem volt. A néhai bérlőnek ingó és ingatlan vagyona nem volt. A követelés bíróság előtt nem érvényesíthető.</t>
  </si>
  <si>
    <t>Adós 2022.10.30-án elhunyt, hagyatéki eljárás nem volt. A követelés bíróság előtt nem érvényesíthető.</t>
  </si>
  <si>
    <t>A bérlő 2009.11.30-án elhunyt. A lakásba bejelentett másik személy megkeresése a bérleti jogviszony folytatására nem vezetett eredményre. A követelés bíróság előtt nem érvényesíthető.</t>
  </si>
  <si>
    <t>67.</t>
  </si>
  <si>
    <t>68.</t>
  </si>
  <si>
    <t>Bérlemény címe</t>
  </si>
  <si>
    <t>Nyár u. 7. IV. 1.</t>
  </si>
  <si>
    <t>Rákóczi út 34. II. 25.</t>
  </si>
  <si>
    <t>Alpár u. 10. II. 15.</t>
  </si>
  <si>
    <t>Vörösmarty u. 15. I. 12.</t>
  </si>
  <si>
    <t>Klauzál tér 7. I. 2.</t>
  </si>
  <si>
    <t>Dob u. 29. I. 9.</t>
  </si>
  <si>
    <t>Dob u. 38. II. 33.</t>
  </si>
  <si>
    <t>A PKB 2018.11.13-án hozzájárult a bérlő és F.GY között létrejött lakáscsere szerződéshez, amely megállapodás 2018.12.17-én megkötésre került. A számlázás a korábbi bérleményre nem került leállításra a korábbi bérlő részére.</t>
  </si>
  <si>
    <t xml:space="preserve">Dob u. 12. Fsz. 16. </t>
  </si>
  <si>
    <t>Kertész u. 22. I. 7.</t>
  </si>
  <si>
    <t>Csányi u. 10. I. 15.</t>
  </si>
  <si>
    <t>Péterfy S. u. 51. Fsz. 3.</t>
  </si>
  <si>
    <t>Huszár u. 8. Fsz. 4.</t>
  </si>
  <si>
    <t>Izabella u. 31. II. 30.</t>
  </si>
  <si>
    <t>Király u. 31. II. 5.</t>
  </si>
  <si>
    <t>Bethlen G. u. 11. II. 19/A.</t>
  </si>
  <si>
    <t>Murányi u. 2. II. 19.</t>
  </si>
  <si>
    <t>Verseny u. 22-24. Fe. 76.</t>
  </si>
  <si>
    <t>Akácfa u. 25. Fsz. 3.</t>
  </si>
  <si>
    <t>Nefelejcs u. 31. Fsz. 2.</t>
  </si>
  <si>
    <t>Damjanich u. 36. II. 1/A.</t>
  </si>
  <si>
    <t>Király u. 31. VI. 1.</t>
  </si>
  <si>
    <t>Kertész u. 29. Fsz. 4.</t>
  </si>
  <si>
    <t>Marek J. 36. II. 28.</t>
  </si>
  <si>
    <t>Hársfa u. 10/B. II. 14.</t>
  </si>
  <si>
    <t>Izabella u. 34. 1.lh. 502.</t>
  </si>
  <si>
    <t>Verseny u. 22-24. I. 27.</t>
  </si>
  <si>
    <t>Dózsa Gy. út 62. III. 13.</t>
  </si>
  <si>
    <t>Hernád u. 50. II. 2.</t>
  </si>
  <si>
    <t>Nefelejcs u. 27-29. III. 3.</t>
  </si>
  <si>
    <t>Klauzál u. 32. Fsz. 6/A.</t>
  </si>
  <si>
    <t>Nefelejcs u. 24. Fsz. 5.</t>
  </si>
  <si>
    <t xml:space="preserve">Wesselényi u. 31. Fsz. 1. </t>
  </si>
  <si>
    <t>Hernád u. 32. I. 20.</t>
  </si>
  <si>
    <t>Kazinczy u. 34. I. 3.</t>
  </si>
  <si>
    <t>Péterfy S. U. 38. II. 31.</t>
  </si>
  <si>
    <t>Rózsa u. 36. Fsz. 3.</t>
  </si>
  <si>
    <t>Csányi u. 4. II. 20.</t>
  </si>
  <si>
    <t>Dob u. 20. II. 22.</t>
  </si>
  <si>
    <t>Király u. 49. I. 11.</t>
  </si>
  <si>
    <t>Garay u. 7. Fsz. 1/A.</t>
  </si>
  <si>
    <t>Kazinczy u. 7. III. 11/B.</t>
  </si>
  <si>
    <t>Dembinszky u. 52. I. 22.</t>
  </si>
  <si>
    <t>Péterfy S. u. 42. Fsz. 3/A.</t>
  </si>
  <si>
    <t>Csányi u. 4. II. 18.</t>
  </si>
  <si>
    <t>Dohány u. 22-24. II. 7.</t>
  </si>
  <si>
    <t>Vörösmarty u. 15. Fsz. 7.</t>
  </si>
  <si>
    <t>Bethlen G. u. 39. I. 13.</t>
  </si>
  <si>
    <t>Péterfy S. u. 51. Fsz. 1.</t>
  </si>
  <si>
    <t>Hársfa u. 10/C. I. 14.</t>
  </si>
  <si>
    <t>Marek J. u. 32. II. 31.</t>
  </si>
  <si>
    <t>Király u. 15. I. 13.</t>
  </si>
  <si>
    <t>István u. 33. Fsz. 1.</t>
  </si>
  <si>
    <t>Péterfy S. u. 43. II. 1.</t>
  </si>
  <si>
    <t>Murányi u. 18. I. 9.</t>
  </si>
  <si>
    <t>Dembinszky u. 10. Fsz. 1.</t>
  </si>
  <si>
    <t>Károly krt. 9. II. 36.</t>
  </si>
  <si>
    <t>Dob u. 100. I. 14.</t>
  </si>
  <si>
    <t xml:space="preserve">Bérlő 2013.02.04. napján elhunyt. A bérleti jogviszonyt gyermeke folytatta, aki vállalta, hogy édesanyja nevén nyilvántartott hátralékot részletekben megfizeti. Részletfizetési kötelezettségének csak részben tett eleget, a fennmaradó hátralék megfizetésére az elévülési időt meghaladóan lett felszólítva. </t>
  </si>
  <si>
    <t>Kertész u. 24-28. III. 22.</t>
  </si>
  <si>
    <t>A PH hivatal hozzájárult, hogy H.F. a bérleményéhez csatolja a mellette lévő szükséglakást. A munkálatok nem megfelelő elvégzése miatt használatbavételi engedélyt nem kapott ezért szerződést nem kötött a csatolni kívánt lakásra, de azt birtokban tartotta. A szerződéses lakásra vonatkozó jogviszony tartozás miatt 2007.04.30. napjára felmondásra került.   A peres eljárás indításakor mindkét lakásra kértük  a kiürítést és a hátralék behajtást, de a keresetlevél benyújtásakor csak a szükséglakáson fennálló tartozás került megjelölésre, így a PKKB ennek megfelelő ítéletet hozott. 2010.05.04. napján végrehajtó által a kilakoltatás foganatosításra került. A kilakoltatás napjáig fennálló teljes hátralékra FMH eljárást indítottunk, de adós a kibocsátott fizetési meghagyással szemben ellentmondással élt. Elévülést megszakító fizetési felszólítás nem állt rendelkezésünkre, ezért a költségek további növelését elkerülendően keresetlevél benyújtására nem került sor. Az eljárás megszűnt.</t>
  </si>
  <si>
    <t>A Ptk. 6:23 § (1) bek. alapján a követelés elévült.</t>
  </si>
  <si>
    <t>Garay u. 38. I. 11.</t>
  </si>
  <si>
    <t>Garay u. 38. I. 10/A..</t>
  </si>
  <si>
    <t>Bérlő 2017.03.28. napján elhunyt. Néhai bérlő hozzátartozója 2017.10.24. napján, az Önkormányzat képviseletében eljáró EVIN NZrt. munkatársa részére a lakást birtokba adta. Az elhunyt hagyatéki ügyében a hozzátartozó nemleges nyilatkozatot tett, mely alapján ingó és ingatlanvagyon nem maradt, így az ügyben közjegyzői hagyatéki eljárás nem indult.</t>
  </si>
  <si>
    <t>Károly krt. 3/C. II. 8.</t>
  </si>
  <si>
    <t>A bérlő 2007.06.22-én elhunyt, hagyatéki eljárás nem indult. A követelés bíróság előtt nem érvényesíthető.</t>
  </si>
  <si>
    <t>A bérlő 2017.08.09-én elhunyt, hagyatéki eljárás nem indult. A néhai bérlőnek ingó és ingatlan vagyona nem volt. A követelés bíróság előtt nem érvényesíthető.</t>
  </si>
  <si>
    <t>Adós 2008.08.31-én elhunyt. Hagyatéki eljárás nem indult.  A követelés bíróság előtt nem érvényesíthető.</t>
  </si>
  <si>
    <t>Jósika u. 27. II. 16.</t>
  </si>
  <si>
    <t>69.</t>
  </si>
  <si>
    <t>70.</t>
  </si>
  <si>
    <t>Dob u. 72. II. 15.</t>
  </si>
  <si>
    <t>Adós 2024.06.30-án elhunyt. Hagyatéki eljárás nem indult.  A követelés bíróság előtt nem érvényesíthető.</t>
  </si>
  <si>
    <t>Bérleti szerződés tartozás miatt 2006.11.30. napjára felmondásra került. A lakás kiürítése és a hátralék behajtására vonatkozóan adós ellen peres eljárás indult. A PKKB jogerős meghagyásban kötelezte az adóst az ingatlan kiürítésére és 187.352,-Ft hátralék megfizetésére. 2008.05.13. napján végrehajtó által a kilakoltatás foganatosításra került. Adós 2008.08.31. napján elhunyt. A hagyatéki ügyben hozzátartozó úgy nyilatkozott, hogy ingó - és ingatlanvagyon nem maradt, így az ügyben közjegyzői hagyatéki eljárás nem indult.</t>
  </si>
  <si>
    <t>Murányi u. 25. V. 1.</t>
  </si>
  <si>
    <t>Bérlő 2008.12.01-én elhunyt. Jogviszony folytató nem maradt a lakásban. Bérlő halálát követően a bérleti díj 2009.10. hónapig még kiszámlázásra került.</t>
  </si>
  <si>
    <t>Nyár u. 7. V. 4.</t>
  </si>
  <si>
    <t>Kisdiófa u. 8. I. 10.</t>
  </si>
  <si>
    <t>István u. 5. III. 2.</t>
  </si>
  <si>
    <t>Bérlő 2016.01.22-én elhunyt. A bérleményben jogviszony folytató nem maradt. A lakást 2016.03.25-én a tulajdonos önkormányzat képviseletében eljáró ERVA NZrt. munkatársa birtokba vette. A bérlő haláláig keletkezett hátralékra vonatkozóan 2016.05.06-án az ERVA hitelezői igényt jelentett be a hagyatéki ügyben eljáró közjegyző felé. A közjegyző által megküldött hagyatékátadó végzés szerint, a bejelentett követelés hagyatéki teherként nem szerepelt. Póthagyatéki eljárást vagy hagyatéki pert nem indítottunk.</t>
  </si>
  <si>
    <t>Dob u. 14. I. 11.</t>
  </si>
  <si>
    <t>Bérlő 2016.01.22. napján elhunyt. A hagyatéki eljárás során hagyatéki hitelezői igényt jelentettünk be, de a közjegyző által megküldött hagyatékátadó végzésben a követelés hagyatéki teherként nem szerepelt.</t>
  </si>
  <si>
    <t>Dembinszky u. 28. II. 29.</t>
  </si>
  <si>
    <t>Adós 2023.10.15-én elhunyt. Az ügyben közjegyző előtt hagyatéki eljárás nem indult.</t>
  </si>
  <si>
    <t>Verseny u. 18. IV. 12/A.</t>
  </si>
  <si>
    <t>Adós 2022.09.20-án elhunyt. Hagyatéki eljárás nem indult.  A követelés bíróság előtt nem érvényesíthető.</t>
  </si>
  <si>
    <t>Csengery u. 7. IV. 4.</t>
  </si>
  <si>
    <t>Dob u. 32. II. 7.</t>
  </si>
  <si>
    <t>Bérlő 2009.05.04. napján elhunyt. Jogviszony folytató nem maradt a lakásban. A néhai bérlő szomszédja 2009.06. hónapban a lakást az ERVA Zrt. részére birtokba adta.</t>
  </si>
  <si>
    <t>A bérlő 2009.05.04-én elhunyt. Hagyatéki eljárás nem indult. A követelés bíróság előtt nem érvényesíthető.</t>
  </si>
  <si>
    <t>Kertész u. 24-28. IV. 7.</t>
  </si>
  <si>
    <t>Dob u. 32. I. 6.</t>
  </si>
  <si>
    <t>Adós 2021.03.06-án elhunyt. Hagyatéki eljárás nem indult.  A követelés bíróság előtt nem érvényesíthető.</t>
  </si>
  <si>
    <t>Dob u. 25. I. 5.</t>
  </si>
  <si>
    <t>Peterdy u. 4. Fsz. 4.</t>
  </si>
  <si>
    <t>Bérlő 2024.05.12. napján elhunyt. Jogviszony folytató nem maradt a lakásban. A hagyatéki ügyben hozzátartozó úgy nyilatkozott, hogy ingó - és ingatlanvagyon nem maradt az elhunyt után. Az ügyben közjegyzői hagyatéki eljárás nem indult. 2024.09.27. napján a lakást az EVIN NZrt. birtokba vette.</t>
  </si>
  <si>
    <t>Bérlő 2024.05.12-én elhunyt. Hagyatéki eljárás nem indult.  A követelés bíróság előtt nem érvényesíthető.</t>
  </si>
  <si>
    <t>Akácfa u. 38. Fsz. 4.</t>
  </si>
  <si>
    <t>Kisdiófa u. 8. II. 13.</t>
  </si>
  <si>
    <t>Bethlen G. u. 6. Fsz. 5.</t>
  </si>
  <si>
    <t>Király u. 75. Fsz. 9.</t>
  </si>
  <si>
    <t>Bérlő 2016. óta életvitelszerűen külföldön tartózkodik.        A követelést eredményesen nem lehet érvényesíteni, amelynél az adós nem lelhető fel, mert a megadott lakcímen nem található és a felkutatása igazoltan nem járt eredménnyel.</t>
  </si>
  <si>
    <t>Adós 2012.07.14-én elhunyt. Hagyatéki eljárás nem indult.  A követelés bíróság előtt nem érvényesíthető.</t>
  </si>
  <si>
    <t>Marek J. u. 30. Fsz. 4.</t>
  </si>
  <si>
    <t>Bérleti szerződés tartozás miatt 2004.11.30. napjára felmondásra került. A lakás kiürítése és a hátralék behajtására vonatkozóan peres eljárás indult. A PKKB jogerős bírósági ítéletben kötelezte adóst az ingatlan kiürítésére és 325.859,- Ft hátralék megfizetésére. 2008.05.06-án végrehajtó által a kilakoltatás foganatosításra került. Adós 2012.07.14. napján elhunyt. Ingó- és ingatlanvagyonnal nem rendelkezett . Az ügyben közjegyzői hagyatéki eljárás nem indult.</t>
  </si>
  <si>
    <t>Dob u. 6. Fsz. 1.</t>
  </si>
  <si>
    <t>Bérlő 2016.11.07. napján elhunyt. Az ERVA NZrt. 119.700,- Ft hitelezői igényt jelentett be a hagyatéki ügyben eljáró közjegyző felé. Törvényes örökös a Magyar Állam volt. Néhai bérlő hagyatéka csak részben fedezte a hagyatéki teher összegét. A MNV Zrt. 2018.05.29. napján 73.430,- Ft utalás teljesített.</t>
  </si>
  <si>
    <t>Bérlő 2016.11.07-én elhunyt. A követelés bíróság előtt nem érvényesíthető.</t>
  </si>
  <si>
    <t>Murányi u. 26. Fsz. 3.</t>
  </si>
  <si>
    <t xml:space="preserve">A bérlő a lakást 2005.05.02-án megvásárolta. A volt bérlő az utolsó havi bérleti díjat nem fizette meg. A bérleti díj tartozásra vonatkozó fizetési felszólítás nem található az iratanyagban. A díjhátralék behajtása iránt fmh eljárás nem indult.  </t>
  </si>
  <si>
    <t>Dózsa Gy. út 10. Fsz. 5.</t>
  </si>
  <si>
    <t>Bérlő 2021.03.01. napján elhunyt. A hagyatéki eljárás során hagyatéki hitelezői igényt jelentettünk be,  hagyatékátadó végzésben a követelés hagyatéki teherként nem szerepelt.</t>
  </si>
  <si>
    <t xml:space="preserve">Bérlő 2021.03.01. napján elhunyt. Az EVIN NZrt. hitelezői igényt jelentett be a hagyatéki ügyben eljáró közjegyző felé. A közjegyző tájékoztatta irodánkat, hogy a 2021.08.17-én, elektronikusan megküldött nyilatkozatunkat nem kapták meg, ezért a bejelentett, 18.902,- Ft követelés hagyatéki teherként nem szerepel. </t>
  </si>
  <si>
    <t>Rózsa u. 18/B. I. 16.</t>
  </si>
  <si>
    <t>Dohány u. 30/A. III. 8.</t>
  </si>
  <si>
    <t>Marek J. u. 30. Fsz. 11.</t>
  </si>
  <si>
    <t xml:space="preserve">Bérlő lakásbérleti jogviszonya a 2019.11.13. napján bekövetkezett halálával megszűnt. A lakásban néhai bérlő élettársa jogcím nélkül maradt vissza, aki ismeretlen időpontban, de valószínűsíthetően 2020. 05. hónapban a visszatérés szándéka nélkül elhagyta a lakást. A számlázás 2020.10. hónaptól leállításra került és a lakás birtokbavétele 2021.03.09-én megtörtént. </t>
  </si>
  <si>
    <t>Bérleti szerződés tartozás miatt 2005.10.31. napjára felmondásra került. A lakás kiürítése és a hátralék behajtására vonatkozóan adós ellen peres eljárás indult. A PKKB jogerős ítéletben kötelezte az adóst az ingatlan kiürítésére és 365.474,-Ft hátralék megfizetésére. 2011.06.08. napján végrehajtó által a kilakoltatás foganatosításra került. Adós 2021.12.22. napján elhunyt. Az EVIN 2023.03.01-én bejelentette a követelést az ügyben eljáró közjegyző felé, de az a hagyatékátadó végzésben nem került feltüntetésre, tekintettel arra, hogy az eljárás 2022.10.1-én lezárult és jogerőre emelkedett.</t>
  </si>
  <si>
    <t>Nefelejcs u. 24. Fsz. 2.</t>
  </si>
  <si>
    <t>Klauzál u. 21. I. 15.</t>
  </si>
  <si>
    <t>A lakásbérleti szerződés bérleti díj tartozás miatt felmondva 2004.11.30. napra. A lakás kiürítésére és a tartozás behajtására adós ellen peres eljárás indult. 2005-ben a PKKB jogerős bírósági ítélet alapján kötelezte az adóst a lakás kiürítésére és 426.144,- Ft tőkehátralék és kamatai megfizetésére. A másodfokú bíróság 2009-ben a felperesnek járó tőkeösszeget 358.289,- Ft-ra csökkentette 2003.04.01-2008.10.31. közötti időszakra. Minden egyéb tekintetben az elsőfokú ítéletet helybenhagyta. 2011.06.07-én az ingatlan végrehajtó által kiürítésre került.</t>
  </si>
  <si>
    <t>Dob u. 84. III. 17/A.</t>
  </si>
  <si>
    <t xml:space="preserve">Bérleti szerződés tartozás miatt 2007.12.31. napjára felmondásra került. A lakás kiürítése és a hátralék behajtása iránt peres eljárás indult. A PKKB jogerős ítéletében kötelezte adóst az ingatlan kiürítésére és 396.535,- Ft  hátralék megfizetésére. 2011.06.03-án végrehajtó által a kilakoltatás foganatosításra került. A díjtartozás címen indult végrehajtási eljárás megszűnt, tekintettel arra, hogy végrehajtást kérő az eljárási költséget 1 éven belül nem fizette meg. A bírósági ítéletet követően felhalmozott használati díj tartozásra vonatkozó fizetési felszólítás nem található az iratanyagban. A díjhátralék behajtása iránt fizetési meghagyásos eljárás vagy peres  eljárás nem indult.  </t>
  </si>
  <si>
    <t>Dembinszky u. 11. III. 38.</t>
  </si>
  <si>
    <t xml:space="preserve">Bérlő elhunyt. Az elhalálozás időpontjára vonatkozó dokumentum nem fellelhető. Jogviszony folytató nem maradt a lakásban. A néhai bérlő hozzátartozója 2009.04.16-án birtokba adta a lakást az ERVA Zrt. részére. </t>
  </si>
  <si>
    <t>Peterdy u. 38. IV. 1/A.</t>
  </si>
  <si>
    <t>Erzsébet krt. 56. III. 11/A.</t>
  </si>
  <si>
    <t>Kertész u. 24-28. IV. 1.</t>
  </si>
  <si>
    <t>Bérleti szerződés tartozás miatt 2020.07.31. napjára felmondásra került. A lakás kiürítése és a hátralék behajtására vonatkozóan peres eljárás indult. A PKKB jogerős bírósági meghagyásban kötelezte adóst az ingatlan kiürítésére, valamint 263.245,- Ft hátralék és a kiürítés napjáig havi 33.283,- Ft használati díj megfizetésére. Adós 2023.03.22. napján elhunyt.  Az ügyben közjegyzői hagyatéki eljárás nem indult. 2023.04.17-én az EVIN NZrt. az ingatlant birtokba vette.</t>
  </si>
  <si>
    <t>Adós 2023.03.22-én elhunyt. Hagyatéki eljárás nem indult. A követelés bíróság előtt nem érvényesíthető.</t>
  </si>
  <si>
    <t>Marek J. u. 30. Fsz. 10.</t>
  </si>
  <si>
    <t xml:space="preserve">A szolgálati jellegű lakásbérlet 2020.10.04-én megszűnt. Bérlő 2020.12.11-én az ingatlant birtokba adta az EVIN NZrt. részére,  azonban a december havi számla ekkor már kiállításra került. </t>
  </si>
  <si>
    <t xml:space="preserve">Bérlő 2019.01.14. napján a lakást megvásárolta. A fennmaradó vételárat 2019.04.04. napján átutalta,  azonban az április havi számla ekkor már kiállításra került. </t>
  </si>
  <si>
    <t>Dob u. 38. I. 15.</t>
  </si>
  <si>
    <t>Bérlő 2019.05.08. napján a lakást megvásárolta. Az adásvételi szerződésben rögzítésre került, hogy vevő, mint bérlő a szerződés aláírásának napjáig a havi bérleti díj időarányos részét köteles megfizetni.</t>
  </si>
  <si>
    <t>Almássy tér 16. Fsz. 2.</t>
  </si>
  <si>
    <t xml:space="preserve">Bérlő 2019.05.08. napján a lakást megvásárolta. Az adásvételi szerződésben rögzítésre került, hogy vevő, mint bérlő a szerződés aláírásának napjáig a havi bérleti díj időarányos részét köteles megfizetni, mely összeget bérlő nem fizetett meg. A fizetési felszólítás "kézbesítés akadályozott" jelzéssel érkezett vissza, a személyes kézbesítési is sikertelen volt. </t>
  </si>
  <si>
    <t>Osvát u. 7. Fsz. 1.</t>
  </si>
  <si>
    <t>Az EVIN irattárában a bérlőre, illetve a lakásra, valamint a tartozásra vonatkozó iratanyag nem lelhető fel.</t>
  </si>
  <si>
    <t>Jósika u. 28. Fsz. 1/A.</t>
  </si>
  <si>
    <t>Bérlő 1999.04.22. napján a lakást megvásárolta. Téves adatrögzítés miatt került számlázásra a már megvett lakásra a bérleti díj.</t>
  </si>
  <si>
    <t>Nagydiófa u. 13. III. 10/A.</t>
  </si>
  <si>
    <t>Bérlő 2023.12.16. napján elhunyt. Jogviszony folytató nem maradt a lakásban.  Az ügyben közjegyzői hagyatéki eljárás nem indult. 2024.12.09. napján a lakást az EVIN NZrt. birtokba vette.</t>
  </si>
  <si>
    <t>Bérlő 2023.12.16-án elhunyt. Hagyatéki eljárás nem indult.  A követelés bíróság előtt nem érvényesíthető.</t>
  </si>
  <si>
    <t>Akácfa u. 9/B. II. 5.</t>
  </si>
  <si>
    <t>Bérleti szerződés tartozás miatt 2006.06.30. napjára felmondásra került. A lakás kiürítése és a hátralék behajtására vonatkozóan peres eljárás indult. A PKKB jogerős bírósági ítéletében kötelezte adóst az ingatlan kiürítésére és 225.983,- Ft hátralék megfizetésére. Adós 2013.09.22. napján elhunyt.  Ingó-és ingatlan vagyona nem maradt, így az ügyben közjegyzői hagyatéki eljárás nem indult. 2014.03.10-én az ERVA NZrt. az ingatlant birtokba vette.</t>
  </si>
  <si>
    <t>Hernád u. 6. III. 3.</t>
  </si>
  <si>
    <t>Bérlők elhunytak. Hagyatéki eljárás nem indult.                       A követelés bíróság előtt nem érvényesíthető.</t>
  </si>
  <si>
    <t>Nagydiófa u. 18. Fsz. 10.</t>
  </si>
  <si>
    <t>A bérlő az édesanyja halálát követően kérelmet nyújtott be a bérleti jogviszony folytatására, amelyhez az önkormányzat hozzájárult. A bérlő azonban a bérleti szerződést nem írta alá ezért a lakás kiürítésére pert indítottunk. A PKKB 2006-ban kötelezte az alperest a lakás 15 napon belüli kiürítésére, amelynek nem tett eleget. Az ítélet alapján a kiürítésre vonatkozóan végrehajtási eljárás indult.  2008.05.19-én végrehajtó általi birtokbavétel megtörtént. A bérlő ellen a bérleti díj tartozás behajtására peres eljárást indítottunk. A PKKB 2008-ban kötelezte az alperest 497.332,- Ft tőketartozás megfizetésére, amely behajtására végrehajtási eljárás indult. A jogerős bírósági ítélet utáni időszakra vonatkozóan az iratanyagban felszólítás, illetve a behajtásra vonatkozó iratanyag nem lelhető fel.</t>
  </si>
  <si>
    <t>Kertész u. 35. I. 8.</t>
  </si>
  <si>
    <t>Kertész u. 37. Fsz. 3.</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</si>
  <si>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</si>
  <si>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</si>
  <si>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</si>
  <si>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</si>
  <si>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</si>
  <si>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</si>
  <si>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</si>
  <si>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</si>
  <si>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</si>
  <si>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</si>
  <si>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</si>
  <si>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</si>
  <si>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</si>
  <si>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</si>
  <si>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</si>
  <si>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</si>
  <si>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</si>
  <si>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</si>
  <si>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</si>
  <si>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</si>
  <si>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</si>
  <si>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</si>
  <si>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</si>
  <si>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</si>
  <si>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</si>
  <si>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</si>
  <si>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</si>
  <si>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</si>
  <si>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</si>
  <si>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</si>
  <si>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</si>
  <si>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</si>
  <si>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</si>
  <si>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</si>
  <si>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</si>
  <si>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</si>
  <si>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</si>
  <si>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</si>
  <si>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</si>
  <si>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</si>
  <si>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</si>
  <si>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</si>
  <si>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Bérlő részére cserelakás került bérbeadásra. A volt bérleményt 2021.09.06-án birtokba adta az EVIN NZrt. részére. A számlázás csak 2021.11. hónaptól került leállításra.</t>
  </si>
  <si>
    <t>Verseny u. 22-24. II. 39.</t>
  </si>
  <si>
    <t>Bérlő részére cserelakás került bérbeadásra. A volt bérleményt 2021.09.14-én birtokba adta az EVIN NZrt. részére. A számlázás csak 2021.11. hónaptól került leállításra.</t>
  </si>
  <si>
    <t>Verseny u. 22-24. II. 41.</t>
  </si>
  <si>
    <t>Az EVIN irattárában a bérlőre vagy a tartozásra vonatkozó iratanyag nem lelhető fel. Nyilvántartásunkban a lakás nem szerepel. Téves adatrögzítés miatt került kiállításra a számla</t>
  </si>
  <si>
    <t>Nagydiófa u. 13. III. 28/A.</t>
  </si>
  <si>
    <t>Murányi u. 50. Fsz. 11.</t>
  </si>
  <si>
    <t>1993.0101</t>
  </si>
  <si>
    <t>Bérlő 2018.10.03. napján a lakást megvásárolta. Az adásvételi szerződésben rögzítésre került, hogy vevőnek a tárgyhavi bérleti díj fizetési kötelezettsége fennáll. Bérlő az utolsó havi bérleti díjat nem fizette meg, mely hátralékra vonatkozó fizetési felszólítás nem található az iratanyagban, behajtása iránt eljárás nem indult.</t>
  </si>
  <si>
    <t>Bérlő 2005.05.11. napján a lakást megvásárolta. Az adásvételi szerződésben rögzítésre került, hogy vevőnek a tárgyhavi bérleti díj fizetési kötelezettsége fennáll. Bérlő az utolsó havi bérleti díjat nem fizette meg, mely hátralékra vonatkozó fizetési felszólítás nem található az iratanyagban, behajtása iránt eljárás nem indult.</t>
  </si>
  <si>
    <t>Jósika u. 11. I. 24.</t>
  </si>
  <si>
    <t>Akácfa u. 62. Fsz. 2.</t>
  </si>
  <si>
    <t xml:space="preserve">Bérlő 2020.09.23. napján elhunyt. Jogviszony folytató nem maradt a lakásban. Néhai bérlő hozzátartozója 2020.11.02-én birtokba adta az ingatlant az EVIN NZrt. részére, azonban a novemberi havi számla ekkor már kiállításra került. </t>
  </si>
  <si>
    <t>Hernád u. 26. Fsz. 9.</t>
  </si>
  <si>
    <t>Bérlő részére cserelakás került bérbeadásra. A volt bérleményt 2021.09.15-én birtokba adta az EVIN NZrt. részére. A számlázás csak 2021.11. hónaptól került leállításra.</t>
  </si>
  <si>
    <t>Verseny u. 22-24. II. 42.</t>
  </si>
  <si>
    <t>Adós 2013.09.22-én elhunyt. Hagyatéki eljárás nem indult.  A követelés bíróság előtt nem érvényesíthető.</t>
  </si>
  <si>
    <t>A bérlő 2017.10.23-án elhunyt. Hagyatéki eljárás nem indult. A követelés bíróság előtt nem érvényesíthető.</t>
  </si>
  <si>
    <t>A bérlő elhunyt. Hagyatéki eljárás nem indult. A követelés bíróság előtt nem érvényesíthető.</t>
  </si>
  <si>
    <t xml:space="preserve">Bérlő 2017.10.23. napján elhunyt. Jogviszony folytató nem maradt a lakásban. A néhai bérlő hozzátartozója 2017.12.08-án birtokba adta a lakást az EVIN NZrt. részére. </t>
  </si>
  <si>
    <t>Verseny u. 10. I. 2.</t>
  </si>
  <si>
    <t xml:space="preserve">Bérlő 2017.02.12. napján elhunyt. Jogviszony folytató nem maradt a lakásban. Néhai bérlő hozzátartozója birtokba adta az ingatlant az EVIN NZrt. részére.    A számlázás csak 2017.06. hónaptól került leállításra. </t>
  </si>
  <si>
    <t>Klauzál u. 33. II. 26.</t>
  </si>
  <si>
    <t xml:space="preserve">Bérleti szerződés tartozás miatt 2008.08.31. napjára felmondásra került. A lakás kiürítése és a hátralék behajtása iránt peres eljárás indult. A PKKB ítéletében kötelezte adóst a 143.508,- Ft hátralék megfizetésére. A kiürítésre vonatkozó felperesi keresetet a bíróság elutasította. Bérlő ismeretlen időpontban elhagyta az ingatlant, ezért az ERVA Zrt. 2010.12.01-én a lakást birtokba vette. A 143.508,- Ft hátralék behajtására végrehajtási eljárás nem indult. A bírósági ítéletet követően felhalmozott bérleti díj tartozásra vonatkozó fizetési felszólítás nem található az iratanyagban. A díjhátralék behajtása iránt eljárás nem indult.  </t>
  </si>
  <si>
    <t>Alsóerdősor u. 32. Fsz. 5.</t>
  </si>
  <si>
    <t>Csengery u. 10. I. 3/A.</t>
  </si>
  <si>
    <t>Peterdy u. 4. I. 4.</t>
  </si>
  <si>
    <t>Bérlő lakásbérleti jogviszonya a 2010.07.18. napján bekövetkezett halálával megszűnt. A lakásban néhai bérlő élettársa jogcím nélkül maradt vissza, aki ismeretlen időpontban, visszatérés szándéka nélkül elhagyta a lakást. Az ingatlant az ERVA Zrt. 2011.09.27-én birtokba vette és lezárta.</t>
  </si>
  <si>
    <t>A bérlő 2010.07.18-án elhunyt. Hagyatéki eljárás nem indult. A követelés bíróság előtt nem érvényesíthető.</t>
  </si>
  <si>
    <t>Nefelejcs u. 23. III. 34/B.</t>
  </si>
  <si>
    <t>Bethlen G. u. 6. II. 6.</t>
  </si>
  <si>
    <t>Nefelejcs u. 23. III. 34/A.</t>
  </si>
  <si>
    <t xml:space="preserve">A PH hivatal hozzájárult, hogy V.K. a bérleményéhez csatolja a mellette lévő szükséglakást. A munkálatok nem megfelelő elvégzése miatt használatbavételi engedélyt nem kapott ezért szerződést nem kötött a csatolni kívánt lakásra, de azt birtokban tartotta. A szerződéses lakásra vonatkozó jogviszony tartozás miatt 2006.08.31. napjára felmondásra került.   A peres eljárás indításakor mindkét lakásra kértük  a kiürítést és a hátralék behajtást, , így a PKKB ennek megfelelő ítéletet hozott. A bíróság az ítéletben kötelezte alperest a lakások kiürítésére és a két lakáson fennálló, összesen 205.632.- Ft tartozás  megfizetésére. 2011.06.08. napján végrehajtó által a kilakoltatás foganatosításra került.  Adós az ítéletben meghatározott tartozást önként teljesítette, de a lakás birtokba vételéig további hátralékot halmozott fel.  Ezen összegre vonatkozó fizetési felszólítás nem található az iratanyagban. A díjhátralék behajtása iránt eljárás nem indult.  </t>
  </si>
  <si>
    <t>Bérleti szerződés tartozás miatt 2015.07.31. napjára felmondásra került. A lakás kiürítése és a hátralék behajtására vonatkozóan peres eljárás indult. A PKKB jogerős bírósági ítéletében kötelezte adóst az ingatlan kiürítésére, valamint 1.005.806,- Ft hátralék és a kiürítés napjáig havi 19.727,- Ft használati díj megfizetésére. A 2019.11.04. napjára kitűzött végrehajtási eljárás a lakás kiürítése iránt felfüggesztésre került. Adós 2021.10.26. napján elhunyt.  A hagyatéki ügyben hozzátartozó nem jelentkezett, közjegyzői hagyatéki eljárásról nincs tudomásunk. 2021.12.14-én az EVIN NZrt. az ingatlant birtokba vette.</t>
  </si>
  <si>
    <t>Adós 2021.10.26-án elhunyt. Hagyatéki eljárás nem indult. A követelés bíróság előtt nem érvényesíthető.</t>
  </si>
  <si>
    <t>Almássy tér 7. III. 14.</t>
  </si>
  <si>
    <t>Király u. 17. II. 10.</t>
  </si>
  <si>
    <t>Csányi u. 4. II. 17.</t>
  </si>
  <si>
    <t>Bérlő 2021.03.31. napján elhunyt. A 11060/N/285/2021/8 ügyszámú Hagyatékátadó végzés lezárult és 2021.11.10. napján jogerőre emelkedett. Hagyatéki teher nem került bejelentésre. Bérlőnek ingó és ingatlan vagyona nem volt.</t>
  </si>
  <si>
    <t>Bérlő 2021.03.31. napján elhunyt. Bérlőnek ingó és ingatlan vagyona nem volt. A követelés bíróság előtt nem érvényesíthető.</t>
  </si>
  <si>
    <t>Dob u. 32. fsz. 3.</t>
  </si>
  <si>
    <t>Izabella u. 8. I. 17.</t>
  </si>
  <si>
    <t>Klauzál u. 21. I. 17.</t>
  </si>
  <si>
    <t>Dohány u. 56. III. 11.</t>
  </si>
  <si>
    <t>Verseny u. 22-24. fe. 75.</t>
  </si>
  <si>
    <t>Holló u. 1. I. 24.</t>
  </si>
  <si>
    <t>Rottenbiller u. 41. fsz. 3.</t>
  </si>
  <si>
    <t>Verseny u. 22-24. II. 98.</t>
  </si>
  <si>
    <t>Dob u. 24. I. 22.</t>
  </si>
  <si>
    <t>Dob u. 32. I. 9.</t>
  </si>
  <si>
    <t>Rottenbiller u. 47. I. 13.</t>
  </si>
  <si>
    <t>Erzsébet krt. 18. I. 1.</t>
  </si>
  <si>
    <t>Hernád u. 21. fsz. 6.</t>
  </si>
  <si>
    <t>Rákóczi út 32. III. 7.</t>
  </si>
  <si>
    <t>A bérlő 2003.10.31-án elhunyt. Intézkedés csak a lakás kiürítése érdekében történt. A követelés bíróság előtt nem érvényesíthető.</t>
  </si>
  <si>
    <t>Klauzál u. 31. IV. 6.</t>
  </si>
  <si>
    <t xml:space="preserve">Adósokat bírósági meghagyás kötelezte a lakás kiürítésére és a hátralék megfizetésére. Végrehajtó által a lakás birtokba vétele megtörtént. Mindkét adós elhunyt, a hátralék nem lett bejelentve hagyatéki teherként. A követelés bíróság előtt nem érvényesíthető. </t>
  </si>
  <si>
    <t>Verseny u. 6. IV. 51.</t>
  </si>
  <si>
    <t xml:space="preserve">Bérlők elhunytak, gyermekeik a lakás bérleti díját 2008.06.30. napjáig fizették, de nem intézkedtek a bérleti jogviszony folytatása ügyében. Az iratanyagban a hátralék behajtásra irányuló dokumentum nem lelhető fel. A követelés bíróság előtt nem érvényesíthető. </t>
  </si>
  <si>
    <t>Dohány u. 26. fsz. 9.</t>
  </si>
  <si>
    <t>Dohány u. 26. III. 45.</t>
  </si>
  <si>
    <t xml:space="preserve">A bérlemény nyilvántartásban Vörösmarty u. 15. fsz. 7. szám alatti lakás nem található. Valószínűsíthető, hogy 2005-ben a Díjbeszedő Zrt-től történt adatátvétel során tévesen került be a számlázási rendszerünkbe.  </t>
  </si>
  <si>
    <t>Vörösmarty u. 15. fsz. 7.</t>
  </si>
  <si>
    <t>Verseny u. 16. III. 12.</t>
  </si>
  <si>
    <t>Csengery u. 7. III. 4/A.</t>
  </si>
  <si>
    <t xml:space="preserve">A lakás bérlője 2007.10.08. napjától Lokodi Szabolcs volt. Állampolgári csere útján 2016.05.01. napjától a lakás bérlője  Duka Norbert lett. A 2016. május havi bérleti díj még Lokodi Szabolcs néven lett kiállítva. A számlázás javítása nem történt meg. </t>
  </si>
  <si>
    <t>Kertész u. 24-28. II. 2.</t>
  </si>
  <si>
    <t>Akácfa u. 25. fsz. 1/C.</t>
  </si>
  <si>
    <t>A lakás bérlője 2003.02.05. napjától Lólé Józsefné és Lólé József volt. Állampolgári csere útján 2013.04.13. napjától a lakás bérlője Barcsik Gyula lett. A 2013. március havi bérleti díj még Lólé Józsefné néven lett kiállítva. A számlázás javítása nem történt meg. A bérleti díjat egyik fél sem fizette meg.</t>
  </si>
  <si>
    <t>Garay u. 24. I. 12.</t>
  </si>
  <si>
    <t>Király u. 47. II. 33.</t>
  </si>
  <si>
    <t>Rózsa u. 9./A. II. 12/A.</t>
  </si>
  <si>
    <t>Dohány u. 26. I. 24.</t>
  </si>
  <si>
    <t>A bérlő 2012.09.26-án elhunyt. Vagyona nem volt, örökös a Magyar Állam. A követelés bíróság előtt nem érvényesíthető.</t>
  </si>
  <si>
    <t>Verseny u. 4. I. 15.</t>
  </si>
  <si>
    <t>Garay u. 21. fsz. 8.</t>
  </si>
  <si>
    <t>Király u. 15. II. 18.</t>
  </si>
  <si>
    <t>Hársfa u. 34. I. 30.</t>
  </si>
  <si>
    <t>Adós és a lakásban élő fia is elhunyt. Egyik elhunyt ügyében sem indult hagyatéki eljárás, mert nem volt sem ingó, sem ingatlan vagyonuk. A követelés bíróság előtt nem érvényesíthető.</t>
  </si>
  <si>
    <t>Szinva u. 5-7. III. 18.</t>
  </si>
  <si>
    <t>Bérlő 2013.12.27. napján elhunyt. Jogviszony folytatására jogosult személy nem volt, a lakás kulcsait elhunyt ismerőse adta le. A 2014. február havi számla nem került jóváírásra.</t>
  </si>
  <si>
    <t>Szövetség u. 45. II. 25.</t>
  </si>
  <si>
    <t>jogcím nélküli</t>
  </si>
  <si>
    <t>Peres eljárás következtében a lakás birtokbavétele megtörtént 2006.05.25. napján. Aktában semmilyen irat nem fellelhető a hátralék behajtására vonatkozóan.</t>
  </si>
  <si>
    <t>Klauzál tér 6. III. 2.</t>
  </si>
  <si>
    <t>Bérlő a lakást 2016.10.27. napján megvásárolta. A 2016. november havi számla tévesen lett kibocsájtva.</t>
  </si>
  <si>
    <t>Thököly út 5. I. 6/A.</t>
  </si>
  <si>
    <t>A PKKB. a 10.P.52.775/2006/3 számú bírósági meghagyásban kötelezte adóst a lakás kiürítésére és 362.343.-Ft hátralék megfizetésére. Adós elhunyt, hagyatéki eljárás nem indult.</t>
  </si>
  <si>
    <t>Nefelejcs u. 50. III. 5.</t>
  </si>
  <si>
    <t>Dob u. 4. I. 10.</t>
  </si>
  <si>
    <t>Dohány u. 58-62. fe. 13.</t>
  </si>
  <si>
    <t>A PKKB. az  5.P.52.523/2008/19 számú ítéletében kötelezte adóst a lakás kiürítésére és 508.692.-Ft hátralék megfizetésére. Adós elhunyt, hagyatéki eljárás nem indult.</t>
  </si>
  <si>
    <t>Síp u. 13. I. 11.</t>
  </si>
  <si>
    <t>Akácfa u. 50. II. 10.</t>
  </si>
  <si>
    <t xml:space="preserve">A Gazdasági Bizottság a 192/2006.(02.12) számú határozatában hozzájárult, hogy bérlők részére a lakás leadása mellet bérbeadásra kerüljön a Wesselényi u. 47. I. 15. szám alatti lakás. Bérlők nem fizették meg a 2007. február-június közötti időszak számláit, fizetési meghagyás kibocsátását indítványoztuk. Aktában iratanyag nem található az FMH-val kapcsolatban. </t>
  </si>
  <si>
    <t>Murányi u. 5. II. 7.</t>
  </si>
  <si>
    <t>Akácfa u. 7. IV. 1.</t>
  </si>
  <si>
    <t>Verseny u. 22-24. II. 50.</t>
  </si>
  <si>
    <t>Barát u. 5. II. 3.</t>
  </si>
  <si>
    <t>Verseny u. 22-24. I. 34.</t>
  </si>
  <si>
    <t>Garay u. 34. III. 31.</t>
  </si>
  <si>
    <t>Százház u. 20. I. 20.</t>
  </si>
  <si>
    <t>Verseny u. 22-24. fe. 67.</t>
  </si>
  <si>
    <t>A Budapest Főváros VII. kerület Erzsébetváros Önkormányzata 2008. 07. 14. napján az ingatlant elidegenítette Nagy Valéria bérlő részére. A 2008. július havi bérleti díj megfizetésére felszólítást küldtünk adós részére, de fizetési meghagyás nem került kibocsátásra, mivel a végrehajtással kapcsolatos költségek nincsenek arányban a követelés várható behajtható összegével.</t>
  </si>
  <si>
    <t>Munkás u. 13. I. 9.</t>
  </si>
  <si>
    <t>Hársfa u. 34. I. 38.</t>
  </si>
  <si>
    <t>Murányi u. 39. III. 22.</t>
  </si>
  <si>
    <t>A PKKB. Az 5.P.50.521/2007/4 számú bírósági meghagyásban kötelezte adóst a lakás kiürítésére és 54.826.-Ft hátralék megfizetésére. A lakás végrehajtó általi birtokbavétele 2008.05.08. napján megtörtént. Letiltás útján a hátralék és járulékai megtérültek, de a bírósági meghagyás utáni, kilakoltatásig felhalmozott hátralékra fizetési meghagyásos eljárás nem indult.</t>
  </si>
  <si>
    <t>Dob u. 87. I. 22.</t>
  </si>
  <si>
    <t>Hársfa u. 34. fsz. 15.</t>
  </si>
  <si>
    <t>Kertész u. 24-28. III. 12.</t>
  </si>
  <si>
    <t>Dob u. 25. II. 16.</t>
  </si>
  <si>
    <t>Király u. 49. fsz. 1.</t>
  </si>
  <si>
    <t>Nefelejcs u. 49. I. 11.</t>
  </si>
  <si>
    <t>Kertész u. 24-28. III. 31.</t>
  </si>
  <si>
    <t xml:space="preserve">Oláh János bérleti jogviszonya 2009.05.31. napjára hátralék miatt felmondásra került, peres eljárást indítottunk. A PKKB. a 20.P.53.500/2009/07 számú bírósági meghagyásban  kötelezte adóst a lakás kiürítésére, és 154.135.- Ft hátralék megfizetésére. A lakás végrehajtó általi birtokbavétele 2012.05.22. napján megtörtént. A hátralék behajtására indított végrehajtási eljárás megszűnt. A kilakoltatásig felhalmozott hátralék behajtására intézkedés iratanyagban nem található.  </t>
  </si>
  <si>
    <t>Péterfy S. u. 36. III. 41.</t>
  </si>
  <si>
    <t>Csányi u. 4. I. 11.</t>
  </si>
  <si>
    <t>Rottenbiller u. 15. fsz. 4.</t>
  </si>
  <si>
    <t>Dob u. 106. III. 31.</t>
  </si>
  <si>
    <t>Garay u. 4. III. 19.</t>
  </si>
  <si>
    <t>Bérlő 2021.12.02. napján elhunyt. Mire tudomásunkra jutott, a hagyatéki eljárás lezárult, a Hagyatékátadó végzés jogerőre emelkedett.</t>
  </si>
  <si>
    <t>Kazinczy u. 49. I. 17.</t>
  </si>
  <si>
    <t>Király u. 21. II. 2.</t>
  </si>
  <si>
    <t>Verseny u. 22-24. I. 17.</t>
  </si>
  <si>
    <t>Fizetési meghagyás nem került kibocsátásra, mivel a végrehajtással kapcsolatos költségek nincsenek arányban a követelés várható behajtható összegével.</t>
  </si>
  <si>
    <t>Dob u. 104. fsz. 17.</t>
  </si>
  <si>
    <t>Péterfy S. u. 41. II. 29/A.</t>
  </si>
  <si>
    <t>Verseny u. 22-24. I. 92.</t>
  </si>
  <si>
    <t>Szövetség u. 15. II. 3.</t>
  </si>
  <si>
    <t>Kisdiófa u. 12. I. 6/A.</t>
  </si>
  <si>
    <t>Izabella u. 31. I. 23.</t>
  </si>
  <si>
    <t>Szövetség u. 21. fsz. 11.</t>
  </si>
  <si>
    <t>Murányi u. 50. fsz. 10.</t>
  </si>
  <si>
    <t>Peterdy u. 34. fsz. 4.</t>
  </si>
  <si>
    <t>Dohány u. 58-62. I. 18/A.</t>
  </si>
  <si>
    <t>Király u. 57. I. 13.</t>
  </si>
  <si>
    <t>Dob u. 97. fsz. 3.</t>
  </si>
  <si>
    <t>Dózsa Gy. út  32. I. 5/A.</t>
  </si>
  <si>
    <t>Bérlő elhunyt, lakást lezártuk. A 2019. február és március havi számla még kibocsájtásra került.</t>
  </si>
  <si>
    <t>István u. 16. fsz. 4.</t>
  </si>
  <si>
    <t>Marek J. u. 30. fsz. 11.</t>
  </si>
  <si>
    <t>Rumbach S. u. 10/B. III. 7.</t>
  </si>
  <si>
    <t xml:space="preserve">A Bérleménynyilvántartó rendszerben ilyen lakás nincs nyilvántartva. A Díjbeszedő Zrt-től 2005. januárban átvett adatállománnyal került tévesen nyilvántartásunkba. </t>
  </si>
  <si>
    <t>Vörösmarty u. 3/B. alagsor</t>
  </si>
  <si>
    <t>Nefelejcs u. 22. fsz. 7.</t>
  </si>
  <si>
    <t>Nefelejcs u. 21. I. 19.</t>
  </si>
  <si>
    <t>Rózsa u. 18/B. fsz. 3.</t>
  </si>
  <si>
    <t>Bérlő elhunyt, ügyében hagyatéki eljárás nem indult.</t>
  </si>
  <si>
    <t>Hernád u. 24. fsz. 8.</t>
  </si>
  <si>
    <t>Szövetség u. 2. fsz. 4.</t>
  </si>
  <si>
    <t>Király u. 25. fsz. 2.</t>
  </si>
  <si>
    <t>Dohány u. 45. fsz. 7.</t>
  </si>
  <si>
    <t>Peterdy u. 30. fsz. 1.</t>
  </si>
  <si>
    <t>Murányi u. 45. II. 20.</t>
  </si>
  <si>
    <t>Marek J. u. 32. III. 49.</t>
  </si>
  <si>
    <t>Verseny u. 26. II. 16.</t>
  </si>
  <si>
    <t>Rákóczi út 24. II. 6/A.</t>
  </si>
  <si>
    <t>Almássy tér 16. fsz. 5.</t>
  </si>
  <si>
    <t>Klauzál u. 33. III. 35.</t>
  </si>
  <si>
    <t>Wesselényi u. 8. II. 4.</t>
  </si>
  <si>
    <t>Jósika u. 15. fsz. 9.</t>
  </si>
  <si>
    <t>Péterfy S. u. 41. III. 35.</t>
  </si>
  <si>
    <t>Dob u. 27. fe. 2.</t>
  </si>
  <si>
    <t>Csányi u. 8. II. 20.</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</si>
  <si>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</si>
  <si>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</si>
  <si>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</si>
  <si>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</si>
  <si>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</si>
  <si>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</si>
  <si>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</si>
  <si>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</si>
  <si>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</si>
  <si>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</si>
  <si>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</si>
  <si>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</si>
  <si>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</si>
  <si>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</si>
  <si>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</si>
  <si>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</si>
  <si>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</si>
  <si>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</si>
  <si>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</si>
  <si>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</si>
  <si>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</si>
  <si>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</si>
  <si>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</si>
  <si>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</si>
  <si>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</si>
  <si>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</si>
  <si>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</si>
  <si>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</si>
  <si>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</si>
  <si>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</si>
  <si>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</si>
  <si>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</si>
  <si>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</si>
  <si>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</si>
  <si>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</si>
  <si>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</si>
  <si>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</si>
  <si>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</si>
  <si>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</si>
  <si>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</si>
  <si>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</si>
  <si>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</si>
  <si>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</si>
  <si>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</si>
  <si>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</si>
  <si>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</si>
  <si>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</si>
  <si>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</si>
  <si>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</si>
  <si>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</si>
  <si>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</si>
  <si>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</si>
  <si>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</si>
  <si>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</si>
  <si>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</si>
  <si>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</si>
  <si>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</si>
  <si>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</si>
  <si>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</si>
  <si>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</si>
  <si>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</si>
  <si>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</si>
  <si>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</si>
  <si>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</si>
  <si>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</si>
  <si>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</si>
  <si>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</si>
  <si>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</si>
  <si>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</si>
  <si>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</si>
  <si>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183.</t>
  </si>
  <si>
    <t>184.</t>
  </si>
  <si>
    <t>185.</t>
  </si>
  <si>
    <t>186.</t>
  </si>
  <si>
    <t>187.</t>
  </si>
  <si>
    <t>188.</t>
  </si>
  <si>
    <t>189.</t>
  </si>
  <si>
    <t>190.</t>
  </si>
  <si>
    <t>191.</t>
  </si>
  <si>
    <t>192.</t>
  </si>
  <si>
    <t>193.</t>
  </si>
  <si>
    <t>194.</t>
  </si>
  <si>
    <t>195.</t>
  </si>
  <si>
    <t>196.</t>
  </si>
  <si>
    <t>197.</t>
  </si>
  <si>
    <t>198.</t>
  </si>
  <si>
    <t>199.</t>
  </si>
  <si>
    <t>200.</t>
  </si>
  <si>
    <t>201.</t>
  </si>
  <si>
    <t>202.</t>
  </si>
  <si>
    <t>203.</t>
  </si>
  <si>
    <t>204.</t>
  </si>
  <si>
    <t>205.</t>
  </si>
  <si>
    <t>206.</t>
  </si>
  <si>
    <t>207.</t>
  </si>
  <si>
    <t>208.</t>
  </si>
  <si>
    <t>209.</t>
  </si>
  <si>
    <t>210.</t>
  </si>
  <si>
    <t>211.</t>
  </si>
  <si>
    <t>212.</t>
  </si>
  <si>
    <t>213.</t>
  </si>
  <si>
    <t>214.</t>
  </si>
  <si>
    <t>215.</t>
  </si>
  <si>
    <t>216.</t>
  </si>
  <si>
    <t>217.</t>
  </si>
  <si>
    <t>218.</t>
  </si>
  <si>
    <t>219.</t>
  </si>
  <si>
    <t>220.</t>
  </si>
  <si>
    <t>221.</t>
  </si>
  <si>
    <t>222.</t>
  </si>
  <si>
    <t>223.</t>
  </si>
  <si>
    <t>224.</t>
  </si>
  <si>
    <t>225.</t>
  </si>
  <si>
    <t>226.</t>
  </si>
  <si>
    <t>227.</t>
  </si>
  <si>
    <t>228.</t>
  </si>
  <si>
    <t>229.</t>
  </si>
  <si>
    <t>230.</t>
  </si>
  <si>
    <t>231.</t>
  </si>
  <si>
    <t>232.</t>
  </si>
  <si>
    <t>233.</t>
  </si>
  <si>
    <t>234.</t>
  </si>
  <si>
    <t>235.</t>
  </si>
  <si>
    <t>236.</t>
  </si>
  <si>
    <t>237.</t>
  </si>
  <si>
    <t>238.</t>
  </si>
  <si>
    <t>239.</t>
  </si>
  <si>
    <t>240.</t>
  </si>
  <si>
    <t>SAP: 1592 "Kerdi Pál" nevén nyilvántartva az 1.693.595,- Ft összegű tartozás.            Hátralékos időszak : 2005.01.01.-2008.03.31.      Kerdi Pál a saját nevén nyilvántartott hátralékot önként teljesíti, a tartozása csökken.</t>
  </si>
  <si>
    <t>SAP azonosító: 1003796 Horváth Istvánné szül. Czifra Judit nevén nyilvántartva.</t>
  </si>
  <si>
    <t>SAP azonosító: 1004713          "Kis Miklósné" nevén nyilvántartva . Téves migrálás miatt Kiss Enikő 89.555.- Ft tartozása Kis Miklósné nevére került. Kis Miklósnénak is van 31.356,- tartozása, melyről Hivatalos feljegyzés készült.</t>
  </si>
  <si>
    <t>SAP azonosító: 1005958    Farkas Attiláné nevén nyilvántartva.</t>
  </si>
  <si>
    <t>SAP azonosító: 1003964       Soós Imre nevén nyilvántartva.</t>
  </si>
  <si>
    <t>Rózsa u. 18/b. fsz. 8.</t>
  </si>
  <si>
    <t>Bakainé Ferenc Ildikó bérleti jogviszonya hátralék miatt felmondásra került 2007.11.30. napjára. A PKKB. Bírósági meghagyásban kötelezte adóst a lakás kiürítésére és hátralék megfizetésére.  Adós 2022.09.11. napján elhunyt, mivel későn szereztünk tudomást haláláról, a hitelezői igényként a hátralékot nem tudtuk bejelenteni.</t>
  </si>
  <si>
    <t>Adós 2022.09.11. napján elhunyt, mivel későn szereztünk tudomást haláláról, a hitelezői igényként a hátralékot nem tudtuk bejelenteni.</t>
  </si>
  <si>
    <t xml:space="preserve"> Adós 2023.05.14. napján elhunyt, ügyében hagyatéki eljárás nem indult.</t>
  </si>
  <si>
    <t>Kisdiófa u. 12. I. 8.</t>
  </si>
  <si>
    <t>Bérlő és a lakásban élő lánya is elhunyt. Egyik elhunyt ügyében sem indult hagyatéki eljárás, mert nem volt sem ingó, sem ingatlan vagyonuk. A követelés bíróság előtt nem érvényesíthető.</t>
  </si>
  <si>
    <t>Király u. 47. III. 46.</t>
  </si>
  <si>
    <t>Király u. 15. fsz. 7.</t>
  </si>
  <si>
    <t>Wesselényi u. 63. III. 8.</t>
  </si>
  <si>
    <t>Nefelejcs u. 41. fsz. 2.</t>
  </si>
  <si>
    <t>Tobné Porodán Gabriella 2022.09.29. napján elhunyt, ügyében hagyatéki eljárás nem indult.</t>
  </si>
  <si>
    <t>Rákóczi út 6. fsz. 1.</t>
  </si>
  <si>
    <t>Bérleti szerződés tartozás miatt 2022.08.31. napjára felmondásra került. A lakás kiürítése és a hátralék behajtására vonatkozóan peres eljárás indult. A PKKB jogerős bírósági meghagyásban kötelezte adóst az ingatlan kiürítésére, valamint 327.742,- Ft hátralék és a kiürítés napjáig havi 49.153,- Ft használati díj megfizetésére. Adós 2024.05.27. napján elhunyt.  Az ügyben közjegyzői hagyatéki eljárás nem indult. Az elhunyt adós hozzátartozója 2024.09.23. napján az EVIN NZrt. részére a lakást birtokba adta.</t>
  </si>
  <si>
    <t>Adós 2024.05.27-én elhunyt. Hagyatéki eljárás nem indult. A követelés bíróság előtt nem érvényesíthető.</t>
  </si>
  <si>
    <t>Garay u. 32. II. 17/A.</t>
  </si>
  <si>
    <t>Alsóerdősor u. 36. III. 33.</t>
  </si>
  <si>
    <t xml:space="preserve">Bérleti szerződés bérleti díj tartozás miatt 2000.01.31. napjára felmondásra került. A lakás kiürítése és a tartozás behajtása iránt adós ellen peres eljárás indult. A PKKB jogerős ítéletében kötelezte az adóst az ingatlan kiürítésére és 329.519,- Ft tartozás megfizetésére. 2004.09.16-án végrehajtó által a kilakoltatás foganatosításra került. Letiltás útján a követelésből 206.471,- Ft megtérült. A bírósági ítéletet követően felhalmozott használati díj tartozásra vonatkozó fizetési felszólítás nem található az iratanyagban. A díjhátralék behajtása iránt fizetési meghagyásos eljárás vagy peres  eljárás nem indult.  </t>
  </si>
  <si>
    <t xml:space="preserve">A bérlő elhunyt. Jogviszony folytató nem maradt a lakásban.  Az ügyben közjegyzői hagyatéki eljárás nem indult. Néhai bérlő hozzátartozója az ingatlant az ERVA Zrt. részére birtokba adta. </t>
  </si>
  <si>
    <t>Adós elhunyt. Hagyatéki eljárás nem indult.  A követelés bíróság előtt nem érvényesíthető.</t>
  </si>
  <si>
    <t>Verseny u. 22-24. I. 28.</t>
  </si>
  <si>
    <t>Vörösmarty u. 18/B. II. 15.</t>
  </si>
  <si>
    <t>Kertész u. 23. I. 5.</t>
  </si>
  <si>
    <t>Dohány u. 26. I. 21.</t>
  </si>
  <si>
    <t xml:space="preserve">A bérlők a lakást 2005.11.30-án megvásárolták.  A lakás megvásárlásának napjáig keletkezett  bérleti díj tartozásra vonatkozó fizetési felszólítás nem található az iratanyagban. A díjhátralék behajtása iránt fmh eljárás nem indult.  </t>
  </si>
  <si>
    <t>Garay u. 3. Fsz. 2.</t>
  </si>
  <si>
    <t xml:space="preserve">A bérlő a lakást 2003.08.04-én megvásárolta. A 2003.07. havi bérleti díj tartozásra vonatkozó fizetési felszólítás nem található az iratanyagban. A díjhátralék behajtása iránt fmh eljárás nem indult.  </t>
  </si>
  <si>
    <t>Bérlők, a részükre átmeneti elhelyezéssel biztosított Kazinczy utcai lakást 2002.05.15. napján birtokba adták a tulajdonos Önkormányzat részére. A bérlők által felhalmozott bérleti díj tartozásra vonatkozó fizetési felszólítás nem található az iratanyagban, behajtása iránt fizetési meghagyásos eljárás  nem indult.</t>
  </si>
  <si>
    <t>Kazinczy u. 9. I. 2.</t>
  </si>
  <si>
    <t>Nefelejcs u. 32. I. 10.</t>
  </si>
  <si>
    <t>Thököly út 10. fsz. 9.</t>
  </si>
  <si>
    <t>Nyár u. 14. III. 2.</t>
  </si>
  <si>
    <t>Adós 2020.11.15-én elhunyt. Hagyatéki eljárás nem indult. A követelés bíróság előtt nem érvényesíthető.</t>
  </si>
  <si>
    <t xml:space="preserve">FMH eljárás során felmerülő költségek nincsenek arányban a követelés  behajtható összegével. </t>
  </si>
  <si>
    <t>Király u. 27. II. 27.</t>
  </si>
  <si>
    <t>Bérlő 2024.02.26. napján elhunyt. A lakásban nem maradt vissza senki. Az ügyben közjegyzői hagyatéki eljárás nem indult. 2024.12.05. napján az EVIN NZrt. a Hagyatéki Iroda munkatársai jelenlétében a lakást birtokba vette.</t>
  </si>
  <si>
    <t>Bérlő 2024.02.26-án elhunyt. Hagyatéki eljárás nem indult.  A követelés bíróság előtt nem érvényesíthető.</t>
  </si>
  <si>
    <t>Cserhát u. 6. III. 24.</t>
  </si>
  <si>
    <t>Adós 2022.04.20-án elhunyt, hagyatéki eljárás nem indult. A követelés bíróság előtt nem érvényesíthető.</t>
  </si>
  <si>
    <t>Hernád u.11. Fsz. 3.</t>
  </si>
  <si>
    <t>241.</t>
  </si>
  <si>
    <t>242.</t>
  </si>
  <si>
    <t>243.</t>
  </si>
  <si>
    <t>244.</t>
  </si>
  <si>
    <t>245.</t>
  </si>
  <si>
    <t>246.</t>
  </si>
  <si>
    <t>247.</t>
  </si>
  <si>
    <t>248.</t>
  </si>
  <si>
    <t>249.</t>
  </si>
  <si>
    <t>250.</t>
  </si>
  <si>
    <t>251.</t>
  </si>
  <si>
    <t>252.</t>
  </si>
  <si>
    <t>253.</t>
  </si>
  <si>
    <t>254.</t>
  </si>
  <si>
    <t>255.</t>
  </si>
  <si>
    <t>256.</t>
  </si>
  <si>
    <t>257.</t>
  </si>
  <si>
    <t>258.</t>
  </si>
  <si>
    <t>259.</t>
  </si>
  <si>
    <t>260.</t>
  </si>
  <si>
    <t>261.</t>
  </si>
  <si>
    <t>262.</t>
  </si>
  <si>
    <t>EVIN Nonprofit Zrt. által behajthatatlannak ítélt követelések - 2025.06.18</t>
  </si>
  <si>
    <t>természetes személy</t>
  </si>
  <si>
    <t>természetes személyek</t>
  </si>
  <si>
    <t>Bérleti szerződés tartozás miatt 2004.10.31. napjára felmondásra került. A lakás kiürítése és a hátralék behajtásra vonatkozóan adós ellen peres eljárás indult. A PKKB jogerős bírósági ítéletben kötelezte adós az ingatlan kiürítésre és 241.542,- Ft tartozás megfizetésére. A végrehajtó az eljárás során a  kiürítést + díjhátralék behajtást egy ügyszámra összevonta. A bírósági ítéletben meghatározott hátralék egy része letiltás útján kiegyenlítést nyert. 20007.04.19-én végrehajtó által a kilakoltatás foganatosításra került. Az egyesített végrehajtási eljárás a kiürítést követően, végrehajtó által befejezésre került, ezért további, letiltásból befolyt összeg nem érkezett.</t>
  </si>
  <si>
    <t>Bérleti szerződés tartozás miatt 2019.01.31. napjára felmondásra került.            A lakás kiürítése és a hátralék behajtásra vonatkozóan adós ellen peres eljárás indult. A PKKB jogerős bírósági ítéletben kötelezte adós az ingatlan kiürítésre, valamint 492.539,- Ft tartozás és a lakás kiürítésének napjai havi 20.213,- Ft használati díj megfizetésére. 2023.06.06-án végrehajtó által a kilakoltatás foganatosításra került. Adós 2023.10.15. napján elhunyt. PMH tájékoztatása szerint adós hagyatéki ügyében sem hozzátartozóról, sem hagyatékról nincs tudomásuk, néhai köztemetést kapott.  Az ügyben közjegyző előtt hagyatéki eljárás nem indult.</t>
  </si>
  <si>
    <t>Bérlő gondnokság alatt állt. Gondnoka, 2018.05.08-án az ingatlant birtokba adta a tulajdonos Önkormányzat részére és a lakásleadás napjáig fennálló hátralékra részletfizetési megállapodást kötött. A tartozás részletfizetés útján maradéktalanul nem került kiegyenlítésre, tekintettel arra, hogy bérlő 2019.02.18. napján elhunyt. 2019.10.17-én az EVIN NZrt. hitelezői igényt jelentett be a hagyatéki ügyben eljáró közjegyző felé, azonban az örökös(ők) a hagyatéki hitelezői igénnyel kapcsolatban nem nyilatkoztak. Az EVIN az eljárás során nem kötött egyezséget a tartozás megfizetésének módjára és határidejére, ezért a hagyatéki hitelező a követelést polgári peres úton érvényesíthette volna. Az eljárás során felmerülő költségek nincsenek arányban a követelés várhatóan behajtható összegével.</t>
  </si>
  <si>
    <t>A bérleti jogviszony Bérleti díj tartozás miatt 2004.11.30-án felmondásra került. A PMH 2005.03.17-én arról tájékoztatót bennünket, hogy a bérlő 2003.03.30-án elhunyt. Az elhunyt hozzátartozója 2005.04.04-én felszólításra került, hogy a lakást szolgáltassa vissza, azonban a felszólításnak nem tett eleget. 2007.01.01-től a lakás visszavételezésre és a számlázás leállításra került. Fizetési felszólítás, illetve behajtásra irányuló dokumentum a meglévő iratanyagban nem lelhető fel.</t>
  </si>
  <si>
    <t>A bérleti jogviszony Bérleti díj tartozás miatt 2006.12.31-én felmondásra került. A lakás kiürítésére és a tartozás behajtására adós ellen peres eljárás indult. 2007-ben a PKKB jogerős ítéletében kötelezte az adóst 266.068,- Ft tőkehátralék és kamatai megfizetésére. 2008.06.19-én a jogerős bírósági határozat alapján végrehajtási eljárást kezdeményeztünk. 2009.10.19-én a kilakoltatást megtörtént. A bérlő a jogerős bírósági végzés és a kilakoltatás közötti időszakban a használati díjat sem fizette, így további 306.124,- Ft hátralékot halmozott fel. Erre vonatkozóan fizetési felszólítás, illetve a behajtásra irányuló dokumentum az iratanyagban nem lelhető fel.</t>
  </si>
  <si>
    <t>A bérleti jogviszony Bérleti díj tartozás miatt 2008.08.31-én felmondásra került. A tartozás behajtására adós ellen 2008.12.06-án peres eljárás indult. A PKKB jogerős ítéletében kötelezte az adóst 1.693.5958,- Ft tartozás megfizetésére. Miután a végrehajtást kérő 5 éven belül a közreműködési kötelezettségének nem tett eleget, a végrehajtási eljárás megszűnt.</t>
  </si>
  <si>
    <t>A bérleti jogviszony Bérleti díj tartozás miatt 2007.04.30-án felmondásra került. A tartozás behajtására adós ellen 2007.07.03-án peres eljárás indult. A PKKB jogerős ítéletében kötelezte az adóst 612.038,- Ft tartozás megfizetésére és a lakás kiürítésére. A jogerős bíróság ítélet alapján 2009.09.22-én végrehajtó általi birtokbavétel megtörtént. A jogerős bírósági ítélet és a lakás visszavétele közötti használati díjat a bérlő nem fizette ezért további 470.747,- Ft tartozást halmozott fel, amelyre vonatkozóan az iratanyagban felszólítás, illetve a behajtásra vonatkozó iratanyag nem lelhető fel.</t>
  </si>
  <si>
    <t>Bérleti díj tartozás miatt a bérleti jogviszony felmondva 2007.04.30-ra. A követelés  peresítésre átadva. A PKKB a 2007.12.13-án jogerőre emelkedett ítéletében kötelezte az adóst az ingatlan kiürítésére és a tartozása megfizetésére. Adós a tartozását 2008. márciusában rendezte ezért vele 2008.02.26-án 2010.01.31-ig terjedő időszakra határozott idejű bérleti szerződést kötöttünk. 2009. januártól a bérlő a bérleti díjat nem fizette. 2010.05.11-én bérlőt levélben tájékoztattuk a bérleti szerződés megszűnéséről. 2012.10.09-én tartott bérleményellenőrzés alapján a szomszédok elmondták, hogy a bérlő hosszú ideje nem tartózkodik a lakásban és tartózkodási helye nem ismert. A lakás birtokbavételére 2015.01.23-án került sor. A 2009.02.01-2015.01.31. közötti időszakra vonatkozó tartozásra fizetési felszólítás, illetve behajtásra irányuló dokumentum a meglévő iratanyagban nem lelhető fel.</t>
  </si>
  <si>
    <t>Bérlő a határozatlan idejű bérleti szerződését  felmondta, amelyet az önkormányzat 2009.05.31. nappal elfogadott. 2009.08.07-én bérlő hozzátartozója az ingatlant az EVIN részére átadta. A felmondás elfogadásának napjától az ingatlan visszavételének dátumáig keletkezett bérleti díjjal kapcsolatban az iratanyagban felszólítás, illetve behajtásra irányuló dokumentum nem lelhető fel.</t>
  </si>
  <si>
    <t xml:space="preserve">Bérleti díj tartozás miatt a bérleti jogviszony felmondva 2011.09.30-án. A lakás kiürítésére és a tartozás behajtására adós ellen peres eljárás indult. A PKKB kötelezte az adóst 1.013.888,- Ft tartozás, valamint annak kamatának megfizetésére, a lakás 15 napon belüli kiürítésére, továbbá 2014.09.01-től a kiürítés napjáig havi 28.121,- Ft használati díj megfizetésére. Bérlő ellen végrehajtás nem indult, mivel adós 2015.02.27-én részletfizetési megállapodást írt alá. Adós 2015.11.29-én elhunyt. A hagyaték ügyében az örökös nemleges nyilatkozatot tett. Néhai adósnak ingó és ingatlan vagyona nem maradt, hagyatéki eljárás nem indult. </t>
  </si>
  <si>
    <t>Bérlő jogviszonya 2007.01.15-én közös megegyezéssel megszüntetésre került bérlőkihelyezés miatt. Bérlő a lakást nem adta vissza ezért ellene peres eljárás indult. A PKKB 2008-ban kötelezte adóst a lakás kiürítésére és 225.042,- Ft hátralék megfizetésére. A lakás 2010.05.07-én került visszavételre végrehajtói eljárás keretében. A jogerős bírósági ítélet napjától az ingatlan visszavételének dátumáig keletkezett 436.410,- Ft bérleti díjjal kapcsolatban az iratanyagban felszólítás, illetve behajtásra irányuló dokumentum nem lelhető fel.</t>
  </si>
  <si>
    <t xml:space="preserve">Bérleti díj tartozás miatt a bérleti jogviszony felmondva 2006.09.30-án. A lakás kiürítésére és a tartozás behajtására adós ellen peres eljárás indult. A PKKB 2009-bem kötelezte az adóst 473.864,- tartozás, valamint annak kamatának megfizetésére. A jogerős bíróság végzés alapján bérlő ellen végrehajtási eljárás indult. Bérlő hozzátartozójának tájékoztatása alapján adós 2011.10.07-én elhunyt és kérelmet nyújtott be a bérlő halála után jogcím nélkül vissza maradt személy elhelyezésére, amelyet a PKB 2012-ben határozatban elutasított. 2012.11.15-én a néhai bérlő hozzátartozója az ingatlant az EVIN részére átadta. Az ingatlan visszavételének dátumáig keletkezett további bérleti díjjal kapcsolatban az iratanyagban felszólítás, illetve behajtásra irányuló dokumentum nem lelhető fel. 2013.01.21-én az ERVA hitelezői igényt jelentett be a hagyatéki ügyben eljáró közjegyző felé, azonban az örökös(ők) és az ERVA nem kötött egyezséget a tartozás megfizetésének módjára és határidejére. </t>
  </si>
  <si>
    <t>Bérleti díj tartozás miatt a bérleti jogviszony felmondva 2012.08.31-én. PMH 2012.10.02-i levelében arról tájékoztatta a társaságot, hogy a bérlő 2012.07.20-án elhunyt. A lakás visszavételére 2012.12.03-án került sor. A néhai bérlő hagyatékával kapcsolatban közjegyzői eljárás nem indult.</t>
  </si>
  <si>
    <t>Az iratanyagban bérleti szerződés nem fellelhető. A 8 m2-es szükséglakás bérlője az ingatlant ismeretlen időpontban elhagyta. Tartózkodási helye nem ismert. Fizetési felszólítás, illetve behajtásra irányuló dokumentum a meglévő iratanyagban nem lelhető fel.</t>
  </si>
  <si>
    <t>Egy 2007.01.16-án kelt jegyzőkönyv szerint a bérlő 1996-ban elhunyt és a lakásban CS.Z. jogcím nélküli lakásfoglaló lakik, aki az önkormányzat hozzájárulása nélkül költözött be. A vagyongazdálkodási iroda 2007.06.13-án peres eljárást indított a lakás kiürítése érdekében. A PKKB bírósági meghagyása a lakás kiürítésére 2008.06.10-én jogerőre emelkedett. Mivel korábban a tartozás behajtására peres eljárás nem indult az ERVA 2009.04.28-án ezt elindította. A lakás visszavételére 2009.10.02-án került sor. A díjhátralék tekintetében a PKKB 2011.05.10-én ítéletet hirdetett és tájékoztatta az ERVA-t hogy a végrehajtási lapot a végrehajtónak megküldte. A végrehajtó által 2012.08.08-án megküldött jegyzőkönyvben feltüntetett, fizetendő végrehajtási díj 1 éven belül nem lett megfizetve ezért a végrehajtó a 2013.03.09-én kelt jegyzőkönyvben az eljárást megszüntetette.</t>
  </si>
  <si>
    <t>Bérlő a 15 m2-es ingatlant 1 év határozott időre kapta bérbe. Ez idő alatt a márciusi és a szeptemberi bérleti díjakat nem fizette meg. Fizetési felszólítás, illetve behajtásra irányuló dokumentum a meglévő iratanyagban nem lelhető fel.</t>
  </si>
  <si>
    <t>A bérlő által bérelt lakásban (épületben) az ELMÜ elektromos hiba miatt kikapcsolta az áramot. A veszély elhárításának idejére bérlő számára átmeneti jelleggel másik lakást biztosítunk. A munkálatok végeztével az átmeneti lakást bérlő 2019.03.08-án visszaszolgáltatta az EVIN részére.  A számlázás azonban nem került leállításra az ideiglenesen biztosított lakásra, így két havi számla még kiállításra került.</t>
  </si>
  <si>
    <t>Bérleti díj tartozás miatt a bérleti jogviszony felmondva 2007.10.31-én. A lakás kiürítésére és a tartozás behajtására adós ellen peres eljárás indult. A PKKB 2008-ban kötelezte az adóst 409.930,- Ft tartozás, valamint annak kamatának megfizetésére, továbbá a lakás 15 napon belüli kiürítésére. A jogerős bíróság végzés alapján bérlő ellen végrehajtási eljárás indult. A bérlő hozzátartozója az ingatlant 2009.10.14-én az EVIN részére átadta. A jogerős bírósági ítélet alapján járó tartozás letiltás útján maradéktalanul megfizetésre került. A jogerős bírósági ítélet és az ingatlan visszavételének dátumáig keletkezett további bérleti díjjal kapcsolatban az iratanyagban felszólítás, illetve behajtásra irányuló dokumentum nem lelhető fel.</t>
  </si>
  <si>
    <t>Bérlő felesége a lakásból 2007. szeptemberében kiköltözött. Bérleti díj tartozás miatt a bérleti jogviszony felmondva 2008.09.30-án. A lakás kiürítésére és a tartozás behajtására adós ellen 2012.05.12-én peres eljárás indult. A PKKB 2013.06.03-án kelt ítéletében kötelezte az adóst 789.566,- Ft tartozás, valamint annak kamatának megfizetésére, továbbá a lakás 15 napon belüli kiürítésére és a kiürítés napjáig további havi 21.258,- Ft használati díj megfizetésére. Bérlő felesége 2017.10.16-án 836.597,- Ft-ot megfizetett. Vele szemben a nyilvántartás szerint további követelés nem áll fenn. A bérlő a használati díjat nem fizette. A jogerős bírósági ítélet és az ingatlan visszavételének dátumáig keletkezett használati díjjal kapcsolatban az iratanyagban felszólítás, illetve behajtásra irányuló dokumentum nem lelhető fel.</t>
  </si>
  <si>
    <t>Bérleti díj tartozás miatt a bérleti jogviszony felmondva 2008.12.31-én. A lakás kiürítésére és a tartozás behajtására adós ellen peres eljárás indult. A PKKB 2009-ben kötelezte az adóst 232.560,- Ft tartozás, valamint annak kamatának megfizetésére. A jogerős bíróság végzés alapján bérlő ellen végrehajtási eljárás indult. A lakás visszavételére 2011.05.30-án került sor. A jogerős bírósági ítéletben szereplő díjhátralék letiltás útján megtérült. A jogerős ítélet dátumától az ingatlan visszavételének dátumáig keletkezett használati díjat, összesen 389.617,- Ft-ot a bérlő nem fizette, ezzel kapcsolatban az iratanyagban felszólítás, illetve behajtásra irányuló dokumentum nem lelhető fel.</t>
  </si>
  <si>
    <t>A bérlő 2012.06.02-án a Fővárosi Önkormányzat idősek otthonában elhunyt. A lakásban a bérleti jogviszonyt folytató lakó nem maradt. A lakást2012.10.11-én visszavettük. Az iratanyagban felszólítás, illetve behajtásra irányuló dokumentum nem lelhető fel.</t>
  </si>
  <si>
    <t>Bérleti díj tartozás miatt a bérleti jogviszony felmondva 2008.03.31-én. A bérlők ellen a tartozás behajtására és az ingatlan kiürítése érdekében peres eljárás indult. A PKKB 2009-ben jogerős ítéletében kötelezte az adósokat az ingatlan kiürítésére és 649.175,- Ft bérleti díj tartozás, valamint a kamatai és a perköltség megfizetésére. A követelés behajtása végrehajtási eljárás indult, amely eredményeképpen a tartozás jelentős része már megtérült, illetve önkéntes alapon a 2010.06.30-ig fennálló bérleti díj tartozás megfizetésre került. A 2010.07.01-től a  lakás birtokba vételéig keletkezett hátralék behajtására nem indult újabb eljárás.</t>
  </si>
  <si>
    <t>A bérlő 2017.05.04-én elhunyt. Hagyatéki eljárás élő hozzátartozó hiányában nem indult. A követelés bíróság előtt nem érvényesíthető.</t>
  </si>
  <si>
    <t>A lakást bérlők 1991.06.27-én és 1995.10.13-án elhunytak. A néhai bérlők gyermekei kérelmet nyújtottak be a bérleti jogviszony folytatása érdekében, de a fennálló hátralék miatt nem került sor szerződéskötésre. A tartozás 2012.05.02-án peresítésre átadásra került ügyvéd részére. A PKKB 2012-ben kötelezte az adósokat 1.332.453,- Ft hátralék megfizetésére. A jogerős bírósági ítélet alapján adósok ellen végrehajtási eljárás indult 2013.07.23-án. Az egyik adós 2015.04.13-án elhunyt. Hagyatéki eljárás nem indult. A másik adós esetében a bírósági Ítéletben tévesen került megadásra a bérlemény címe és az adós neve. Előbbi javításra került, de adós nevének módosítását a bíróság elutasította, így a végrehajtó a téves adatok miatt a végrehajtás nem tudta lefolytatni.</t>
  </si>
  <si>
    <t>A lakás eredeti bérlője 1994.09.03-án, míg felesége 1994.07.04-én elhunyt. Jcn lakáshasználó 1. kérte a bérleti jogviszony folytatását, de ez az önkormányzat részéről elutasításra került. Jcn lakáshasználó 1. a lakást ismeretlen időpontban elhagyta. 1995.09.04-én rendőrségi ellenőrzés során derült ki, hogy a lakásban a korábbi bérlő fia, mint jcn. lakáshasználó 2. tartózkodik. A PKKB 2005-ben kötelezte jcn lakáshasználó 2-t a lakás kiürítésére és 90.043,- Ft megfizetésére. 2007.04.19-én a lakás birtokbavétele végrehajtó által megtörtént. Az iratanyagban további intézkedés a tartozás behajtására vonatkozóan nem található.</t>
  </si>
  <si>
    <t>A lakásbérleti szerződés bérleti díj tartozás miatt felmondva 2004.08.31. napra. A lakás kiürítésére és a hátralék behajtására adós ellen peres eljárás indult. 2004-ben a PKKB jogerős bírósági ítélet alapján kötelezte az adóst a hátralék megfizetésére, azonban szabálytalan felmondás miatt a lakás kiürítésére nem. Az 1996.04.01-2004.10.31. közötti tartozás letiltás útján részben megtérült, de a bérlő a lakbért továbbiakban sem fizette. A lakásbérleti szerződés bérleti díj tartozás miatt ismételten felmondva 2008.05.31. napra. A lakás kiürítésére és a hátralék behajtására adós ellen peres eljárás indult. 2008-ban a PKKB jogerős bírósági ítélet alapján kötelezte az adóst a hátralék megfizetésére és a lakás kiürítésére. 2010.05.12-én a kilakoltatás megtörtént, de a követelés végrehajtás ellen az adós elévülés miatt kifogást emelt, amely megalapozott volt.</t>
  </si>
  <si>
    <t>Bérleti díj tartozás miatt a bérleti jogviszony felmondva 2006.09.30-án. A tartozás behajtására és a lakás kiürítése érdekében peres eljárás indult. A PKKB bírósági meghagyásban kötelezte az adóst az ingatlan 15 napon belüli kiürítésére és 157.343,-Ft hátralék, valamint annak kamatai megfizetésére. Az adós ellen végrehajtási eljárás indult. 2008.05.05. napján végrehajtó által a kilakoltatás és a birtokbavétel megtörtént. Adós 100.771,- Ft tartozást önként megfizetett. A végrehajtás kérő 5 éven belül a közreműködési kötelezettségének nem tett eleget, ezért a végrehajtás megszűnt.</t>
  </si>
  <si>
    <t>A végrehajtás kérő 5 éven belül a közreműködési kötelezettségének nem tett eleget, ezért a végrehajtás megszűnt.</t>
  </si>
  <si>
    <t xml:space="preserve">Bérleti díj tartozás miatt a bérleti jogviszony 2008.04.30. napjára felmondásra került. A lakás kiürítése és a hátralék behajtására vonatkozóan adós ellen peres eljárás indult . A PKKB jogerős meghagyásban kötelezte az adóst az ingatlan kiürítésére és 182.436,-Ft hátralék megfizetésére. A bírósági meghagyásban megítélt összeg letiltás útján maradéktalanul kiegyenlítésre került. Bérlő az ingatlan ismeretlen időpontban önként elhagyta, így a végrehajtási eljárás tárgytalanná vált. Bérlő a használati díjat továbbra sem fizette meg, a bírósági meghagyást követően felhalmozott 612.077,- Ft használati díjra vonatkozó fizetési felszólítás nem található az iratanyagban, a díjhátralék behajtása iránt fizetési meghagyásos eljárás vagy peres  eljárás nem indult.  </t>
  </si>
  <si>
    <t xml:space="preserve">2006.01.23. napján kelt megállapodás alapján a bérleti szerződés közös megegyezéssel  megszűnt. Bérlő 2006.03.07-én az ingatlant birtoka adta a tulajdonos Önkormányzat részére. A lakás leadásának napjáig keletkezett  bérleti díj tartozásra vonatkozó fizetési felszólítás nem található az iratanyagban. A díjhátralék behajtása iránt fmh eljárás nem indult.  </t>
  </si>
  <si>
    <t xml:space="preserve">Bérleti díj tartozás miatt a bérleti jogviszony 2006.09.30. napjára felmondásra került. A lakás kiürítése és a hátralék behajtására vonatkozóan adós ellen peres eljárás indult . A PKKB jogerős bírósági ítéletben kötelezte az adóst az ingatlan kiürítésére és 252.111,-Ft hátralék megfizetésére. A bírósági ítéletben meghatározott összeg letiltás útján maradéktalanul kiegyenlítésre került. 2009.10.16. napján végrehajtó által a kilakoltatás foganatosításra került. Bérlő a használati díjat továbbra sem fizette meg. A bírósági ítéletet követően felhalmozott használati díj tartozásra vonatkozó fizetési felszólítás nem található az iratanyagban, a díjhátralék behajtása iránt fizetési meghagyásos eljárás vagy peres  eljárás nem indult.  </t>
  </si>
  <si>
    <t xml:space="preserve">A szerződéskötés feltételei nem álltak fenn, tekintettel arra, hogy a szükséglakás csatolásához előírt munkálatokat nem megfelelő módon végezte el. Használatba vételi engedélyt a csatolni kívánt lakásra nem kapott, de azt birtokban tartotta. A szerződéses lakásra vonatkozó jogviszony tartozás miatt  felmondásra került.   A peres eljárás indításakor mindkét lakásra kértük  a kiürítést és a hátralék behajtást, de a keresetlevél benyújtásakor csak a szükséglakáson fennálló tartozás került megjelölésre, így a PKKB ennek megfelelő ítéletet hozott. 2010.05.04. napján végrehajtó által a kilakoltatás foganatosításra került. A jogerős bírósági ítéletben meghatározott  283.892,- Ft tartozás letiltás útján maradéktalanul kiegyenlítésre került. A kilakoltatás napjáig fennálló hátralékra FMH eljárást indítottunk, de adós a kibocsátott fizetési meghagyással szemben ellentmondással élt. Elévülést megszakító fizetési felszólítás nem állt rendelkezésünkre, ezért a költségek további növelését elkerülendően keresetlevél benyújtására nem került sor. Az eljárás megszűnt. </t>
  </si>
  <si>
    <t>Bérleti szerződés tartozás miatt 2020.04.30. napjára felmondásra került. A lakás kiürítése és a hátralék behajtására vonatkozóan adós ellen peres eljárás indult. A PKKB jogerős bírósági ítéletben kötelezte adóst az ingatlan kiürítésére, valamint 1.131.705,- Ft hátralék és a kiürítés napjáig havi 38.160,- Ft használati díj megfizetésére. 2023.10.12-én végrehajtó által a kilakoltatás foganatosításra került. Adós 2024.06.30. napján elhunyt. A hagyatéki ügyben hozzátartozó úgy nyilatkozott, hogy ingó - és ingatlanvagyon nem maradt. Az ügyben közjegyzői hagyatéki eljárás nem indult, ezért a használati díjhátralékot , mint hagyatéki terhet nem lehetett bejelenteni.</t>
  </si>
  <si>
    <t>Bérleti szerződés tartozás miatt 2014.07.31. napjára felmondásra került.            A lakás kiürítése és a hátralék behajtására vonatkozóan adós ellen peres eljárás indult. A PKKB jogerős ítéletben kötelezte adóst az ingatlan kiürítésre, valamint 412.270,- Ft tartozás és a lakás kiürítésének napjáig havi 9.227,- Ft használati díj megfizetésére. 2017.09.22-én végrehajtó által a kilakoltatás foganatosításra került. Az ítélet szerinti tartozás letiltás útján maradéktalanul kiegyenlítésre került. Az ítéletet követően adós részére vízdíj került kiszámlázásra, mely összegre vonatkozó fizetési felszólítás nem található az iratanyagban. A díjhátralék behajtása iránt fizetési meghagyásos eljárás vagy peres eljárás nem indult.</t>
  </si>
  <si>
    <t xml:space="preserve">Bérleti szerződés tartozás miatt 2006.11.30. napjára felmondásra került.            A lakás kiürítése és a hátralék behajtására vonatkozóan adós ellen peres eljárás indult . A PKKB jogerős bírósági ítéletben kötelezte az adóst az ingatlan kiürítésére és 199.653,-Ft hátralék megfizetésére. A bírósági ítéletben meghatározott összeg letiltás útján maradéktalanul kiegyenlítésre került. 2008.05.15. napján végrehajtó által a kilakoltatás foganatosításra került. Bérlő a használati díjat továbbra sem fizette meg. A bírósági ítéletet követően felhalmozott használati díj tartozásra vonatkozó fizetési felszólítás nem található az iratanyagban, a díjhátralék behajtása iránt fizetési meghagyásos eljárás vagy peres  eljárás nem indult.  </t>
  </si>
  <si>
    <t>2016.05.12. napján készült jegyzőkönyvben rögzítettek szerint a lakás gázhálózat csere miatt felnyitásra került. A felnyitás során megállapítható volt, hogy bérlő az ingatlan elhagyta, azt életvitelszerűen nem lakja. Későbbiekben tudomásunkra jutott, hogy a lakásba illetéktelen személyek engedély nélkül beköltöztek, akik kérelmezték, hogy az ingatlanban maradhassanak, de kérelmük elutasításra került. Többszöri felszólítás ellenére sem adták önként vissza a lakást, ezért az EVIN NZrt. 2018.04.12. napján az ingatlant birtokba vette és lezárta. Bérlő lakásbérleti szerződése hátralék miatt 2018.07.31. napjára felmondásra került, de vele szemben a peres eljárás nem indult meg , mert a felmondás nem volt érvényes.  Időközben tudomásunkra jutott, hogy bérlő 2016. óta küldődön tartózkodik, ott él és dolgozik, ezért újabb eljárás nem indult, mert a követelést eredményesen nem lehetett volna érvényesíteni, tekintettel arra, hogy  adós nem lelhető fel, a megadott lakcímen nem található és a felkutatása nem járt volna eredménnyel.</t>
  </si>
  <si>
    <t>Adós 2021.12.22-én elhunyt. A követelés bejelentésekor a hagyatéki eljárás már lezárult és jogerőre emelkedett.         A követelés bíróság előtt nem érvényesíthető.</t>
  </si>
  <si>
    <t xml:space="preserve">Bérleti szerződés tartozás miatt 2004.11.30. napjára felmondásra került. A lakás kiürítése és a hátralék behajtása iránt peres eljárás indult, amely eljárásban a felperes a DB Rt-nél nyilvántartott hátralékot a perben nem érvényesítette. A PKKB ennek megfelelő ítéletet hozott, melyben kötelezte adóst az ingatlan kiürítésére és 94.937,- Ft  hátralék megfizetésére. 2006.08.31-én végrehajtó által a kilakoltatás foganatosításra került. A bírósági ítéletben meghatározott összeg letiltás útján maradéktalanul kiegyenlítésre került. A bírósági ítéletet követően felhalmozott használati díj tartozásra vonatkozó fizetési felszólítás nem található az iratanyagban. A díjhátralék behajtása iránt fizetési meghagyásos eljárás vagy peres  eljárás nem indult.  </t>
  </si>
  <si>
    <t xml:space="preserve">Bérleti szerződés tartozás miatt 2009.05.31. napjára felmondásra került. A lakás kiürítése és a hátralék behajtása iránt peres eljárás indult. A PKKB jogerős ítéletében kötelezte adóst az ingatlan kiürítésére és 96.230,- Ft  hátralék megfizetésére. 2012.09.12-én végrehajtó által a kilakoltatás foganatosításra került. A bírósági ítéletben meghatározott összeg önkéntes teljesítés útján maradéktalanul kiegyenlítést nyert. A bírósági ítéletet követően felhalmozott használati díj tartozásra vonatkozó fizetési felszólítás nem található az iratanyagban. A díjhátralék behajtása iránt fizetési meghagyásos eljárás vagy peres  eljárás nem indult.  </t>
  </si>
  <si>
    <t xml:space="preserve">Bérleti szerződés tartozás miatt 2000.07.31. napjára felmondásra került. A lakás kiürítése és a hátralék behajtása iránt peres eljárás indult. A PKKB jogerős bírósági meghagyásban kötelezte adóst az ingatlan kiürítésére és 486.164,- Ft  hátralék megfizetésére. 2008.05.10-én végrehajtó által a kilakoltatás foganatosításra került. A végrehajtás kérő 5 éven belül a közreműködési kötelezettségének nem tett eleget, ezért a végrehajtás a díjtartozásra megszűnt. A bírósági ítéletet követően felhalmozott használati díj tartozásra vonatkozó fizetési felszólítás nem található az iratanyagban. A díjhátralék behajtása iránt fizetési meghagyásos eljárás vagy peres  eljárás nem indult.  </t>
  </si>
  <si>
    <t>A bérlő 2016.12.26-án elhunyt. Hagyatéki eljárás élő hozzátartozó hiányában nem indult. A követelés bíróság előtt nem érvényesíthető.</t>
  </si>
  <si>
    <t>Péterfy S. u. 43. I. 3.</t>
  </si>
  <si>
    <t>Bérleti jogviszony felmondásra került, a lakás végrehajtó által 2011.05.31. napján birtokba lett véve. A bírósági meghagyásban szereplő hátralék letiltás útján kiegyenlítést nyert, de a meghagyás utáni időszakra felhalmozott hátralékra fizetési meghagyásos eljárás nem indult. A követelés bíróság előtt nem érvényesíthető.</t>
  </si>
  <si>
    <t>Bérlőtársak elhunytak. Örökös a Magyar Állam. Hagyatéki vagyon nem fedezte a hagyatéki teher összegét. A követelés bíróság előtt nem érvényesíthető.</t>
  </si>
  <si>
    <t>A PKKB. a 13.P.53.948/2015/3 számú ítélet kötelezte adóst a lakás kiürítésére és 1.886.215.-Ft hátralék megfizetésére. Adós elhunyt, hagyatéki eljárás lefolytatásáról nem volt tudomásunk, hitelezői igény nem került bejelentésre.</t>
  </si>
  <si>
    <t>A PKKB. a 19.P.50.524/2015/3 számú ítélet kötelezte adóst a lakás kiürítésére és 5.625.424.-Ft hátralék megfizetésére. Adós elhunyt, hagyatéki eljárás nem volt.</t>
  </si>
  <si>
    <t>Bérleti jogviszony felmondásra került, a lakás végrehajtó által 2010.08.09. napján birtokba lett véve. A bírósági meghagyásban szereplő hátralék letiltás útján kiegyenlítést nyert, de a meghagyás utáni időszakra felhalmozott hátralékra fizetési meghagyásos eljárás nem indult. A követelés bíróság előtt nem érvényesíthető.</t>
  </si>
  <si>
    <t>Bérleti jogviszony felmondásra került, a lakás végrehajtó által 2015.11.17. napján birtokba lett véve. A bírósági meghagyásban szereplő hátralékból letiltás útján 98.792.-Ft kiegyenlítést nyert, de a meghagyás utáni időszakra felhalmozott hátralékra fizetési meghagyásos eljárás nem indult. Adós 2022.07.03. napján elhunyt, hagyatéki eljárás nem indult.</t>
  </si>
  <si>
    <t xml:space="preserve">Bérleti jogviszony felmondásra került, a lakás végrehajtó által 2010.06.06. napján birtokba lett véve. A bírósági meghagyásban szereplő hátralék letiltás útján kiegyenlítést nyert, de a meghagyás utáni időszakra felhalmozott hátralékra fizetési meghagyásos eljárás nem indult. </t>
  </si>
  <si>
    <t>Bérlő határozott idejű bérleti szerződése 2012.08.31 napjával megszűnt. Tartozás miatt a jogviszony hosszabbítás feltételei nem álltak fenn. A hátralék megfizetésére részletfizetést kötött, de a megállapodásban foglalt fizetési kötelezettségét nem teljesítette. Adós ismeretlen időpontban az ingatlant elhagyta, ezért 2013.02.14-én az ERVA Zrt. a lást birtokba vette és lezárta. 2018.09.10-én kértük az FMH eljárás megindítását. A követelés elévülése miatt az eljárás nem indult el.</t>
  </si>
  <si>
    <t xml:space="preserve">Bérleti szerződés tartozás miatt 2009.02.28. napjára felmondásra került. A lakás kiürítése és a hátralék behajtása iránt peres eljárás indult. A PKKB bírósági meghagyásban kötelezte adóst az ingatlan kiürítésére és 144.648,- Ft  hátralék megfizetésére. 2012.09.12-én végrehajtó által a kilakoltatás foganatosításra került. A bírósági meghagyásban meghatározott összeg letiltás útján maradéktalanul kiegyenlítést nyert. A bírósági ítéletet követően felhalmozott használati díj tartozásra vonatkozó fizetési felszólítás nem található az iratanyagban. A díjhátralék behajtása iránt fizetési meghagyásos eljárás vagy peres  eljárás nem indult.  </t>
  </si>
  <si>
    <t>Bérleti szerződés tartozás miatt 2010.06.30. napjára felmondásra került. A lakás kiürítése és a hátralék behajtására vonatkozóan peres eljárás indult. A PKKB jogerős bírósági ítéletben kötelezte adóst az ingatlan kiürítésére, valamint 1.053.572,- Ft hátralék és a kiürítés napjáig havi 43.959,- Ft használati díj megfizetésére. 2012.09.12-én végrehajtó által a kilakoltatás foganatosításra került. Adós 2016.12.03. napján elhunyt, melyről irodánk csak 2021.02. hónapban kapott tájékoztatást, így az ügyben indult hagyatéki eljárásban nem volt lehetőségünk hagyatéki hitelezői igény bejelentésére.</t>
  </si>
  <si>
    <t>Bérlő 2016.08.26. napján a lakást megvásárolta. Az adásvételi szerződésben rögzítésre került, hogy vevő, mint bérlő a szerződés aláírásának napjáig a havi bérleti díj időarányos részét köteles megfizetni, mely összeget bérlő nem fizette meg. A hátralékra vonatkozó fizetési felszólítás nem található az iratanyagban, behajtása iránt eljárás nem indult.</t>
  </si>
  <si>
    <t xml:space="preserve">Bérleti díj tartozás miatt a bérleti jogviszony felmondva 2004.10.31-én. 2008.08.04- én a tartozás behajtására peresítésre átadva. A PKKB a jogerős meghagyásban kötelezte az adóst az ingatlan kiürítésére és 174.788,-Ft hátralék megfizetésére. 2008.05.06-án a végrehajtó által birtokbavétel megtörtént. Bírósági meghagyásban szereplő összegből 60.480,- Ft letiltás útján kiegyenlítésre került. Bérlő a használati díjat továbbra sem fizette. A kilakoltatás napjáig felhalmozott további 249.284,- Ft használati díjra felszólítás vagy behajtásra vonatkozó dokumentum nem található. 202.12.07-én végrehajtó tájékoztatta társaságunkat, hogy adós 2022.10.30-án elhunyt. Hagyatéki Iroda tájékoztatása szerint közjegyző előtt nem indult hagyatéki eljárás. </t>
  </si>
  <si>
    <t>A bérlő 2018.03.19-én elhunyt. A bérlővel együtt lakó élettárs 2018. 06. hónapban elköltözött. Bérleti jogviszony folytató személy nem maradt a lakásban. A néhai bérlő hozzátartozója 2019.04.03-án a lakást az EVIN NZrt. részére birtokba adta.</t>
  </si>
  <si>
    <t xml:space="preserve">Bérleti szerződés tartozás miatt 2007.03.31. napjára felmondásra került. A lakás kiürítése és a hátralék behajtására vonatkozóan peres eljárás indult. A PKKB ítéletben kötelezte adóst az ingatlan kiürítésére és a  hátralék megfizetésére. Adós az ítélet ellen fellebbezést nyújtott be. A másodfokú bíróság a 233.204,- tartozás megfizetésére 12 havi részletfizetést engedélyezett. Adós a részletfizetést nem teljesítette. 2012.09.12-én végrehajtó által a kilakoltatás foganatosításra került. A végrehajtást kérő 5 éven belül a közreműködési kötelezettségének nem tett eleget, a végrehajtási eljárás megszűnt. A bírósági ítéletet követően felhalmozott használati díj tartozásra vonatkozó fizetési felszólítás nem található az iratanyagban. A díjhátralék behajtása iránt fizetési meghagyásos eljárás vagy peres  eljárás nem indult.  </t>
  </si>
  <si>
    <t>A bérlőtársak lakásbérleti szerződése bérleti díj tartozás miatt 2004.08.31. napjára felmondásra került. A lakás kiürítése és a hátralék behajtásra vonatkozóan adósok ellen peres eljárás indult. A PKKB jogerős bírósági ítéletben egyetemlegesen kötelezte adósokat , hogy fizessenek meg felperes részére 177.209,- Ft tartozást. A bíróság a kiürítésre irányuló keresetet elutasította. Az ítélet alapján csak az egyib bérlő ellen indult végrehajtási eljárás. Az iratanyagban 2006. év után nem található arra vonatkozó végrehajtási jegyzőkönyv, irat, hogy a hátralék behajtása eredményre vezetett volna vagy szünetel.  Az ingatlant a bérlőtársak ismeretlen időpontban elhagyták. A lakás birtokbavétele megtörtént, a számlázás leállításra került, miután a végrehajtás alatt álló bérlő 2022.09.20. napján elhunyt. A hagyatéki ügyben hozzátartozó úgy nyilatkozott, hogy örökhagyó ingó - és ingatlan vagyonnal nem rendelkezett. Az ügyben közjegyzői hagyatéki eljárás nem indult.</t>
  </si>
  <si>
    <t>Az Önkormányzat 2010. áprilisában hozzájárult a bérlő és egy másik természetes személy között létrejött lakáscsere szerződéshez. Az új bérlő részére a számlázás 2010.05.01-től indult. A korább bérlő a 2010. februári, márciusi és áprilisi lakbért nem fizette meg az iratanyagban fizetési felszólítás nem található.</t>
  </si>
  <si>
    <t>1995.11.14-én a tulajdonos hozzájárult a bérlő és egy másik természetes személy közötti lakáscserhez, azonban a csere nem valósult meg. A másik természetes személy a csereszerződés érvénytelenségének megállapítására bíróság eljárást kezdeményezett a bérlővel szemben, azonban az eljárást kezdeményező személy 2002.07.03-án elhunyt. Férje perújítást kezdeményezett. A másodfokú bíróság 2007-ben a felperes keresetét elutasította. A tulajdonos az ítélet alapján 2007.03.06-án a bérlővel kötött bérleti szerződést megszüntette. A lakás birtokbavétele 2008.01.31-én megtörtént. Az iratanyagban sem a bérlőnek, sem L.T. részére kiküldött felszólítás nem található.</t>
  </si>
  <si>
    <t>Bérlő 1997.04.08. napján elhunyt. A lakásban a bérlő gyermeke maradt vissza. Tekintettel arra, hogy a bérleti díjat nem fizette, ezért ellene peres eljárás indult. A PKKB kötelezte adóst a lakás kiürítésére, valamint fizessen meg 514.283,- Ft tőkét bérleti díj címén és ezen összeg után járó késedelmi kamatot, továbbá fizessen meg 760.067,- tőkét használati díj címén és ezen összeg után járó késedelmi kamatot. A kilakoltatás 2009.10.02-én végrehajtó által foganatosításra került. Adós 2022.04.20. napján elhunyt. PMH 2024.10.08. napján kelt levele alapján néhai hagyatéki ügyében hozzátartozó nem jelentkezett, hagyatékról nincs tudomásuk, így az ügyben közjegyző előtt hagyatéki eljárás nem indult. A hátralék behajtására indult végrehajtási eljárás befejezésre került.</t>
  </si>
  <si>
    <t>A PKB 2016.05.17-én hozzájárult a bérlő és egy másik természetes személy között létrejött lakáscsere szerződéshez. Az új bérlővel a megállapodás 2016.06.20-én megkötésre került. A számlázás azonban nem került leállításra a korábbi bérlő részére, így a júliusi számla még a régi bérlő nevére lett kiállítva.</t>
  </si>
  <si>
    <t>A PKB 2018.06.18-án hozzájárult a bérlő és másik természetes személy között létrejött lakáscsere szerződéshez. Az új bérlővel a megállapodás 2018.07.25-én megkötésre került. A számlázás azonban nem került leállításra a korábbi bérlő részére, így a júliusi számla még a régi bérlő nevére lett kiállítva.</t>
  </si>
  <si>
    <t>Bérlő 2009.11.30-án elhunyt. A lakásba bejelentett magánszemélyt felszólítottuk, hogy nyilatkozzon a bérleti jogviszony fenntartása ügyében, de a megkeresés nem vezetett eredményre. Többszöri ellenőrzés során megállapítást nyert, hogy a lakásban nem lakik senki. 2012.02.01. napjától a számlázás leállításra került. Az iratanyagban a hátralék behajtására irányuló dokumentum nem lelhető fel.</t>
  </si>
  <si>
    <t>Bérlő 1994.06.15. napján elhunyt. Bérlő gyermeke többszöri felszólítás ellenére sem intézkedett a bérleti jogviszony folytatása és rendezése érdekében. A bérleti díjat nem fizette, a hátralékot az Esély Családsegítő Szolgálat segítségével sem tudta rendezni. G.R. 2007.06.22. napján elhunyt. Hagyatéki eljárás az ügyben nem indult.</t>
  </si>
  <si>
    <t>A bérlő bérleti jogviszonya hátralék miatt felmondásra került. A PKKB. Bírósági meghagyásban kötelezte a lakás kiürítésére és hátralék megfizetésére. 2023.05.26. napján a végrehajtó általi birtokbavétel megtörtént. Adós 2023.05.14. napján elhunyt, ügyében hagyatéki eljárás nem indult.</t>
  </si>
  <si>
    <t>A lakás bérlője két természetes személy volt. A 2005.07.04. napján kelt hozzájárulás alapján a bérlőtársi jogviszony megszűnt. A lakás kizárólagos bérlője egyik természetes személy lett. A felhalmozott bérleti díj hátralékra vonatkozó fizetési felszólítás nem található az iratanyagban, a díjhátralék behajtása iránt fizetési meghagyásos eljárás vagy peres eljárás nem indult.</t>
  </si>
  <si>
    <t xml:space="preserve">Bérlő 2000.06.25-én elhunyt. A lakásban egy magánszemély jogcím nélkül maradt vissza. Lakáshasználó a bérleményt nem adta vissza, ezért ellene a lakás kiürítése iránt peres eljárást kezdeményeztünk. A PKKB jogerős ítélete alapján végrehajtási eljárás indult, mely eljárás során 2007.04.19-én végrehajtó által a kilakoltatás foganatosításra került. Fizetési felszólítás a használati díjhátralékra vonatkozóan nem található az iratanyagban. Behajtása iránt fizetési meghagyásos eljárás vagy peres  eljárás nem indult.  </t>
  </si>
  <si>
    <t xml:space="preserve">Bérlő lakásbérleti jogviszonya a 2000.09.28. napján bekövetkezett halálával megszűnt. A lakásban a néhai bérlő élettársa jogcím nélkül maradt vissza. Lakáshasználó ellen a lakás kiürítésére vonatkozóan peres eljárást indítottunk. A PKKB jogerős bírósági meghagyásban kötelezte alperest a lakás kiürítésére és elhagyására. 2005.08.11-én végrehajtó által a kilakoltatás foganatosításra került. Fizetési felszólítás a használati díjhátralékra vonatkozóan nem található az iratanyagban. Behajtása iránt fizetési meghagyásos eljárás vagy peres  eljárás nem indult.  </t>
  </si>
  <si>
    <t>A PKB 2012.02.09-én hozzájárult a bérlő valamint két másik magáneszemély között létrejött lakáscsere szerződéshez. Az új bérlőkkel a szerződés 2012.02.23-án megkötésre került. Volt bérlő fizetési kötelezettsége 2012.02.28. napjáig állt fenn, mely kötelezettségének maradéktalanul nem tett eleget. A fennmaradó összegre vonatkozó fizetési felszólítás nem található az iratanyagban. A díjhátralék behajtása iránt nem történt intézkedés.</t>
  </si>
  <si>
    <t>A bérlő lakásbérleti jogviszonya a 2010.03.18. napján bekövetkezett halálával megszűnt. A lakásban a néhai bérlő eltartója jogcím nélkül maradt vissza. A lakás kiürítése és a hátralék behajtására vonatkozóan adós ellen peres eljárás indult. A PKKB jogerős bírósági ítéletben kötelezte adóst az ingatlan kiürítésére, valamint 1.982.634,- Ft hátralék és a kiürítés napjáig havi 17.160,- Ft használati díj megfizetésére. A főkövetelés összege letiltás útján részben kiegyenlítést nyert. Jcn lakáshasználó 2018.06.29-én birtokba adta az ingatlant az EVIN NZrt. részére. Adós 2021.03.06. napján elhunyt. A hagyatéki ügyben hozzátartozó úgy nyilatkozott, hogy ingó - és ingatlanvagyon nem maradt az elhunyt után. Az ügyben közjegyzői hagyatéki eljárás nem indult, ezért a használati díjhátralékot , mint hagyatéki terhet nem lehetett bejelenteni.</t>
  </si>
  <si>
    <t xml:space="preserve">A lakás bérlője két magánszenmély volt. Bérlőtársak lakásbérleti szerződése bérleti díj tartozás miatt 2007.04.30. napjára felmondásra került. A lakás kiürítése és a hátralék behajtásra vonatkozóan adósok ellen peres eljárás indult. A PKKB jogerős bírósági meghagyásban egyetemlegesen kötelezte adósokat az ingatlan kiürítésére és 191.876,- Ft tartozás megfizetésére. Ezt követően az egyik adós elhunyt. Az elhalálozás pontos időpontjáról nincs adat. 2009.10.02. napján végrehajtó által a kilakoltatás foganatosításra került. A bírósági ítéletben meghatározott összeg letiltás útján részben kiegyenlítésre került. A bírósági ítéletet követően felhalmozott használati díj tartozásra vonatkozó fizetési felszólítás adóstárs részére nem található az iratanyagban. A díjhátralék behajtása iránt fizetési meghagyásos eljárás vagy peres  eljárás nem indult.  </t>
  </si>
  <si>
    <t xml:space="preserve">A bérlő lakásbérleti jogviszonya a 2012.08.20. napján bekövetkezett halálával megszűnt. A jogviszony folytatást néhai bérlő gyermeke kérelmezte, de a PKB nem hárult hozzá. A bérlő ismeretlen időpontban, de valószínűsíthetően 2013. évben a visszatérés szándéka nélkül elhagyta a lakást. Többszöri bérleményellenőrzést követően végül az EVIN NZrt. 2021.08.03-án birtokba vette és lezárta a lakást. A számlázás csak 2021.12. hónapot követően került leállításra. </t>
  </si>
  <si>
    <t xml:space="preserve">A bérlő lakásbérleti jogviszonya a 2010.05.31. napján bekövetkezett halálával megszűnt. A jogviszony folytatást néhai bérlő unokaöccse kérelmezte, mely kérelemhez a GABI hozzájárult, de többszöri értesítés ellenére sem jelent meg a bérleti szerződés aláírása céljából. A kérelmező ismeretlen időpontban, a visszatérés szándéka nélkül elhagyta a lakást. Többszöri bérleményellenőrzést követően végül az ERVA NZrt. 2012.10.30-án birtokba vette és lezárta a lakást. A felhalmozott használati díj tartozásra vonatkozó fizetési felszólítás nem található az iratanyagban. A díjhátralék behajtása iránt fizetési meghagyásos eljárás vagy peres  eljárás nem indult.  </t>
  </si>
  <si>
    <t xml:space="preserve">A lakás bérlője két magánszemély votl. Bérlőtársak lakásbérleti szerződése bérleti díj tartozás miatt 2006.09.30. napjára felmondásra került. A lakás kiürítése és a hátralék behajtásra vonatkozóan adósok ellen peres eljárás indult. A PKKB jogerős bmh alapján K.Jné adóst kötelezte a lakás kiürítésére és 437.179,- Ft tartozás megfizetésére. K.J. adóssal szemben a keresettől elálltunk. 2009.10.20-án végrehajtó által a kilakoltatás foganatosításra került. A bírósági meghagyásban meghatározott összeg letiltás útján részben kiegyenlítésre került. A bírósági ítéletet követően felhalmozott használati díj tartozásra vonatkozó fizetési felszólítás K.Jné részére nem található az iratanyagban. A díjhátralék behajtása iránt fmh eljárás nem indult.  </t>
  </si>
  <si>
    <t>Bérlő lakásbérleti jogviszonya a 1995.12.05. napján bekövetkezett halálával megszűnt. A lakásban két magánszemély jogcím nélkül maradt vissza. Lakáshasználók ellen a lakás kiürítésére vonatkozóan peres eljárást indítottunk. A PKKB jogerős bírósági meghagyásban kötelezte alpereseket a lakás kiürítésére. 2005.10.21-én végrehajtó által a kilakoltatás foganatosításra került, de a számlázás csak 2006.08. hónaptól került leállításra. Fizetési felszólítás a használati díjhátralékra vonatkozóan nem található az iratanyagban. Behajtása iránt fmh eljárás nem indult.</t>
  </si>
  <si>
    <t xml:space="preserve">A bérlő 2001.03.15-én elhunyt. A bérlővel együttlakó élettárs jogcím nélkül maradt vissza. Többszöri felszólítás után a volt bérlő élettársa 2006.02.02-án a lakást a tulajdonos részére birtokba adta, azonban a február havi számla ekkor már kiállításra került. </t>
  </si>
  <si>
    <t>A lakás bérlje két magánszemély volt, akik gondnokság alatt álltak. Bérlőtársak lakásbérleti szerződése bérleti díj tartozás miatt 2012.04.30. napjára felmondásra került. Hivatásos gondnok tájékoztatta irodánkat, hogy az egyik bérlő 2014.02.05-én, a másik bérlő pedig 2014.05.20-án elhunyt. Az ügyben közjegyzői hagyatéki eljárás nem indult. 2014.05.27-én hivatásos gondnok az ingatlan birtokba adta az ERVA NZrt. részére.</t>
  </si>
  <si>
    <t>A két bérő bérleti jogviszonya 2006.12.31. napjára felmondásra került. A PKKB. 20.P.50.777/2007/4 számú bírósági meghagyásban kötelezte adósokat a lakás kiürítésére és 903.798.-Ft hátralék megfizetésére. A végrehajtó általi birtokbavétel 2009.10.16. napján megtörtént.  A díjhátralékra indított végrehajtási eljárás folyamatban van. A 2007.03.01.-2009.10.31. közötti időszakra felhalmozott hátralék behajtására vonatkozóan iratanyag nem található az aktában.</t>
  </si>
  <si>
    <t>Az 1989.08.08. napján kelt határozat alapján a Verseny u. 22-24. II. 98. szám alatti lakás bérlője a bérleti jogviszony 2003.02.28. napjára történő felmondásáig nem az a magánszemély volt, aki az iratanyagban hivalatosan bérlőként szerepel. Valószínűsíthetően tévesen került nyilvántartási rendszerünkbe.</t>
  </si>
  <si>
    <t>Az 1998. október 19. napján kelt Adás-Vétellel vegyes csere szerződés alapján a 2005. március 10. napján bekövetkezett haláláig a lakás bérlője egy magánszemély volt. A lakásba az Önkormányzat engedélye és bérleti szerződés nélkül Lakatos Ernő és családja költözött be. Az iratanyagban felszólítás, illetve behajtásra irányuló dokumentum nem lelhető fel. Többszöri felszólítás ellenére nem hagyták el a lakást, valamint lakáshasználati díjat sem fizettek.  2005. október 27. napján peres eljárás megindítását kezdeményeztük. A Pesti Központi Kerületi Bíróság a 8.P.51.437/2007/22. számú ítéletében kötelezte alpereseket a lakás kiürítésére. Jogcím nélküli lakók az ingatlant ismeretlen időben elhagyták.  Az iratanyagban a hátralék behajtásra irányuló dokumentum nem lelhető fel.</t>
  </si>
  <si>
    <t>A Budapest Főváros VII. kerület Erzsébetváros Önkormányzata 2005.11.28. napján az ingatlant elidegenítette a két  bérlő részére. A 2005. november havi bérleti díj megfizetésére felszólítás nem található az iratanyagban.</t>
  </si>
  <si>
    <t>A Budapest Főváros VII. kerület Erzsébetváros Önkormányzata 2009.04.01. napján az ingatlant elidegenítette a két bérlő részére. A 2009. április havi bérleti díj megfizetésére 2009.07.02. és 2009.11.30. felszólításra kerültek a korábbi bérlők, de peres úton nem történt intézkedés a hátralék behajtása érdekében.</t>
  </si>
  <si>
    <t>A 2004.10.18. napján kelt  Hozzájárulás lakáscseréhez alapján a lakás bérlője csere útján új bérlőé lett. Iratanyagban Lakásbérleti szerződés nem fellelhető. A 2005.02.11. napján kelt Adásvételi szerződés szerint a lakás elidegenítésre került két magánszemély részére. A 2005. február havi bérleti díj megfizetésére felszólítás nem található az iratanyagban.</t>
  </si>
  <si>
    <t xml:space="preserve">Bérlő 2001.06.30. napjára szóló bérleti jogviszonyának felmondása mellett a bérlő részére cserelakás került bérbeadásra. 2001.05.03-án bérlő birtokba adta a tárgyi lakást a tulajdonos Önkormányzat részére. Az ingatlant önkényes beköltözők foglalták el. Ellenük a lakás kiürítése iránt peres eljárás indult. A PKKB bírósági meghagyásban kötelezte önkényes lakásfoglalókat az ingatlan kiürítésére.  2004.09.02-án végrehajtó által a kilakoltatás foganatosításra került. Önkényes lakásfoglalók  által - de a bérlő nevén nyilvántartott - felhalmozott tartozásra vonatkozó fizetési felszólítás nem található az iratanyagban. A díjhátralék behajtása iránt fizetési meghagyásos eljárás vagy peres  eljárás nem indult.  </t>
  </si>
  <si>
    <t xml:space="preserve">Bérleti díj tartozás miatt a bérleti jogviszony 2006.12.31. napjára felmondásra került. A lakás kiürítése és a hátralék behajtására vonatkozóan adós ellen peres eljárás indult . A PKKB jogerős ítéletben kötelezte az adóst az ingatlan kiürítésére és 1.264.247.-Ft hátralék, valamint a lakás kiürítéséig használati díj megfizetésére. Végrehajtói letiltás nem vezetett eredményre. 2015. 04. 16. napján megtörtént  a végrehajtó általi birtokbavétel. A bérlő 2016. 12. 26. napján elhunyt, hagyatéki eljárás nem indult ügyében.  </t>
  </si>
  <si>
    <t>2011.06.01. napján a Budapest Főváros VII. kerület Erzsébetváros Önkormányzata hozzájárult a bérlő és egy másik magánszemély közötti lakáscsere kérelemhez. Viszont a Bérlő a 2011.04.01.-2011.03.60. közötti időszakra a bérleti díjat nem fizette meg. Iratanyagban nem található felszólítás a hátralék megfizetésére.</t>
  </si>
  <si>
    <t>A Budapest Főváros VII. kerületi Tanács V.B. Osztálya az 1990.01.31. napján kelt határozatában hozzájárult, hogy a bérlő folytassa a bérleti jogviszonyt elhunyt rokona után. Az új bérlő 2008. június 30. napján elhunyt, ismert hozzátartozója nem volt, hagyatékával kapcsolatban közjegyzői eljárás nem indult.</t>
  </si>
  <si>
    <t>A Budapest Főváros VII. kerület Erzsébetváros Önkormányzata 2005.10.28. napján az ingatlant elidegenítette a bérlő részére.  A 2005. augusztus, szeptember és október havi bérleti díj megfizetésére felszólítás nem található az iratanyagban.</t>
  </si>
  <si>
    <t>A bérlő 2007.12.17. napján elhunyt. Bérleti jogviszony folytató nem maradt a lakásban.  Mivel a lakás üresen állt, a számlázás nem lett leállítva a hátralék jogosulatlan követelésnek minősül.</t>
  </si>
  <si>
    <t>A bérlő 2017. májusában elhunyt, a lakás rendőrség által lezárásra, majd 2017.09.07. napján birtokbavételre került.  2016. augusztus hónapban pótszámla került kiállításra, mivel bérlőnek megszűnt a kedvezményes lakbérfizetés. A 2005. pótszámla megfizetésére felszólítás nem található az iratanyagban.</t>
  </si>
  <si>
    <t>A bérlő 2018.01.13. napján elhunyt. Bérleti jogviszony folytató nem maradt a lakásban. A lakás kulcsait 2018.07.09. napján adta le a néhai bérlő testvére. Mivel a lakás üresen állt, a számlázás nem lett leállítva a hátralék jogosulatlan követelésnek minősül.</t>
  </si>
  <si>
    <t>A bérlő 2003.10.31. napján elhunyt. A lakásban élettársa maradt vissza, bérleti jogviszony folytatására irányuló kérelme elutasításra került. Mivel többszöri felszólítás ellenére nem adta birtokba a lakást, peres eljárás indult ügyében. a PKKB. az 5.P.53.455/2004/15. a Fővárosi Bíróság az 54.PF.633.981/2005/3. számú ítéletében kötelezte az elhunyt bérlő élettársát a lakás kiürítésére és birtokba adására. A végrehajtó általi birtokbavétel 2007.04.23. napján megtörtént. Iratanyagban nem található intézkedés a hátralék behajtására vonatkozóan..</t>
  </si>
  <si>
    <t>Bérlők bérleti jogviszonya 2006.11.30. napjára felmondásra került. A PKKB. A 13.P.53.853/2008/6 számú bírósági meghagyásban kötelezte adósokat a lakás kiürítésére és 446.239.-Ft hátralék megfizetésére. A lakás végrehajtó általi birtokbavétele 2011.06.06. napján megtörtént. Az egyik bérlő 2009.03.10. napján, míg a bérlőtárs 2015.05.06. napján elhunyt. Néhai adósok tartozása hagyatéki teherként nem lett időben bejelentve, ezáltal az örökösökön nem érvényesíthető.</t>
  </si>
  <si>
    <t>1983.06.01. napjától a lakás bérlője két magánszemély volt. Az egyik bérlő 1995.07.07. napján, a bérlőtárs pedig 2006.12.11. napján elhunyt. A lakásban gyermekeik rendelkeztek lakcím bejelentéssel, akik nem jelentették be, hogy szüleik elhunytak, nem intézkedtek a bérleti jogviszony folytatása ügyében, viszont a lakás bérleti díját 2008.06.30. napjáig fizetve volt.  A lakás 2011.01.12. napján lezárásra került, szomszéd elmondása szerint a második bérlő halálát követően senki nem lakott benne. Az iratanyagban a hátralék behajtásra irányuló dokumentum nem lelhető fel.</t>
  </si>
  <si>
    <t>A Budapest Főváros VII. kerület Erzsébetváros Önkormányzata 2006. 02. 02. napján az ingatlant elidegenítette a bérlők részére. A 2006. június havi bérleti díj megfizetésére felszólítás nem található az iratanyagban.</t>
  </si>
  <si>
    <t>2001.11.28. napjától a lakás bérlője egy magánszemély volt. Közös megegyezéssel a bérleti szerződés 2005.11.30. napjával  megszüntetésre került. A lakás tényleges leadására 2007.06.08. napján került sor. A 2007. június havi bérleti díj nem került jóváírásra.</t>
  </si>
  <si>
    <t>A lakás bérlője 2009.02.13. napján elhunyt. A lakásban a bérlővel nem lakott senki, bérleti jogviszony folytatására jogosult személy nem volt.  A rendőrség a lakás kulcsait gyermekének adta át, aki nyilatkozott, hogy nem tart igényt az ingóságokra kérte az Önkormányzatot, hogy a lakást lomtalanítsa ki. A számlázás 2007. július 01. napjától leállításra került.</t>
  </si>
  <si>
    <t xml:space="preserve">A lakás bérlője 2008.06.25. napjától egy magánszemély volt. Állampolgári csere útján 2009.08.26. napjától a lakás bérlője egy másik magánszemély lett. A 2016. május havi bérleti díj még a korábbi bérlő nevére lett kiállítva. A számlázás javítása nem történt meg. A bérleti díjat egyik fél sem fizette meg. </t>
  </si>
  <si>
    <t>A Budapest Főváros VII. kerület Erzsébetváros Önkormányzata 2005. 03. 16. napján az ingatlant elidegenítette a bérlő részére. A 2005.március havi bérleti díj megfizetésére felszólítás nem található az iratanyagban.</t>
  </si>
  <si>
    <t>A lakás bérlője 1989.11.01. napjától két magánszemély volt. Az 1995.03.02. napján kelt rendőri jelentés során megállapítást nyert, hogy bérlők nem lakják a lakást, albérletbe adták ki harmadik személy részére, akit köteleztek 1995.04.30. napjáig leadni a lakást.  A 2005. hátralék megfizetésére felszólítás nem található az iratanyagban.</t>
  </si>
  <si>
    <t>2008.04.03. napján beázás miatt  lakás-bejárás történt, majd 2008.05.05. napján meg lett rendelve a lakás lomtalanítása. Iratanyagban nem található intézkedés a hátralék behajtására vonatkozóan.</t>
  </si>
  <si>
    <t>A Budapest Főváros VII. kerület Erzsébetváros Önkormányzata 2006. 06. 07. napján az ingatlant elidegenítette a bérlő részére. A 2006. június havi bérleti díj megfizetésére felszólítás nem található az iratanyagban.</t>
  </si>
  <si>
    <t>A lakás bérlője 1975.12.01. napjától két magánszemély volt. A lakás visszavételéről az aktában jegyzőkönyv nem fellelhető, viszont egy 2002.09.16. napján kelt Lakásbérlemény bizonylat szerint a lakás üresként volt nyilvántartva. A 2011. decemberi számla tévesen lett  kibocsájtva.</t>
  </si>
  <si>
    <t>A bérlő 2012.09.26. napján bekövetkezett haláláig volt bérlője a lakásnak. A 2013.04.16 . napján kelt Hagyatékátadó végzés szerint az örökös a Magyar Állam volt. Elhunytnak nem volt vagyona. A hátralék nem lett bejelentve hagyatéki teherként.</t>
  </si>
  <si>
    <t>A Budapest Főváros VII. kerület Erzsébetváros Önkormányzata 2008. 11. 19. napján az ingatlant elidegenítette a  bérlő részére. A folyószámlán 2008. április hónapra 613.-Ft hátralékot - mely számla különbözet-, valamint 2008. december hónapra 6.176.-Ft hátralékot - mely összeg téves számlázás, mivel a lakás novemberben megvásárlásra került - tartunk nyilván.</t>
  </si>
  <si>
    <t>A Budapest Főváros VII. kerület Erzsébetváros Önkormányzata 2014.12.12. napján az ingatlant elidegenítette a bérlők részére. Az Ingatlannyilvántartási kérelem 2015.03.02. napján lett beadva, ezért a bérlők bérleti díjfizetési kötelezettsége 2015.02.28. napjáig szólt. A 2015. február havi bérleti díj megfizetésére felszólítás nem található az iratanyagban.</t>
  </si>
  <si>
    <t>Hátralék miatt a bérlő szerződése 2008.08.31. napjára felmondásra került, peres eljárás indult. A per félbeszakadt, mivel adós 2009.08.31. napján elhunyt. A lakásban az elhunyt fia, valamint unokája maradt vissza mint jogcím nélküli lakáshasználó. Ez elhunyt bérlő fia 2014.04.27. napján szintén elhunyt. Egyik elhunyt ügyében sem indult hagyatéki eljárás, mert nem volt sem ingó, sem ingatlan vagyonuk.</t>
  </si>
  <si>
    <t>A bérlő 2023.02.24. napján elhunyt. Ügyében hagyatéki eljárás nem indult. A lakásban visszamaradt a lánya, akit a PKKB. kötelezett a lakás kiürítésére és hátralék megfizetésére. Az elhunyt bérlő lánya 2024.05.13. napján szintén elhunyt, ügyében hagyatéki eljárás nem indult. 2024.09.25. napján a lakás birtokbavétele megtörtént.</t>
  </si>
  <si>
    <t>A lakás bérlője 1991.10.18. napján elhunyt. A lakásban visszamaradt magánszemélyt a PKKB. 2.P.53.111/2003/7 számú, valamint a Fővárosi Törvényszék 47.23.233/2005/5 számú ítélete kötelezte a lakás kiürítésére. A végrehajtó általi birtokbavétel 2006.05.25. napján megtörtént. Aktában semmilyen irat nem fellelhető a hátralék behajtására vonatkozóan.</t>
  </si>
  <si>
    <t>A bérlő bérleti jogviszonya hátralék miatt 2006.09.30. napjára felmondásra került, peres eljárás indult. A PKKB. az 5.P.52.523/2008/19 számú ítéletében kötelezte adóst a lakás kiürítésére és 508.692.-Ft hátralék megfizetésére. Végrehajtó általi birtokbavétel 2010.05.03. napján megtörtént.  A volt bérlő 2012.02.19. napján elhunyt, hagyatéki eljárás nem indult, hitelezői igényt benyújtani nem lehetett.</t>
  </si>
  <si>
    <t>A bérlő bérleti jogviszonya hátralék miatt 2002.07.31. napjára felmondásra került, peres eljárás indult. A PKKB. a 10.P.52.775/2006/3 számú bírósági meghagyásban kötelezte adóst a lakás kiürítésére és 362.343.-Ft hátralék megfizetésére. Végrehajtó általi birtokbavétel 2007.10.26. napján megtörtént. A kiürítés napjáig adós további 184.544.-Ft hátralékot halmozott fel. A volt bérlő 2021.07.08. napján elhunyt, hagyatéki eljárás nem indult, hitelezői igényt benyújtani nem lehetett.</t>
  </si>
  <si>
    <t>A bérlő 2014.11.01. napján elhunyt. Jogviszony folytató nem maradt a lakásban. Néhai bérlő felesége - aki korábban elköltözött, nem élt a lakásban - vállalta a lakás kiürítését és birtokbaadását. 2015.01.01.-2016.08.31. napjáig felhalmozott használati díj hátralékra részletfizetést kért, de nem írta alá a megállapodást. Néhai bérlő felelésége 2020.05.22. napján szintén elhunyt, hagyatéki hitelezői igényt nem tudtuk benyújtani, mert csak 2021, évben szereztünk tudomást haláláról.</t>
  </si>
  <si>
    <t>A bérlő bérleti jogviszonya 2008.09.30. napjára felmondásra kerül, peres eljárást indítottunk. A PKKB. a 6.P.50.370/2009/4 számú bírósági meghagyásban kötelezte adós a lakás kiürítésére, és 161.677.- Ft hátralék megfizetésére. A lakás végrehajtó általi birtokbavétele 2011.05.31. napján megtörtént. Letiltás útján a hátralék és járulékai megtérültek, de a bírósági meghagyás utáni, kilakoltatásig felhalmozott hátralékra a fizetési meghagyásos eljárás nem indult meg.</t>
  </si>
  <si>
    <t>A Budapest Főváros VII. kerület Erzsébetváros Önkormányzata 2019. 09. 05. napján az ingatlant elidegenítette a bérlők részére. A 2019. július havi bérleti díj megfizetésére felszólítást küldtünk adósok részére, de fizetési meghagyás nem került kibocsátásra, mivel a végrehajtással kapcsolatos költségek nincsenek arányban a követelés várható behajtható összegével.</t>
  </si>
  <si>
    <t xml:space="preserve">A bérlő 2021.10.07. napján,  bérlőtársa pedig 2022.01.11. napján elhunyt. Örökös a Magyar Állam volt. Elhunytak hagyatéki vagyona nem fedezte a hagyatéki teherként bejelentett hátralékot. </t>
  </si>
  <si>
    <t>A bélről bérleti jogviszonya 2015.07.31. napjára felmondásra került, peres eljárást indítottunk. Volt bérlő 2019.08.10. napján elhunyt.  A PKKB. a 23.P.50.355/2021/12. számú ítéletben kötelezte adós lányát a lakás kiürítésére, és az adós halálát követő  hátralék megfizetésére, viszont a 2019.08.10. napját megelőző hátralékra csak az örökség erejéig felel. A lakás  birtokbavétele 2024.02.26. napján megtörtént. A Hatósági és Ügyfélszolgálati Iroda tájékoztatása szerint hagyatéki eljárás nem indult.</t>
  </si>
  <si>
    <t>A bérlő bérleti szerződése hátralék miatt felmondásra került 2014.11.30. napjára, majd peres eljárás indult. A PKKB. 13.P.53.948/2015/3 számú ítéletében kötelezte a lakás kiürítésére és 1.886.215.-Ft tartozás, valamint lakás kiürítéséig használati díj megfizetésére.2017.09.20. napján a végrehajtó általi birtokbavétel megtörtént. A bérlő 2021.09.01. napján elhunyt, hagyatéki eljárás lefolytatásáról nem volt tudomásunk, hitelezői igény nem került bejelentésre.</t>
  </si>
  <si>
    <t>A bérlő bérleti szerződése hátralék miatt felmondásra került 2014.07.31. napjára, majd peres eljárás indult. A PKKB. 19.P.50.524/2015/3 számúbírósági meghagyásban kötelezte a lakás kiürítésére és 3.265.836.-Ft tartozás, valamint lakás kiürítéséig használati díj megfizetésére. 2019.04.16. napján a lakás birtokbavétele megtörtént. A bérlő 2019.02.04. napján elhunyt, hozzátartozó nem kérte hagyatéki eljárás lefolytatását, mert adósnak ingó ingatlan vagyona nem volt.</t>
  </si>
  <si>
    <t>A bérlő jogviszonya 2006.12.31. napjára felmondásra kerül, peres eljárást indítottunk. A PKKB. a 21.P.52.552/2008/11 számú bírósági meghagyásban kötelezte adóst a lakás kiürítésére, és 270.597.- Ft hátralék megfizetésére. A lakás végrehajtó általi birtokbavétele 2010.08.09. napján megtörtént. Letiltás útján a hátralék és járulékai megtérültek, de a bírósági meghagyás utáni, kilakoltatásig felhalmozott hátralékra fizetési meghagyásos eljárás nem indult.</t>
  </si>
  <si>
    <t>A bérlő bérleti jogviszonya 2010.12.31. napjára felmondásra kerül, peres eljárást indítottunk. A PKKB. a 16.P.52.544/2012/5 számú ítéletben kötelezte adóst a lakás kiürítésére, és 216.419.- Ft hátralék megfizetésére. A lakás végrehajtó általi birtokbavétele 2015.11.17. napján megtörtént. Letiltás útján a hátralékból 98.792.-Ft megtérült. A bírósági meghagyás utáni, kilakoltatásig felhalmozott hátralékra fizetési meghagyásos eljárás nem indult. Adós 2022.07.03. napján elhunyt, hagyatéki eljárás nem indult.</t>
  </si>
  <si>
    <t>A bérlő bérleti jogviszonya 2009.06.30. napjára felmondásra kerül, peres eljárást indítottunk. A PKKB. a 6.P.54.758/2009/7 számú ítéletben kötelezte adóst a lakás kiürítésére, és 184.230.- Ft hátralék megfizetésére. A lakás végrehajtó általi birtokbavétele 2010.06.06. napján megtörtént. Letiltás útján a hátralék és járulékai megtérültek, de a bírósági meghagyás utáni, kilakoltatásig felhalmozott hátralékra fizetési meghagyásos eljárás nem indult.</t>
  </si>
  <si>
    <t>A bérlő a lakást ismeretlen időben elhagyta. Két magánszemély önkényesen elfoglalta a lakást, majd bérbe adta két másik magánszemély részére. A PKKB. A 2.P. 54.137/2004/5 számú ítéletében kötelezte az önkényes lakásfoglalókat a lakás kiürítésére. 2006.05.18. napján megtörtént a lakás végrehajtó általi birtokbavétele. Peres eljárás csak a kiürítésre lett megindítva, a hátralék behajtása érdekében intézkedés nem található az iratanyagban.</t>
  </si>
  <si>
    <t>A bérlő bérleti jogviszonya 2008.04.30. napjára felmondásra kerül, peres eljárást indítottunk. A PKKB. az 5.P.54.553/2008/14 számú ítéletben kötelezte adóst a lakás kiürítésére, és 683.706.- Ft hátralék megfizetésére. A lakás végrehajtó általi birtokbavétele 2010.05.07. napján megtörtént. Letiltás útján a hátralék és járulékai megtérültek, de a bírósági meghagyás utáni, kilakoltatásig felhalmozott hátralékra fizetési meghagyásos eljárás nem indult. A bérlő 2021.09.08. napján elhunyt, hagyatéki eljárás nem indult.</t>
  </si>
  <si>
    <t xml:space="preserve">A bérlő 2020.02.26. napján elhunyt.  Hozzátartozója 2021.08.31. napján visszaadta a lakást. A 2021. szeptember havi számla tévesen lett kibocsájtva. </t>
  </si>
  <si>
    <t>Egyik bérlő 2006.11.07. napján, míg bérlőtársa 2007.02.10. napján elhunyt. Néhai bérlők ideiglenes gondokának lakásvásárlásra  irányuló kérelme elutasításra került. Több ízben fel lett szólítva a lakás leadására, de a hátralék behajtására vonatkozóan iratanyagban intézkedés nem található.</t>
  </si>
  <si>
    <t>A nyilvántartás szerint a lakás bérlője 1972.11.01. napjától egy magánszemély volt. Az Ügyfélszolgálati Iroda tájékoztatása szerint 2008.09.12. napján a lakásban élő másik magányszemély elhunyt, a lakásban visszamaradt személy nem volt. Személyes adatok hiányában feltételezzük, hogy névváltozás történt. Az üres lakás lezárása 2009.04.06. napján megtörtént. Hagyatéki eljárás nem indult.</t>
  </si>
  <si>
    <t>A lakás bérlője a 2014.05.15. napján elhunyt. A lakás nem került visszaadásra, viszont néhai bérlő lánya az Önkormányzat engedélye nélkül a lakást albérletbe adta. A lakás birtokba vétele és lezárása 2017.06.28. napján megtörtént. A hátralék behajtására vonatkozóan peres eljárás nem indult.</t>
  </si>
  <si>
    <t>A bérlő a bérleti jogviszonyát felmondta, 2018.08.03. napján a lakást birtokba adta a tulajdonos Önkormányzat részére. A 2018. augusztus havi számla tévesen lett kibocsájtva.</t>
  </si>
  <si>
    <t>A bérlő bérleti jogviszonya 2007.03.31. napjára felmondásra került, mivel a lakást engedély nélkül albérletbe adta egy magánszemély részére. A PKKB. A 10.P.52.288/2008/6 számú ítéletében kötelezte a jogcím nélküli lakásfoglalót a lakás kiürítésére és 140.424.-Ft hátralék megfizetésére. Végrehajtó általi birtokbavétel 2010.05.14. napján megtörtént, a hátralék vonatkozásában végrehajtási eljárás folyamatban van. Az ítélet után felhalmozott hátralék behajtására vonatkozóan felszólítás nem található az iratanyagban.</t>
  </si>
  <si>
    <t>Állampolgárok közötti lakáscsere útján 2018.08.01. napjától a lakásnak új bérlője lett. A korábbi részére a 2018. augusztusi számla tévesen lett kibocsájtva.</t>
  </si>
  <si>
    <t>A bérlő a bérleti jogviszonyát felmondta, 2019.08.23. napján a lakást birtokba adta a tulajdonos Önkormányzat részére. A 2019. szeptember havi számla tévesen lett kibocsájtva.</t>
  </si>
  <si>
    <t>A bérlő bérleti szerződése közös megegyezéssel megszűnt, cserelakásként bérbeadásra került részére a Vörösmarty u. 3/A. I. 6. szám alatti lakás. Bérlő 2021.08.05. napján visszaadta a lakást. A 2021. augusztus havi számla nem lett jóváírva.</t>
  </si>
  <si>
    <t>A bérlő a bérleti jogviszonyát felmondta, 2009.06.11. napján a lakást birtokba adta a tulajdonos Önkormányzat részére. A 2009. június havi számla nem lett jóváírva..</t>
  </si>
  <si>
    <t xml:space="preserve">A bérlő 2000.08.19. napján elhunyt. A túlélő házastárs bérleti jogviszonya 2010.12.31. napjára felmondásra került hátralék miatt. Peres eljárást kezdeményeztünk, ítélet még nem született. A túlélő házastárs 2013.02.03. napján szintén elhunyt, hagyatéki eljárás nem indult. </t>
  </si>
  <si>
    <t>A bérlő 2016.02.09. napján elhunyt. Ügyében hagyatéki eljárás nem indult.</t>
  </si>
  <si>
    <t>A bérlő bérleti jogviszonya hátralék miatt felmondásra került 2008.02.29. napjára. A PKKB. a 17.P.53.856/2008/4 számú bírósági meghagyásban kötelezte adóst a lakás kiürítésére és 910.614.-Ft hátralék megfizetésére. A lakás végrehajtó általi birtokbavétele 2011.06.06. napján megtörtént. Letiltás útján a hátralék és járulékai megtérültek, de a bírósági meghagyás utáni, kilakoltatásig felhalmozott hátralékra fizetési meghagyásos eljárás nem indult. A bérlő 2024.06.15. napján elhunyt, hagyatéki eljárás nem indult.</t>
  </si>
  <si>
    <t>A bérlő 2021.12.02. napján elhunyt. Jogviszony folytató nem maradt a lakásban. Tekintettel arra, hogy bérlő haláláról 2022. szeptemberében értesültünk, a hagyatéki eljárás 2022.05.11. napján lezárult és 2022.07.20. napján jogerőre emelkedett, hitelezői igényként a hátralék nem került bejelentésre.</t>
  </si>
  <si>
    <t xml:space="preserve">A bérlő bérleti jogviszonya hátralék miatt felmondásra került 2007.32.31. napjára. A PKKB. a 19.P.51.384/2007/3 számú bírósági meghagyásban kötelezte adóst a lakás kiürítésére és 155.611.-Ft hátralék megfizetésére. A lakás végrehajtó általi birtokbavétele 2009.10.20. napján megtörtént. Letiltás útján a hátralék és járulékai megtérültek, de a bírósági meghagyás utáni, kilakoltatásig felhalmozott hátralék behajtására intézkedés nem található. </t>
  </si>
  <si>
    <t>A bérlő a bérleti jogviszonyát felmondta, 2007.08.22. napján a lakást birtokba adta a tulajdonos Önkormányzat részére. A 2007. szeptember havi számla nem lett jóváírva..</t>
  </si>
  <si>
    <t>A bérlő 2024.08.13. napján tett nyilatkozatában a bérleti szerződést felmondta, a felmondást 2024.08.31. napjával tudomásul vettük.  Bérlő a 2024. 07. és 08. havi bérleti díjat nem fizette meg. Felszólítani nem tudtuk, mert nem létesített új lakcímet. Fizetési meghagyás nem került kibocsátásra, mivel a végrehajtással kapcsolatos költségek nincsenek arányban a követelés várható behajtható összegével.</t>
  </si>
  <si>
    <t xml:space="preserve">A bérlő 1998.06.19. napján elhunyt. Gyermeke maradt vissza a lakásban, aki többszöri felszólítás ellenére a hátralékot nem fizette meg.  A néhai bérlő gyermeke 2006.11.24. napján szintén elhunyt. Gyermekei  fel lettek szólítva a lakás leadására. 2007.10.01. napjától a számlázás leállításra került. A hátralék behajtására intézkedés iratanyagban nem található. </t>
  </si>
  <si>
    <t xml:space="preserve">A Budapest Főváros VII. kerület Erzsébetváros Önkormányzata 2015. 04. 30. napján az ingatlant elidegenített a bérlő részére. A 2015. május és június havi számla még kibocsájtásra került. </t>
  </si>
  <si>
    <t>A bérlő 2009.02.02. napján elhunyt. Gyermeke az örökhagyó felmerült hagyatékáról lemondott. A 2009.02-04. havi bérleti díjak még kiszámlázásra kerültek.</t>
  </si>
  <si>
    <t>A lakás bérlője 1995.02.01. napjától egy magánszemély volt. Állampolgári csere útján 2016.02.01. napjától a lakás bérlője egy másik magánszemély lett. A 2016. február havi bérleti díj még a régi bérlő nevére lett kiállítva. A számlázás javítása nem történt meg. A bérleti díjat egyik fél sem fizette meg.</t>
  </si>
  <si>
    <t>A lakás bérlője 1995.02.01. napjától egy magánszemély volt. Állampolgári csere útján 2016.02.01. napjától a lakás bérlője egy másik magánszemély lett. A 2016. január havi bérleti díjat a régi bérlő nem fizette meg. Iratanyagban felszólítás nem található.</t>
  </si>
  <si>
    <t>A bérlő lakásbérleti jogviszonya a 2007.05.23. napján bekövetkezett halálával megszűnt. A lakásban néhai bérlő gyermeke jogcím nélkül maradt vissza. A PH megállapodást kötött vele a lakáshasználat megszűntetéséről pénzbeli térítés ellenében, aki a lakás kulcsait 2011.01.10. napján leadta. A lakás leadás napjáig visszatartott pénzbeli térítés összegéből a felhalmozott tartozás nagy része kiegyenlítésre került. A fennmaradó hátralék megfizetésére néhai bérlő gyeremeke felszólításra került, de további intézkedés a hátralék behajtás iránt nem található az iratanyagban.</t>
  </si>
  <si>
    <t xml:space="preserve">A bérlő bérleti jogviszonya 2005.08.31. napjára felmondásra kerül, peres eljárást indítottunk. A PKKB. az 5.P.52.594/2008/4 számú bírósági meghagyásban  kötelezte adóst a lakás kiürítésére, és 258.617.- Ft hátralék megfizetésére. A lakás végrehajtó általi birtokbavétele 2010.05.14. napján megtörtént. Letiltás útján a hátralékból 50.434.-Ft megtérült. A fennmaradó 207.183.-Ft a 23.P.52.571/20019/29 számú ítélet szerint elévülés miatt nem kérhető adóstól.  A bírósági meghagyás utáni, kilakoltatásig felhalmozott hátralékra fizetési meghagyásos eljárás nem indult. </t>
  </si>
  <si>
    <t>A két volt bérlő bérleti jogviszonyát felmondta, de a lakást hivatalosan nem adta vissza az Önkormányzat részére. Ellenőrzés során derült ki, hogy engedély nélkül albérletbe adták egy másik magánszemélynek. 2007.02.15. napján történt rendőri ellenőrzéskor a lakásban ismeretlen magánszemély tartózkodott. A PKKB. a 22.P.51.050/2007/27 számú ítéletében kötelezte a lakókat a lakás kiürítésére. Végrehajtó általi birtokbavétel 2012.09.10. napján megtörtént. A perben a hátralék megfizetésére nem született ítélet.</t>
  </si>
  <si>
    <t>A bérlő 2007.06.21. napján elhunyt. Hozzátartozója 2007.08.08. napján a lakást birtokba adta. A 2007.08. és 09. havi számla tévesen lett kibocsájtva.</t>
  </si>
  <si>
    <t>A bérlő a 2013.07.31. napjáig szóló határozott idejű szerződését a lejárati időt követően nem hosszabbította meg. A PKKB. Ítéletben kötelezte a lakás kiürítésére és a felhalmozott hátralék megfizetésére. 2021.08.26. napján a lakás birtokba vétele megtörtént. A bérlő 2021.07.27. napján elhuny, ügyében hagyatéki eljárás nem indult.</t>
  </si>
  <si>
    <t xml:space="preserve">Volt bérlő 2001.11.19. napjától bérlője volt az Izabella u. 31. I. 25. szám alatti lakásnak. Az Önkormányzat engedélyezte, hogy a 23. szám alatti 14 m2 szükséglakást csatolja a 25. szám alatti lakáshoz. 2008.05.01. napjától egybe lett kiszámlázva a két bérlemény. Bérlő a 2008. április havi bérleti díjat nem fizette meg a 23. szám alatti lakásra. Iratanyagban felszólítás nem található. </t>
  </si>
  <si>
    <t>A bérlő bérleti jogviszonya hátralék miatt felmondásra került. A PKKB. A 4.P.55.405/2008/5 számú ítéletében kötelezte adóst a lakás kiürítésére és 286.349.-Ft hátralék megfizetésére. A lakás végrehajtó általi birtokbavétele 2010.05.11. napján megtörtént. Az ítélet szerinti hátralék behajtása végrehajtás alatt van. A lakás birtokbavételéig felhalmozott 188.236.-Ft hátralék behajtására vonatkozóan iratanyag nincs az aktában.</t>
  </si>
  <si>
    <t>Votl bérlő 1999.12.30. napján bekövetkezett haláláig bérlője volt a lakásnak. Élettársa kérelmezte a lakás bérbeadását, de kérelme elutasításra került. A lakást ismeretlen időpontban elhagyta, oda önkényesen beköltözött egy másik magánszemély. A PKKB. 10.P.52.040/03/3 bírósági meghagyás kötelezte a jogcím nélküli lakásfoglalót a lakás kiürítésére. A számlázás 2005.01.01. napjától lett leállítva, iratanyagban intézkedés a hátralék behajtására vonatkozóan nem található.</t>
  </si>
  <si>
    <t>A Budapest Főváros VII. kerület Erzsébetváros Önkormányzata 2017. 06. 27. napján az ingatlant elidegenítette a bérlő részére. Vevőnek 2017.09.12. napjáig, a tulajdonjog bejegyzési engedély kiadásának napjáig volt fizetési kötelezettsége.  A 2007. szeptember 12. napjáig időarányos  bérleti díj megfizetésére felszólítás nem található az iratanyagban.</t>
  </si>
  <si>
    <t xml:space="preserve">A Budapest Főváros VII. kerület Erzsébetváros Önkormányzata 2017. 06. 27. napján az ingatlant elidegenítette a bérlő részére. Vevőnek 2017.09.12. napjáig, a tulajdonjog bejegyzési engedély kiadásának napjáig volt fizetési kötelezettsége.  A 2007. szeptember 13. napjától időarányos  bérleti díj nem lett jóváírva. </t>
  </si>
  <si>
    <t>A bérlő határozott idejű bérleti szerződése lejárt, felszólítás ellenére nem intézkedett a jogviszony meghosszabbítása ügyében. A PKKB. A 18.P.52.404/2014/4 számú ítéletében kötelezte adóst a lakás kiürítésére és 470.896.-FT hátralék, valamint lakás kiürítésig használati díj megfizetésére. A Fővárosi Törvényszék jóváhagyta az első fokú ítéletet. A lakás végrehajtó általi birtokbavétele 2016.04.14. napján megtörtént. A bérlő 2016.01.03. napján elhunyt, ingó, ingatlan vagyonnal nem rendelkezett, hagyatéki eljárás nem indult.</t>
  </si>
  <si>
    <t>A bérlő 2019. januárban elhunyt. 2019.02.28. napján rendőrségi lakásnyitás történt, majd a lakást lezártuk. A 2019. február és március havi számla még kibocsájtásra került.</t>
  </si>
  <si>
    <t>A bérlő 2008.10.31. napjáig kötött határozott idejű szerződést, de mivel nem intézkedett a meghosszabbítás érdekében peres eljárást kezdeményeztünk. A PKKB. A 15.P.54.514/2012/4 számú bírósági meghagyásban kötelezte adóst a lakás kiürítésére és a hátralék megfizetésére. A lakás végrehajtó általi birtokbavétele 2014.11.07. napján megtörtént. A bérlő 2020.11.15. napján elhunyt, hagyatéki eljárás nem indult.</t>
  </si>
  <si>
    <t xml:space="preserve">A bérlő 1993.01.25. napján elhunyt. 1994.06.01. napjától új bérlővel kötöttünk bérleti szerződést, aki a lakást állampolgári cserével elcserélte egy másik magánszeméllyel az 1994.09.12. napján kelt Hozzájárulás alapján. Feltételezhetően a  Díjbeszedő Zrt-től 2005. januárban átvett adatállománnyal került tévesen nyilvántartásunkba. </t>
  </si>
  <si>
    <t xml:space="preserve">A Budapest Főváros VII. kerület Erzsébetváros Önkormányzata 2017. 05.15. napján az ingatlant elidegenítette a bérlő részére. Bérlő a 2017. május havi bérleti díjat nem fizette meg, iratanyagban felszólítás nem található. </t>
  </si>
  <si>
    <t>A bérlő 2014.01.15. napján elhunyt. A 191.565.- Ft tartozás hitelezői igényként bejelentésre került, de nem vezetett eredményre.</t>
  </si>
  <si>
    <t>A lakás bérlője 2008.03.06. napján elhunyt. A lakásban jogcím nélkül visszamaradt magánszemélyt a PKKB. 11.P.54.494/2009/9 számú ítélet kötelezett a lakás kiürítésére. A Fővárosi Bíróság a 47.Pf.637.028/2011/5 ítéletben jóváhagyta az első fokú ítéletet. A végrehajtó általi birtokbavétel 2014.11.06. napján megtörtént. A jogcím nélkül lakásban maradt szermély 2022.01.27. napján elhuny, ügyében hagyatéki eljárás nem indul. A 2013.04.08. napján kibocsájtott fizetési meghagyás nem vezetett eredményre.</t>
  </si>
  <si>
    <t>A bérlővel részletfizetési megállapodást kötöttünk, de csak részben teljesítette, mert 2014.10.12. napján elhunyt. Jogviszony folytatására jogosult személy nem volt, a lakást birtokba vettük. A volt bérlő ügyében hagyatéki eljárás nem indult.</t>
  </si>
  <si>
    <t>a bérlő 2022.01.06. napján elhunyt. Jogviszony folytatására jogosult személy nem volt. Ügyében hagyatéki eljárás nem indult.</t>
  </si>
  <si>
    <t>A bérlő bérleti jogviszonya hátralék miatt 2008.10.31. napjára felmondásra került. A PKKB. A 2.P.51.720/2009/4 számú ítéletében kötelezte adóst a lakás kiürítésére és 211.034.-Ft hátralék megfizetésére. A lakás végrehajtó általi birtokbavétele 2010.05.10. napján megtörtént. Az ítéletben szereplő hátralék letiltás útján kiegyenlítést nyert. Az ítélet utáni hátralék behajtására iratanyag nem található az aktában.</t>
  </si>
  <si>
    <t xml:space="preserve">A bérlők részére cserelakásként 2013.10.01. napjától bérbeadásra került a Dembinszky u. 20. III. 5. szám alatti lakás. Törvényes képviselőjük nem adta le a lakást, az 2015.06.10. napján csőtörés miatt felnyitásra majd birtokbavételre került. A hátralék behajtására peres eljárást kezdeményeztünk a Dembinszky u. 20. III. 5. szám alatti lakás hátralékával együtt. A PKKB. 19.P.52.084/2020/6 számú bírósági meghagyásban csak a Dembinszky u. 20. III. 5. szám alatti lakás hátralékáról rendelkezett. Iratanyagban további intézkedés a hátralék behajtására vonatkozóan nem található. </t>
  </si>
  <si>
    <t>A bérlő hátralékának rendezése érdekében több ízben kötött részletfizetési megállapodást, a Családsegítő szolgálat segítségét is kérte, de támogatást nem kapott. Az épület kiürítése miatt, részére cserelakásként bérbeadásra került  a Dohány u. 45. fsz. 7. szám alatti lakás. Bérlő 2021.02.06. napján elhunyt, ügyében hagyatéki eljárás nem indult.</t>
  </si>
  <si>
    <t>A bérlő a 2017.10.31. napjáig felhalmozott hátralékának kifizetése érdekében részletfizetést kötött. 2021.02.06. napján bekövetkezett haláláig a részletfizetést teljesítette. Ügyében hagyatéki eljárás nem indult, ezért a még fennmaradó hátralékot hitelezői igényként nem lehetett bejelenteni.</t>
  </si>
  <si>
    <t>A bérlő 2012.12.24. napján elhunyt. A bérleti jogviszonyt fia folytatta. Néhai bérlő fia részletfizetési megállapodásban vállalta a hátralék megfizetését, de 2021.02.06. napján Ő is elhunyt. Ügyében hagyatéki eljárás nem indult, ezért a még fennmaradó hátralékot hitelezői igényként nem lehetett bejelenteni.</t>
  </si>
  <si>
    <t>A bérlő bérleti jogviszonya 2013.03.31. napján lejárt. A bérlő 2015.02.13. napján elhunyt, ügyében hagyatéki eljárás nem indult, nem volt se ingó se ingatlan vagyona. Peres eljárás nem indult ügyében.</t>
  </si>
  <si>
    <t xml:space="preserve">A bérlő cserelakásként megkapta a Holló u. 1. II. 27. szám alatti lakást. A Király u. 27. II. 27. lakás visszavétele 2019.06.26. napján megtörtént. Bérlőt felszólítottuk a június havi bérleti díj megfizetésére, de levelünk nem kereste jelzéssel érkezett vissza. Egy FMH eljárás során felmerülő költségek nincsenek arányban a követelés  behajtható összegével. </t>
  </si>
  <si>
    <t>A bérlő 1990.10.21. napján elhunyt. Testvére kérte a jogviszony folytatását, de kérelme elutasításra került. A PKKB. a 11.P.53.851/2008/5 számú bírósági meghagyásban kötelezte a néhai bérlő testvérét a lakás kiürítésére és 236.411.-Ft hátralék megfizetésére. A megítélt hátralék letiltás útján kiegyenlítést nyert. Viszont a lakást hivatalosan nem adta birtokba alperes,  2010.09.20. napján csőtörés miatt került felnyitásra a lakás, amit néhai bérlő testvére ismeretlen időben elhagyott. 2008.08.01.-2010.09.30. napjáig felhalmozott hátralék behajtására vonatkozóan felszólítás intézkedés nem található az aktában. A lakás lezárását követő időszakra nem lett leállítva a számlázás, így  2010.10.01. és 2012.06.30. között jogosulatlan számlázás történt.</t>
  </si>
  <si>
    <t>A bérlő bérleti jogviszonya hátralék miatt 2002.07.31. napjára felmondásra került. A PKKB. A 16.P.50.864/2207/6 számú ítéletében kötelezte a lakás kiürítésére és 290.634.-Ft hátralék megfizetésére. A lakás végrehajtó általi birtokbavétele 2009.09.21. napján megtörtént. A végrehajtási költségelőleg nem került megfizetésre, ezért az eljárás nem indult meg, valamint az ízélet utáni időszak behajtására vonatkozóan iratanyag az aktában ne fellelhető.</t>
  </si>
  <si>
    <t>A bérlő bérleti jogviszonya hátralék miatt felmondásra került. A PKKB. Bírósági meghagyásban kötelezte a lakás kiürítésére és a hátralék megfizetésére. A bérlő 2023.02.13. napján elhunyt, ügyében hagyatéki eljárás nem indult. 2023.10.05. napján megtörtént a lakás birtokba vétele.</t>
  </si>
  <si>
    <t xml:space="preserve">A lakás bérlői két magánszemély volt. A bérlőtársi jogviszon az egyik bérlő  2000.05.15-én bekövetkezett halálával megszűnt. A másik bérlő bérleti szerződése hátralék miatt 2008.06.30. napjára felmondásra került. Adós ellen peres eljárást kezdeményeztünk. A PKKB ítéletében kötelezte alperes a lakás kiürítésére és hátralék megfizetésére. Fellebbezést követően a Fővárosi Bíróság, mint másodfokú bíróság  ítéletében a lakás kiürítését helybenhagyta, valamint kötelezte alperest, hogy fizessen meg 754.303,- tartozást. 2012.09.12. napján végrehajtó által a kilakoltatás foganatosításra került. Díjhátralék behajítása tekintetében a vh. költségelőleg  megfizetésre került, de az eljárás nem indult meg. A bírósági ítéletet követően felhalmozott használati díj tartozásra vonatkozó fizetési felszólítás nem található az iratanyagban. A díjhátralék behajtása iránt fizetési meghagyásos eljárás vagy peres  eljárás nem indult.  </t>
  </si>
  <si>
    <t>A bérlő 2006. 06. 14. napján elhunyt, jogviszony folytató nem maradt a lakásban. Testvére 2006.07.19. napján birtokba adta a lakást. A 2006. július havi számla nem lett kiegyenlítve.</t>
  </si>
  <si>
    <t>A bérlő bérleti jogviszonya hátralék miatt 2007.11.30. napjára felmondásra került. A PKKB. a 4.P.55.132/2008/6 számú ítéletében kötelezte alperes a lakás kiürítésére és hátralék megfizetésére. Fellebbezést követően a Fővárosi Bíróság a 42.Pf.641.123/2009/3 számú ítéletében a lakás kiürítését nem ítélte meg. 2011.02.28. napjára felmondásra került a jogviszony, újabb peres eljárás nem indult, mert a bérlő 2012.03.11. napján elhunyt. Ügyében hagyatéki eljárás nem indult.</t>
  </si>
  <si>
    <t>A Budapest Főváros VII. kerület Erzsébetváros Önkormányzata 2018. 10. 10. napján az ingatlant elidegenítette a bérlő részére. Vevőnek 2018.10.10. napjáig volt fizetési kötelezettsége.  A fizetési meghagyásos eljárással a végrehajtással kapcsolatos költségek nincsenek arányban a követelés várható behajtható összegével.</t>
  </si>
  <si>
    <t xml:space="preserve">A Budapest Főváros VII. kerület Erzsébetváros Önkormányzata 2018. 10. 10. napján az ingatlant elidegenítette a bérlő részére. Vevőnek 2018.10.10. napjáig  volt fizetési kötelezettsége.  A 2018. 10. 11. napjától időarányos  bérleti díj nem lett jóváírva. </t>
  </si>
  <si>
    <t xml:space="preserve">A bérlő bérleti szerződése hátralék miatt felmondásra került 2004.10.31. napjára. A PKKB. a 9.P.52.489/2006/3 számú bírósági meghagyás kötelezte adóst a lakás kiürítésére és 184.009.-Ft hátralék megfizetésére. A lakás végrehajtó általi birtokbavétele 2008.05.08. napján megtörtént. A bírósági meghagyást követő hátralékra vonatkozóan iratanyagban nem található intézkedés. </t>
  </si>
  <si>
    <t>A bérlő bérleti jogviszonya hátralék miatt felmondásra került 2004.10.31. napjára. Peres eljárást kezdeményeztünk. Csőtörés miatt a lakás kényszerkinyitása és lezárása 2009.02.26. napján megtörtént. A PKKB. a 13.P.52.919/2008/10 számú ítéletében kötelezte adóst 1.008.552.-Ft hátralék megfizetésére. 2010.08.30. napján a végrehajtó bejelentette a VH eljárás szünetelését. Mivel a VH kérő 5 éven belül közreműködési kötelezettségének nem tett eleget, megszűnt a végrehajtási eljárás.</t>
  </si>
  <si>
    <t>A bérlő bérleti jogviszonya hátralék miatt 2008.07.31. napjára felmondásra került. A PKKB. Az1.P.51.807/2009/6 számú ítéletében kötelezte adóst a lakás kiürítésére és 272.619.-Ft hátralék megfizetésére. A hátralék letiltás útján kiegyenlítést nyert. A lakás végrehajtó általi birtokbavétele 2012.09.12. napján megtörtént. Az ítélet utáni, kilakoltatásig felhalmozott hátralékra FMH eljárást kezdeményeztünk, de az nem került megindításra.</t>
  </si>
  <si>
    <t>A bérlő bérleti szerződése hátralék miatt 2012.08.31. napjára felmondásra került. A lakás 2012.06.20. napján lezárásra került, mert idegenek feltörték. Adós ismeretlen időben a lakást elhagyta. A lakás lezárását követően 2012. július hónaptól a számlázás nem lett leállítva.</t>
  </si>
  <si>
    <t>Állampolgári csere útján a lakás bérlője 2021. október hónaptól új magánszemély lett. A korábbi bérlő részére tévesen kiszámlázásra került a 2021. október havi bérleti díj.</t>
  </si>
  <si>
    <t>A Budapest Főváros VII. kerület Erzsébetváros Önkormányzata 2019. 12. 11. napján az ingatlant elidegenítette a bérlő részére. Vevőnek 2019.12.11. napjáig volt fizetési kötelezettsége.  A fizetési meghagyásos eljárással a végrehajtással kapcsolatos költségek nincsenek arányban a követelés várható behajtható összegével.</t>
  </si>
  <si>
    <t xml:space="preserve">A Budapest Főváros VII. kerület Erzsébetváros Önkormányzata 2019. 12. 11. napján az ingatlant elidegenítette a bérlő részére. Vevőnek 2019.12.11. napjáig  volt fizetési kötelezettsége.  A 2019. 12. 12. napjától időarányos  bérleti díj nem lett jóváírva. </t>
  </si>
  <si>
    <t xml:space="preserve">A bérlő bérleti jogviszonya hátralék miatt 2011.01.31. napjára felmondásra került. A PKKB. a 3.P.53.329/2012/5 számú ítéletében kötelezte adóst a lakás kiürítésére és 1.459.728.-Ft hátralék, valamint lakás kiürítésig használati díj megfizetésére. A végrehajtó általi birtokbavétel 2015.04.21. napján megtörtént. A bérlő 2022.09.28. napján elhunyt, ingó, ingatlan vagyonnal nem rendelkezett, hagyatéki eljárás nem indult ügyében. </t>
  </si>
  <si>
    <t>A PKB 2018.05.26-án hozzájárult a bérlők és kát másik magánszemély között létrejött lakáscsere szerződéshez, amely megállapodás 2016.06.15-én megkötésre került. Volt bérlők a május havi bérleti díjat nem fizették meg, mely hátralékra vonatkozó fizetési felszólítás nem található az iratanyagban, behajtása iránt eljárás nem indult.</t>
  </si>
  <si>
    <t>A bérlő bérleti jogviszonya hátralék miatt felmondásra került. A PKKB. Ítéletben kötelezte a lakás kiürítésére és a hátralék megfizetésére. A lakás birtokba vétele 2016.08.31. napján megtörtént. A bérlő 2022.09.29. napján elhunyt, ügyében hagyatéki eljárás nem indult.</t>
  </si>
  <si>
    <t>A jogcímnélküli lakáshasználó 1994.06.01. napján elhunyt. Az ingatlanban az elhunyt élettársa szintén jogcím nélkül maradt vissza. A lakás kiürítése iránt indított peres eljárás során a PKKB a felperes keresetét elutasította, mivel a lakásban maradó igazolta, hogy 1999.12.31-én az ingatlant kiürítette és elhagyta. A lakás birtokbavétele és lezárása ismeretlen időpontban megtörtént, a számlázás 2005.01. hónaptól leállításra került.</t>
  </si>
  <si>
    <t>A bérlő halálát követően jogcím nélküli lakókköltöztek a lakásba. A Pesti Központi Kerületi Bíróság a 8.P.51.437/2007/22. számú ítéletében kötelezte alpereseket a lakás kiürítésére. Az iratanyagban a hátralék behajtásra irányuló dokumentum nem lelhető fel.</t>
  </si>
  <si>
    <t>A bérlő 2008. június 30. napján elhunyt, ismert hozzátartozója nem volt, hagyatékával kapcsolatban közjegyzői eljárás nem indult. A követelés bíróság előtt nem érvényesíthető.</t>
  </si>
  <si>
    <t>Bérlő elhunyt hozzátartozója nem adta le a lakást, birtokban tartotta, madj miután ő is elhunyt a hagyatéki hitelezői igényt nem tudtuk benyújtani. A követelés bíróság előtt nem érvényesíthető.</t>
  </si>
  <si>
    <t>A PKKB. A 2.P. 54.137/2004/5 számú ítéletében kötelezte a jogcím nélküli lakáshasználókat a lakás kiürítésére. 2006.05.18. napján megtörtént a lakás végrehajtó általi birtokbavétele. Peres eljárás csak a kiürítésre lett megindítva, a hátralék behajtása érdekében intézkedés nem található az iratanyagban.</t>
  </si>
  <si>
    <t>Bérleti jogviszony felmondásra került, a lakás végrehajtó által 2010.05.07. napján birtokba lett véve. A bérlő 2021.09.08. napján elhunyt, hagyatéki eljárás nem indult.</t>
  </si>
  <si>
    <t>A bérlő 2021.07.27. napján elhuny, ügyében hagyatéki eljárás nem indult.</t>
  </si>
  <si>
    <t>A bérlő 2018.03.09. napján elhunyt, hitelezői igényt nem tudtunk benyújtani, mert későn értesültünk a hagyatéki eljárásról.</t>
  </si>
  <si>
    <t>A bérlő 2023.02.13. napján elhunyt, ügyében hagyatéki eljárás nem indult.</t>
  </si>
  <si>
    <t>A bérlő 2016.12.03. napján elhunyt, amelyről 2021-ben kaptunk tájékoztatást, így az ügyben indult hagyatéki eljárásban nem volt lehetőségünk hagyatéki hitelezői igény bejelentésére. A követelés bíróság előtt nem érvényesíthető.</t>
  </si>
  <si>
    <t>A bérlő bérleti jogviszonya hátralék miatt 2012.12.31. napjára felmondásra került. A bérlő 2011.10.3. napjától az Idősek Otthonában nyert elhelyezést. A lakás lánya használta tovább. A PKKB. A 2.P.54.414/2014/17 számú ítéletében kötelezte a bérlőt és lányát a lakás kiürítésére, valamint a bérlőt 576.600.-Ft hátralék, mindkét alperest 1.396.314.-Ft hátralék, valamint lakás kiürítésig használati díj megfizetésére. 2016.10.04. napján megtörtént a végrehajtó általi birtokbavétel. A bérlő 2018.03.09. napján elhunyt, hitelezői igényt nem tudtunk benyújtani, mert későn értesültünk a hagyatéki eljárásról. A néhai bérlő lánya ellen a Vh eljárás folyamatban van a 2013.01.01. napjától fennálló hátralékra.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</si>
</sst>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yyyy/mm/dd;@"/>
  </numFmts>
  <fonts count="14"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8"/>
      <name val="Calibri"/>
      <family val="2"/>
      <scheme val="minor"/>
    </font>
    <font>
      <sz val="14"/>
      <color rgb="FF474747"/>
      <name val="Fira Sans"/>
      <family val="2"/>
    </font>
    <font>
      <i/>
      <sz val="14"/>
      <color rgb="FF474747"/>
      <name val="Fira Sans"/>
      <family val="2"/>
    </font>
    <font>
      <b/>
      <i/>
      <sz val="14"/>
      <color rgb="FF474747"/>
      <name val="Fira Sans"/>
      <family val="2"/>
    </font>
    <font>
      <b/>
      <sz val="14"/>
      <color rgb="FF474747"/>
      <name val="Fira Sans"/>
      <family val="2"/>
    </font>
    <font>
      <sz val="11"/>
      <color rgb="FFFF0000"/>
      <name val="Calibri"/>
      <family val="2"/>
      <scheme val="minor"/>
    </font>
    <font>
      <sz val="8"/>
      <color indexed="8"/>
      <name val="ARIAL"/>
    </font>
    <font>
      <sz val="11"/>
      <name val="Calibri"/>
      <family val="2"/>
      <scheme val="minor"/>
    </font>
    <font>
      <b/>
      <sz val="11"/>
      <name val="Calibri"/>
      <family val="2"/>
      <scheme val="minor"/>
    </font>
    <font>
      <b/>
      <sz val="11"/>
      <color rgb="FFFF0000"/>
      <name val="Calibri"/>
      <family val="2"/>
      <charset val="238"/>
      <scheme val="minor"/>
    </font>
  </fonts>
  <fills count="3">
    <fill>
      <patternFill patternType="none"/>
    </fill>
    <fill>
      <patternFill patternType="gray125"/>
    </fill>
    <fill>
      <patternFill patternType="solid">
        <fgColor theme="3"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6">
    <xf numFmtId="0" fontId="0" fillId="0" borderId="0"/>
    <xf numFmtId="0" fontId="2" fillId="0" borderId="0"/>
    <xf numFmtId="0" fontId="2" fillId="0" borderId="0"/>
    <xf numFmtId="0" fontId="1" fillId="0" borderId="0"/>
    <xf numFmtId="43" fontId="1" fillId="0" borderId="0" applyFont="0" applyFill="0" applyBorder="0" applyAlignment="0" applyProtection="0"/>
    <xf numFmtId="49" fontId="10" fillId="0" borderId="0">
      <alignment horizontal="left" vertical="top"/>
    </xf>
  </cellStyleXfs>
  <cellXfs count="52">
    <xf numFmtId="0" fontId="0" fillId="0" borderId="0" xfId="0"/>
    <xf numFmtId="0" fontId="5" fillId="0" borderId="0" xfId="0" applyFont="1" applyAlignment="1">
      <alignment horizontal="justify" vertical="center" wrapText="1"/>
    </xf>
    <xf numFmtId="0" fontId="7" fillId="0" borderId="0" xfId="0" applyFont="1" applyAlignment="1">
      <alignment horizontal="justify" vertical="center" wrapText="1"/>
    </xf>
    <xf numFmtId="0" fontId="6" fillId="0" borderId="1" xfId="0" applyFont="1" applyBorder="1" applyAlignment="1">
      <alignment horizontal="justify" vertical="center" wrapText="1"/>
    </xf>
    <xf numFmtId="0" fontId="5" fillId="0" borderId="1" xfId="0" applyFont="1" applyBorder="1" applyAlignment="1">
      <alignment horizontal="justify" vertical="center" wrapText="1"/>
    </xf>
    <xf numFmtId="0" fontId="9" fillId="0" borderId="0" xfId="0" applyFont="1"/>
    <xf numFmtId="0" fontId="3" fillId="2" borderId="1" xfId="2" applyFont="1" applyFill="1" applyBorder="1" applyProtection="1">
      <protection locked="0"/>
    </xf>
    <xf numFmtId="0" fontId="3" fillId="2" borderId="1" xfId="2" applyFont="1" applyFill="1" applyBorder="1" applyAlignment="1" applyProtection="1">
      <alignment wrapText="1"/>
      <protection locked="0"/>
    </xf>
    <xf numFmtId="3" fontId="3" fillId="2" borderId="1" xfId="0" applyNumberFormat="1" applyFont="1" applyFill="1" applyBorder="1"/>
    <xf numFmtId="3" fontId="3" fillId="2" borderId="1" xfId="0" applyNumberFormat="1" applyFont="1" applyFill="1" applyBorder="1" applyAlignment="1">
      <alignment horizontal="center" wrapText="1"/>
    </xf>
    <xf numFmtId="3" fontId="3" fillId="2" borderId="1" xfId="0" applyNumberFormat="1" applyFont="1" applyFill="1" applyBorder="1" applyAlignment="1">
      <alignment wrapText="1"/>
    </xf>
    <xf numFmtId="3" fontId="3" fillId="2" borderId="1" xfId="1" quotePrefix="1" applyNumberFormat="1" applyFont="1" applyFill="1" applyBorder="1" applyAlignment="1" applyProtection="1">
      <alignment horizontal="center" vertical="center"/>
      <protection locked="0"/>
    </xf>
    <xf numFmtId="0" fontId="3" fillId="0" borderId="0" xfId="0" applyFont="1"/>
    <xf numFmtId="0" fontId="3" fillId="0" borderId="0" xfId="0" applyFont="1" applyAlignment="1">
      <alignment wrapText="1"/>
    </xf>
    <xf numFmtId="3" fontId="0" fillId="0" borderId="0" xfId="0" applyNumberFormat="1"/>
    <xf numFmtId="0" fontId="0" fillId="0" borderId="0" xfId="0" applyAlignment="1">
      <alignment wrapText="1"/>
    </xf>
    <xf numFmtId="0" fontId="0" fillId="0" borderId="0" xfId="0" applyAlignment="1">
      <alignment horizontal="center" wrapText="1"/>
    </xf>
    <xf numFmtId="0" fontId="0" fillId="0" borderId="0" xfId="0" applyAlignment="1">
      <alignment horizontal="center"/>
    </xf>
    <xf numFmtId="3" fontId="3" fillId="2" borderId="1" xfId="0" applyNumberFormat="1" applyFont="1" applyFill="1" applyBorder="1" applyAlignment="1">
      <alignment horizontal="center"/>
    </xf>
    <xf numFmtId="0" fontId="11" fillId="0" borderId="0" xfId="0" applyFont="1"/>
    <xf numFmtId="0" fontId="12" fillId="2" borderId="1" xfId="1" quotePrefix="1" applyFont="1" applyFill="1" applyBorder="1" applyAlignment="1" applyProtection="1">
      <alignment horizontal="center" vertical="center" wrapText="1"/>
      <protection locked="0"/>
    </xf>
    <xf numFmtId="3" fontId="12" fillId="2" borderId="1" xfId="0" applyNumberFormat="1" applyFont="1" applyFill="1" applyBorder="1"/>
    <xf numFmtId="3" fontId="13" fillId="2" borderId="1" xfId="0" applyNumberFormat="1" applyFont="1" applyFill="1" applyBorder="1"/>
    <xf numFmtId="3" fontId="3" fillId="2" borderId="1" xfId="1" applyNumberFormat="1" applyFont="1" applyFill="1" applyBorder="1" applyAlignment="1" applyProtection="1">
      <alignment horizontal="center" vertical="center" wrapText="1"/>
      <protection locked="0"/>
    </xf>
    <xf numFmtId="0" fontId="3" fillId="2" borderId="1" xfId="1" applyFont="1" applyFill="1" applyBorder="1" applyAlignment="1" applyProtection="1">
      <alignment horizontal="center" vertical="center" wrapText="1"/>
      <protection locked="0"/>
    </xf>
    <xf numFmtId="0" fontId="3" fillId="2" borderId="1" xfId="0" applyFont="1" applyFill="1" applyBorder="1" applyAlignment="1">
      <alignment horizontal="center"/>
    </xf>
    <xf numFmtId="0" fontId="3" fillId="2" borderId="1" xfId="1" applyFont="1" applyFill="1" applyBorder="1" applyAlignment="1" applyProtection="1">
      <alignment horizontal="center" vertical="center"/>
      <protection locked="0"/>
    </xf>
    <xf numFmtId="164" fontId="11" fillId="0" borderId="1" xfId="2" applyNumberFormat="1" applyFont="1" applyFill="1" applyBorder="1" applyAlignment="1" applyProtection="1">
      <alignment horizontal="center" vertical="center"/>
      <protection locked="0"/>
    </xf>
    <xf numFmtId="14" fontId="11" fillId="0" borderId="1" xfId="0" applyNumberFormat="1" applyFont="1" applyFill="1" applyBorder="1" applyAlignment="1">
      <alignment horizontal="center" vertical="center"/>
    </xf>
    <xf numFmtId="0" fontId="11" fillId="0" borderId="1" xfId="2" applyFont="1" applyFill="1" applyBorder="1" applyAlignment="1" applyProtection="1">
      <alignment vertical="center"/>
      <protection locked="0"/>
    </xf>
    <xf numFmtId="0" fontId="11" fillId="0" borderId="1" xfId="2" applyFont="1" applyFill="1" applyBorder="1" applyAlignment="1" applyProtection="1">
      <alignment vertical="center" wrapText="1"/>
      <protection locked="0"/>
    </xf>
    <xf numFmtId="3" fontId="11" fillId="0" borderId="1" xfId="2" applyNumberFormat="1" applyFont="1" applyFill="1" applyBorder="1" applyAlignment="1" applyProtection="1">
      <alignment vertical="center"/>
      <protection locked="0"/>
    </xf>
    <xf numFmtId="9" fontId="11" fillId="0" borderId="1" xfId="2" applyNumberFormat="1" applyFont="1" applyFill="1" applyBorder="1" applyAlignment="1" applyProtection="1">
      <alignment horizontal="center" vertical="center"/>
      <protection locked="0"/>
    </xf>
    <xf numFmtId="3" fontId="11" fillId="0" borderId="1" xfId="2" applyNumberFormat="1" applyFont="1" applyFill="1" applyBorder="1" applyAlignment="1" applyProtection="1">
      <alignment vertical="center" wrapText="1"/>
      <protection locked="0"/>
    </xf>
    <xf numFmtId="3" fontId="11" fillId="0" borderId="1" xfId="2" applyNumberFormat="1" applyFont="1" applyFill="1" applyBorder="1" applyAlignment="1" applyProtection="1">
      <alignment horizontal="center" vertical="center" wrapText="1"/>
      <protection locked="0"/>
    </xf>
    <xf numFmtId="3" fontId="11" fillId="0" borderId="1" xfId="2" quotePrefix="1" applyNumberFormat="1" applyFont="1" applyFill="1" applyBorder="1" applyAlignment="1" applyProtection="1">
      <alignment horizontal="center" vertical="center" wrapText="1"/>
      <protection locked="0"/>
    </xf>
    <xf numFmtId="0" fontId="11" fillId="0" borderId="1" xfId="2" applyFont="1" applyFill="1" applyBorder="1" applyAlignment="1" applyProtection="1">
      <alignment horizontal="center" vertical="center" wrapText="1"/>
      <protection locked="0"/>
    </xf>
    <xf numFmtId="0" fontId="11" fillId="0" borderId="0" xfId="0" applyFont="1" applyFill="1"/>
    <xf numFmtId="3" fontId="11" fillId="0" borderId="1" xfId="2" quotePrefix="1" applyNumberFormat="1" applyFont="1" applyFill="1" applyBorder="1" applyAlignment="1" applyProtection="1">
      <alignment horizontal="left" vertical="center" wrapText="1"/>
      <protection locked="0"/>
    </xf>
    <xf numFmtId="14" fontId="11" fillId="0" borderId="0" xfId="0" applyNumberFormat="1" applyFont="1" applyFill="1" applyAlignment="1">
      <alignment horizontal="center" vertical="center"/>
    </xf>
    <xf numFmtId="14" fontId="11" fillId="0" borderId="1" xfId="2" applyNumberFormat="1" applyFont="1" applyFill="1" applyBorder="1" applyAlignment="1" applyProtection="1">
      <alignment horizontal="center" vertical="center"/>
      <protection locked="0"/>
    </xf>
    <xf numFmtId="0" fontId="11" fillId="0" borderId="1" xfId="2" applyFont="1" applyFill="1" applyBorder="1" applyAlignment="1" applyProtection="1">
      <alignment horizontal="left" vertical="center" wrapText="1"/>
      <protection locked="0"/>
    </xf>
    <xf numFmtId="164" fontId="11" fillId="0" borderId="1" xfId="2" applyNumberFormat="1" applyFont="1" applyFill="1" applyBorder="1" applyAlignment="1" applyProtection="1">
      <alignment horizontal="center" vertical="center" wrapText="1"/>
      <protection locked="0"/>
    </xf>
    <xf numFmtId="14" fontId="11" fillId="0" borderId="1" xfId="0" applyNumberFormat="1" applyFont="1" applyFill="1" applyBorder="1" applyAlignment="1">
      <alignment horizontal="center" vertical="center" wrapText="1"/>
    </xf>
    <xf numFmtId="3" fontId="11" fillId="0" borderId="1" xfId="0" applyNumberFormat="1" applyFont="1" applyFill="1" applyBorder="1" applyAlignment="1">
      <alignment vertical="center"/>
    </xf>
    <xf numFmtId="0" fontId="11" fillId="0" borderId="1" xfId="0" applyFont="1" applyFill="1" applyBorder="1" applyAlignment="1">
      <alignment vertical="center" wrapText="1"/>
    </xf>
    <xf numFmtId="0" fontId="11" fillId="0" borderId="1" xfId="0" applyFont="1" applyFill="1" applyBorder="1" applyAlignment="1">
      <alignment wrapText="1"/>
    </xf>
    <xf numFmtId="0" fontId="11" fillId="0" borderId="1" xfId="0" applyFont="1" applyFill="1" applyBorder="1" applyAlignment="1">
      <alignment vertical="center"/>
    </xf>
    <xf numFmtId="0" fontId="11" fillId="0" borderId="1" xfId="0" applyFont="1" applyFill="1" applyBorder="1" applyAlignment="1">
      <alignment horizontal="center" vertical="center" wrapText="1"/>
    </xf>
    <xf numFmtId="0" fontId="11" fillId="0" borderId="0" xfId="0" applyFont="1" applyFill="1" applyAlignment="1">
      <alignment vertical="center" wrapText="1"/>
    </xf>
    <xf numFmtId="0" fontId="11" fillId="0" borderId="1" xfId="0" applyFont="1" applyFill="1" applyBorder="1" applyAlignment="1">
      <alignment horizontal="center" wrapText="1"/>
    </xf>
    <xf numFmtId="3" fontId="11" fillId="0" borderId="1" xfId="0" applyNumberFormat="1" applyFont="1" applyFill="1" applyBorder="1" applyAlignment="1">
      <alignment vertical="center" wrapText="1"/>
    </xf>
  </cellXfs>
  <cellStyles count="6">
    <cellStyle name="Ezres 2" xfId="4" xr:uid="{00000000-0005-0000-0000-000000000000}"/>
    <cellStyle name="Normál" xfId="0" builtinId="0"/>
    <cellStyle name="Normál 2" xfId="1" xr:uid="{00000000-0005-0000-0000-000002000000}"/>
    <cellStyle name="Normál 3" xfId="2" xr:uid="{00000000-0005-0000-0000-000003000000}"/>
    <cellStyle name="Normál 4" xfId="3" xr:uid="{00000000-0005-0000-0000-000004000000}"/>
    <cellStyle name="Normál 5" xfId="5" xr:uid="{00000000-0005-0000-0000-000005000000}"/>
  </cellStyles>
  <dxfs count="0"/>
  <tableStyles count="0" defaultTableStyle="TableStyleMedium2" defaultPivotStyle="PivotStyleMedium9"/>
  <colors>
    <mruColors>
      <color rgb="FF44FB25"/>
      <color rgb="FF2DF35C"/>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O266"/>
  <sheetViews>
    <sheetView tabSelected="1" zoomScale="110" zoomScaleNormal="110" workbookViewId="0">
      <pane xSplit="2" ySplit="3" topLeftCell="E4" activePane="bottomRight" state="frozen"/>
      <selection pane="topRight" activeCell="C1" sqref="C1"/>
      <selection pane="bottomLeft" activeCell="A4" sqref="A4"/>
      <selection pane="bottomRight" activeCell="J6" sqref="J6"/>
    </sheetView>
  </sheetViews>
  <sheetFormatPr defaultColWidth="9.109375" defaultRowHeight="14.4" x14ac:dyDescent="0.3"/>
  <cols>
    <col min="1" max="1" width="6.109375" customWidth="1"/>
    <col min="2" max="2" width="27.88671875" style="15" customWidth="1"/>
    <col min="3" max="3" width="13.77734375" customWidth="1"/>
    <col min="4" max="4" width="13.6640625" customWidth="1"/>
    <col min="5" max="5" width="12" style="14" bestFit="1" customWidth="1"/>
    <col min="6" max="6" width="11.44140625" style="19" customWidth="1"/>
    <col min="7" max="7" width="11.44140625" customWidth="1"/>
    <col min="8" max="8" width="10.88671875" style="17" customWidth="1"/>
    <col min="9" max="9" width="12" bestFit="1" customWidth="1"/>
    <col min="10" max="10" width="69.109375" customWidth="1"/>
    <col min="11" max="11" width="53" style="15" customWidth="1"/>
    <col min="12" max="12" width="23.5546875" style="16" customWidth="1"/>
    <col min="13" max="13" width="37.88671875" style="15" customWidth="1"/>
    <col min="14" max="14" width="13" customWidth="1"/>
    <col min="15" max="15" width="23.5546875" style="16" customWidth="1"/>
  </cols>
  <sheetData>
    <row r="1" spans="1:15" x14ac:dyDescent="0.3">
      <c r="A1" s="12" t="s">
        <v>707</v>
      </c>
      <c r="B1" s="13"/>
      <c r="C1" s="12"/>
      <c r="D1" s="12"/>
    </row>
    <row r="2" spans="1:15" ht="26.25" customHeight="1" x14ac:dyDescent="0.3">
      <c r="A2" s="26" t="s">
        <v>0</v>
      </c>
      <c r="B2" s="24" t="s">
        <v>1</v>
      </c>
      <c r="C2" s="24" t="s">
        <v>2</v>
      </c>
      <c r="D2" s="24" t="s">
        <v>3</v>
      </c>
      <c r="E2" s="23" t="s">
        <v>4</v>
      </c>
      <c r="F2" s="25" t="s">
        <v>5</v>
      </c>
      <c r="G2" s="25"/>
      <c r="H2" s="23" t="s">
        <v>98</v>
      </c>
      <c r="I2" s="23" t="s">
        <v>6</v>
      </c>
      <c r="J2" s="23" t="s">
        <v>7</v>
      </c>
      <c r="K2" s="24" t="s">
        <v>8</v>
      </c>
      <c r="L2" s="23" t="s">
        <v>9</v>
      </c>
      <c r="M2" s="23" t="s">
        <v>10</v>
      </c>
      <c r="N2" s="23" t="s">
        <v>11</v>
      </c>
      <c r="O2" s="23" t="s">
        <v>152</v>
      </c>
    </row>
    <row r="3" spans="1:15" ht="30.75" customHeight="1" x14ac:dyDescent="0.3">
      <c r="A3" s="26"/>
      <c r="B3" s="24"/>
      <c r="C3" s="24"/>
      <c r="D3" s="24"/>
      <c r="E3" s="23"/>
      <c r="F3" s="20" t="s">
        <v>12</v>
      </c>
      <c r="G3" s="11" t="s">
        <v>13</v>
      </c>
      <c r="H3" s="23"/>
      <c r="I3" s="23"/>
      <c r="J3" s="23"/>
      <c r="K3" s="24"/>
      <c r="L3" s="23"/>
      <c r="M3" s="23"/>
      <c r="N3" s="23"/>
      <c r="O3" s="23"/>
    </row>
    <row r="4" spans="1:15" s="37" customFormat="1" ht="57.6" x14ac:dyDescent="0.3">
      <c r="A4" s="29" t="s">
        <v>14</v>
      </c>
      <c r="B4" s="30" t="s">
        <v>709</v>
      </c>
      <c r="C4" s="27">
        <v>36073</v>
      </c>
      <c r="D4" s="27">
        <v>38487</v>
      </c>
      <c r="E4" s="31">
        <v>15649</v>
      </c>
      <c r="F4" s="27">
        <v>38473</v>
      </c>
      <c r="G4" s="27">
        <v>38503</v>
      </c>
      <c r="H4" s="32">
        <v>1</v>
      </c>
      <c r="I4" s="31">
        <f t="shared" ref="I4:I72" si="0">+E4*H4</f>
        <v>15649</v>
      </c>
      <c r="J4" s="33" t="s">
        <v>99</v>
      </c>
      <c r="K4" s="30" t="s">
        <v>22</v>
      </c>
      <c r="L4" s="34" t="s">
        <v>16</v>
      </c>
      <c r="M4" s="35" t="s">
        <v>19</v>
      </c>
      <c r="N4" s="31">
        <v>0</v>
      </c>
      <c r="O4" s="36" t="s">
        <v>153</v>
      </c>
    </row>
    <row r="5" spans="1:15" s="37" customFormat="1" ht="86.4" x14ac:dyDescent="0.3">
      <c r="A5" s="29" t="s">
        <v>17</v>
      </c>
      <c r="B5" s="30" t="s">
        <v>708</v>
      </c>
      <c r="C5" s="27">
        <v>38903</v>
      </c>
      <c r="D5" s="27">
        <v>42962</v>
      </c>
      <c r="E5" s="31">
        <v>2444038</v>
      </c>
      <c r="F5" s="27">
        <v>40544</v>
      </c>
      <c r="G5" s="27">
        <v>42766</v>
      </c>
      <c r="H5" s="32">
        <v>1</v>
      </c>
      <c r="I5" s="31">
        <f t="shared" si="0"/>
        <v>2444038</v>
      </c>
      <c r="J5" s="33" t="s">
        <v>131</v>
      </c>
      <c r="K5" s="30" t="s">
        <v>100</v>
      </c>
      <c r="L5" s="34" t="s">
        <v>27</v>
      </c>
      <c r="M5" s="35" t="s">
        <v>19</v>
      </c>
      <c r="N5" s="31">
        <v>0</v>
      </c>
      <c r="O5" s="36" t="s">
        <v>154</v>
      </c>
    </row>
    <row r="6" spans="1:15" s="37" customFormat="1" ht="118.2" customHeight="1" x14ac:dyDescent="0.3">
      <c r="A6" s="29" t="s">
        <v>18</v>
      </c>
      <c r="B6" s="30" t="s">
        <v>708</v>
      </c>
      <c r="C6" s="27">
        <v>33480</v>
      </c>
      <c r="D6" s="27">
        <v>40678</v>
      </c>
      <c r="E6" s="31">
        <v>739751</v>
      </c>
      <c r="F6" s="27">
        <v>37712</v>
      </c>
      <c r="G6" s="27">
        <v>40694</v>
      </c>
      <c r="H6" s="32">
        <v>1</v>
      </c>
      <c r="I6" s="31">
        <f t="shared" si="0"/>
        <v>739751</v>
      </c>
      <c r="J6" s="33" t="s">
        <v>274</v>
      </c>
      <c r="K6" s="30" t="s">
        <v>101</v>
      </c>
      <c r="L6" s="34" t="s">
        <v>27</v>
      </c>
      <c r="M6" s="35" t="s">
        <v>19</v>
      </c>
      <c r="N6" s="31">
        <v>0</v>
      </c>
      <c r="O6" s="36" t="s">
        <v>155</v>
      </c>
    </row>
    <row r="7" spans="1:15" s="37" customFormat="1" ht="141.6" customHeight="1" x14ac:dyDescent="0.3">
      <c r="A7" s="29" t="s">
        <v>20</v>
      </c>
      <c r="B7" s="30" t="s">
        <v>708</v>
      </c>
      <c r="C7" s="28">
        <v>32370</v>
      </c>
      <c r="D7" s="27">
        <v>39187</v>
      </c>
      <c r="E7" s="31">
        <v>189936</v>
      </c>
      <c r="F7" s="27">
        <v>35521</v>
      </c>
      <c r="G7" s="27">
        <v>39202</v>
      </c>
      <c r="H7" s="32">
        <v>1</v>
      </c>
      <c r="I7" s="31">
        <f t="shared" si="0"/>
        <v>189936</v>
      </c>
      <c r="J7" s="33" t="s">
        <v>710</v>
      </c>
      <c r="K7" s="30" t="s">
        <v>118</v>
      </c>
      <c r="L7" s="34" t="s">
        <v>27</v>
      </c>
      <c r="M7" s="35" t="s">
        <v>19</v>
      </c>
      <c r="N7" s="31">
        <v>12120</v>
      </c>
      <c r="O7" s="36" t="s">
        <v>210</v>
      </c>
    </row>
    <row r="8" spans="1:15" s="37" customFormat="1" ht="129.6" x14ac:dyDescent="0.3">
      <c r="A8" s="29" t="s">
        <v>21</v>
      </c>
      <c r="B8" s="30" t="s">
        <v>708</v>
      </c>
      <c r="C8" s="28">
        <v>32552</v>
      </c>
      <c r="D8" s="27">
        <v>44696</v>
      </c>
      <c r="E8" s="31">
        <v>757100</v>
      </c>
      <c r="F8" s="27">
        <v>42248</v>
      </c>
      <c r="G8" s="27">
        <v>44712</v>
      </c>
      <c r="H8" s="32">
        <v>1</v>
      </c>
      <c r="I8" s="31">
        <f t="shared" si="0"/>
        <v>757100</v>
      </c>
      <c r="J8" s="33" t="s">
        <v>711</v>
      </c>
      <c r="K8" s="30" t="s">
        <v>237</v>
      </c>
      <c r="L8" s="34" t="s">
        <v>27</v>
      </c>
      <c r="M8" s="38"/>
      <c r="N8" s="31">
        <v>0</v>
      </c>
      <c r="O8" s="36" t="s">
        <v>238</v>
      </c>
    </row>
    <row r="9" spans="1:15" s="37" customFormat="1" ht="72" x14ac:dyDescent="0.3">
      <c r="A9" s="29" t="s">
        <v>23</v>
      </c>
      <c r="B9" s="30" t="s">
        <v>708</v>
      </c>
      <c r="C9" s="28">
        <v>32687</v>
      </c>
      <c r="D9" s="27">
        <v>39948</v>
      </c>
      <c r="E9" s="31">
        <v>165208</v>
      </c>
      <c r="F9" s="27">
        <v>39448</v>
      </c>
      <c r="G9" s="27">
        <v>39964</v>
      </c>
      <c r="H9" s="32">
        <v>1</v>
      </c>
      <c r="I9" s="31">
        <f t="shared" si="0"/>
        <v>165208</v>
      </c>
      <c r="J9" s="33" t="s">
        <v>102</v>
      </c>
      <c r="K9" s="30" t="s">
        <v>103</v>
      </c>
      <c r="L9" s="34" t="s">
        <v>27</v>
      </c>
      <c r="M9" s="38" t="s">
        <v>104</v>
      </c>
      <c r="N9" s="31">
        <v>0</v>
      </c>
      <c r="O9" s="36" t="s">
        <v>156</v>
      </c>
    </row>
    <row r="10" spans="1:15" s="37" customFormat="1" ht="72" x14ac:dyDescent="0.3">
      <c r="A10" s="29" t="s">
        <v>24</v>
      </c>
      <c r="B10" s="30" t="s">
        <v>708</v>
      </c>
      <c r="C10" s="39">
        <v>30498</v>
      </c>
      <c r="D10" s="27">
        <v>40283</v>
      </c>
      <c r="E10" s="31">
        <v>683662</v>
      </c>
      <c r="F10" s="27">
        <v>38443</v>
      </c>
      <c r="G10" s="27">
        <v>40298</v>
      </c>
      <c r="H10" s="32"/>
      <c r="I10" s="31">
        <v>683662</v>
      </c>
      <c r="J10" s="30" t="s">
        <v>647</v>
      </c>
      <c r="K10" s="30" t="s">
        <v>648</v>
      </c>
      <c r="L10" s="34" t="s">
        <v>27</v>
      </c>
      <c r="M10" s="38"/>
      <c r="N10" s="31">
        <v>0</v>
      </c>
      <c r="O10" s="36" t="s">
        <v>646</v>
      </c>
    </row>
    <row r="11" spans="1:15" s="37" customFormat="1" ht="138" customHeight="1" x14ac:dyDescent="0.3">
      <c r="A11" s="29" t="s">
        <v>25</v>
      </c>
      <c r="B11" s="30" t="s">
        <v>708</v>
      </c>
      <c r="C11" s="27">
        <v>33219</v>
      </c>
      <c r="D11" s="27">
        <v>38245</v>
      </c>
      <c r="E11" s="31">
        <v>300738</v>
      </c>
      <c r="F11" s="27">
        <v>34912</v>
      </c>
      <c r="G11" s="27">
        <v>38260</v>
      </c>
      <c r="H11" s="32">
        <v>1</v>
      </c>
      <c r="I11" s="31">
        <f t="shared" ref="I11" si="1">+E11*H11</f>
        <v>300738</v>
      </c>
      <c r="J11" s="30" t="s">
        <v>662</v>
      </c>
      <c r="K11" s="30" t="s">
        <v>15</v>
      </c>
      <c r="L11" s="36" t="s">
        <v>16</v>
      </c>
      <c r="M11" s="35" t="s">
        <v>19</v>
      </c>
      <c r="N11" s="31">
        <v>44148</v>
      </c>
      <c r="O11" s="36" t="s">
        <v>661</v>
      </c>
    </row>
    <row r="12" spans="1:15" s="37" customFormat="1" ht="157.80000000000001" customHeight="1" x14ac:dyDescent="0.3">
      <c r="A12" s="29" t="s">
        <v>26</v>
      </c>
      <c r="B12" s="30" t="s">
        <v>708</v>
      </c>
      <c r="C12" s="27">
        <v>33340</v>
      </c>
      <c r="D12" s="27">
        <v>42353</v>
      </c>
      <c r="E12" s="31">
        <v>41055</v>
      </c>
      <c r="F12" s="27">
        <v>42248</v>
      </c>
      <c r="G12" s="27">
        <v>42369</v>
      </c>
      <c r="H12" s="32">
        <v>1</v>
      </c>
      <c r="I12" s="31">
        <f t="shared" si="0"/>
        <v>41055</v>
      </c>
      <c r="J12" s="33" t="s">
        <v>712</v>
      </c>
      <c r="K12" s="30" t="s">
        <v>118</v>
      </c>
      <c r="L12" s="34" t="s">
        <v>117</v>
      </c>
      <c r="M12" s="35" t="s">
        <v>19</v>
      </c>
      <c r="N12" s="31">
        <v>0</v>
      </c>
      <c r="O12" s="36" t="s">
        <v>236</v>
      </c>
    </row>
    <row r="13" spans="1:15" s="37" customFormat="1" ht="99" customHeight="1" x14ac:dyDescent="0.3">
      <c r="A13" s="29" t="s">
        <v>28</v>
      </c>
      <c r="B13" s="30" t="s">
        <v>708</v>
      </c>
      <c r="C13" s="27" t="s">
        <v>36</v>
      </c>
      <c r="D13" s="27">
        <v>39066</v>
      </c>
      <c r="E13" s="31">
        <v>213667</v>
      </c>
      <c r="F13" s="27">
        <v>37773</v>
      </c>
      <c r="G13" s="27">
        <v>39082</v>
      </c>
      <c r="H13" s="32">
        <v>1</v>
      </c>
      <c r="I13" s="31">
        <f t="shared" si="0"/>
        <v>213667</v>
      </c>
      <c r="J13" s="33" t="s">
        <v>713</v>
      </c>
      <c r="K13" s="30" t="s">
        <v>22</v>
      </c>
      <c r="L13" s="34" t="s">
        <v>16</v>
      </c>
      <c r="M13" s="35" t="s">
        <v>19</v>
      </c>
      <c r="N13" s="31">
        <v>0</v>
      </c>
      <c r="O13" s="36" t="s">
        <v>157</v>
      </c>
    </row>
    <row r="14" spans="1:15" s="37" customFormat="1" ht="129.6" x14ac:dyDescent="0.3">
      <c r="A14" s="29" t="s">
        <v>29</v>
      </c>
      <c r="B14" s="30" t="s">
        <v>708</v>
      </c>
      <c r="C14" s="27">
        <v>38100</v>
      </c>
      <c r="D14" s="27">
        <v>42658</v>
      </c>
      <c r="E14" s="31">
        <v>817113</v>
      </c>
      <c r="F14" s="27">
        <v>39783</v>
      </c>
      <c r="G14" s="27">
        <v>42674</v>
      </c>
      <c r="H14" s="32">
        <v>1</v>
      </c>
      <c r="I14" s="31">
        <f t="shared" si="0"/>
        <v>817113</v>
      </c>
      <c r="J14" s="33" t="s">
        <v>105</v>
      </c>
      <c r="K14" s="30" t="s">
        <v>106</v>
      </c>
      <c r="L14" s="34" t="s">
        <v>27</v>
      </c>
      <c r="M14" s="35" t="s">
        <v>19</v>
      </c>
      <c r="N14" s="31">
        <v>0</v>
      </c>
      <c r="O14" s="36" t="s">
        <v>158</v>
      </c>
    </row>
    <row r="15" spans="1:15" s="37" customFormat="1" ht="129.6" x14ac:dyDescent="0.3">
      <c r="A15" s="29" t="s">
        <v>30</v>
      </c>
      <c r="B15" s="30" t="s">
        <v>708</v>
      </c>
      <c r="C15" s="27">
        <v>35627</v>
      </c>
      <c r="D15" s="27">
        <v>40101</v>
      </c>
      <c r="E15" s="31">
        <v>572192</v>
      </c>
      <c r="F15" s="27">
        <v>37742</v>
      </c>
      <c r="G15" s="27">
        <v>40117</v>
      </c>
      <c r="H15" s="32">
        <v>1</v>
      </c>
      <c r="I15" s="31">
        <f t="shared" si="0"/>
        <v>572192</v>
      </c>
      <c r="J15" s="33" t="s">
        <v>714</v>
      </c>
      <c r="K15" s="30" t="s">
        <v>107</v>
      </c>
      <c r="L15" s="34" t="s">
        <v>16</v>
      </c>
      <c r="M15" s="35" t="s">
        <v>19</v>
      </c>
      <c r="N15" s="31">
        <v>0</v>
      </c>
      <c r="O15" s="36" t="s">
        <v>159</v>
      </c>
    </row>
    <row r="16" spans="1:15" s="37" customFormat="1" ht="54.6" customHeight="1" x14ac:dyDescent="0.3">
      <c r="A16" s="29" t="s">
        <v>31</v>
      </c>
      <c r="B16" s="30" t="s">
        <v>708</v>
      </c>
      <c r="C16" s="27">
        <v>42541</v>
      </c>
      <c r="D16" s="27">
        <v>43480</v>
      </c>
      <c r="E16" s="31">
        <v>34568</v>
      </c>
      <c r="F16" s="27">
        <v>43435</v>
      </c>
      <c r="G16" s="27">
        <v>43496</v>
      </c>
      <c r="H16" s="32">
        <v>1</v>
      </c>
      <c r="I16" s="31">
        <f t="shared" si="0"/>
        <v>34568</v>
      </c>
      <c r="J16" s="33" t="s">
        <v>160</v>
      </c>
      <c r="K16" s="30" t="s">
        <v>108</v>
      </c>
      <c r="L16" s="34" t="s">
        <v>27</v>
      </c>
      <c r="M16" s="35" t="s">
        <v>19</v>
      </c>
      <c r="N16" s="31">
        <v>0</v>
      </c>
      <c r="O16" s="36" t="s">
        <v>161</v>
      </c>
    </row>
    <row r="17" spans="1:15" s="37" customFormat="1" ht="72" x14ac:dyDescent="0.3">
      <c r="A17" s="29" t="s">
        <v>32</v>
      </c>
      <c r="B17" s="30" t="s">
        <v>708</v>
      </c>
      <c r="C17" s="27">
        <v>35394</v>
      </c>
      <c r="D17" s="27">
        <v>39706</v>
      </c>
      <c r="E17" s="31">
        <v>27087</v>
      </c>
      <c r="F17" s="27">
        <v>39692</v>
      </c>
      <c r="G17" s="27">
        <v>39721</v>
      </c>
      <c r="H17" s="32">
        <v>1</v>
      </c>
      <c r="I17" s="31">
        <f t="shared" si="0"/>
        <v>27087</v>
      </c>
      <c r="J17" s="30" t="s">
        <v>110</v>
      </c>
      <c r="K17" s="30" t="s">
        <v>22</v>
      </c>
      <c r="L17" s="34" t="s">
        <v>16</v>
      </c>
      <c r="M17" s="30" t="s">
        <v>109</v>
      </c>
      <c r="N17" s="30">
        <v>0</v>
      </c>
      <c r="O17" s="36" t="s">
        <v>162</v>
      </c>
    </row>
    <row r="18" spans="1:15" s="37" customFormat="1" ht="57" customHeight="1" x14ac:dyDescent="0.3">
      <c r="A18" s="29" t="s">
        <v>33</v>
      </c>
      <c r="B18" s="29" t="s">
        <v>708</v>
      </c>
      <c r="C18" s="27">
        <v>39983</v>
      </c>
      <c r="D18" s="27">
        <v>43296</v>
      </c>
      <c r="E18" s="31">
        <v>26944</v>
      </c>
      <c r="F18" s="27">
        <v>43282</v>
      </c>
      <c r="G18" s="27">
        <v>43312</v>
      </c>
      <c r="H18" s="32">
        <v>1</v>
      </c>
      <c r="I18" s="31">
        <f t="shared" si="0"/>
        <v>26944</v>
      </c>
      <c r="J18" s="33" t="s">
        <v>122</v>
      </c>
      <c r="K18" s="30" t="s">
        <v>108</v>
      </c>
      <c r="L18" s="34" t="s">
        <v>27</v>
      </c>
      <c r="M18" s="35" t="s">
        <v>19</v>
      </c>
      <c r="N18" s="29">
        <v>0</v>
      </c>
      <c r="O18" s="36" t="s">
        <v>163</v>
      </c>
    </row>
    <row r="19" spans="1:15" s="37" customFormat="1" ht="43.2" x14ac:dyDescent="0.3">
      <c r="A19" s="29" t="s">
        <v>34</v>
      </c>
      <c r="B19" s="29" t="s">
        <v>708</v>
      </c>
      <c r="C19" s="27">
        <v>33270</v>
      </c>
      <c r="D19" s="27">
        <v>38883</v>
      </c>
      <c r="E19" s="31">
        <v>133670</v>
      </c>
      <c r="F19" s="27">
        <v>35582</v>
      </c>
      <c r="G19" s="27">
        <v>38898</v>
      </c>
      <c r="H19" s="32">
        <v>1</v>
      </c>
      <c r="I19" s="31">
        <f t="shared" si="0"/>
        <v>133670</v>
      </c>
      <c r="J19" s="30" t="s">
        <v>112</v>
      </c>
      <c r="K19" s="30" t="s">
        <v>111</v>
      </c>
      <c r="L19" s="34" t="s">
        <v>27</v>
      </c>
      <c r="M19" s="35" t="s">
        <v>19</v>
      </c>
      <c r="N19" s="31">
        <f>+(202*15)+(497*12)+(589*33)</f>
        <v>28431</v>
      </c>
      <c r="O19" s="36" t="s">
        <v>164</v>
      </c>
    </row>
    <row r="20" spans="1:15" s="37" customFormat="1" ht="63.6" customHeight="1" x14ac:dyDescent="0.3">
      <c r="A20" s="29" t="s">
        <v>35</v>
      </c>
      <c r="B20" s="29" t="s">
        <v>708</v>
      </c>
      <c r="C20" s="27">
        <v>25569</v>
      </c>
      <c r="D20" s="27">
        <v>43480</v>
      </c>
      <c r="E20" s="31">
        <v>16815</v>
      </c>
      <c r="F20" s="27">
        <v>43466</v>
      </c>
      <c r="G20" s="27">
        <v>43496</v>
      </c>
      <c r="H20" s="32">
        <v>1</v>
      </c>
      <c r="I20" s="31">
        <f t="shared" si="0"/>
        <v>16815</v>
      </c>
      <c r="J20" s="33" t="s">
        <v>114</v>
      </c>
      <c r="K20" s="30" t="s">
        <v>113</v>
      </c>
      <c r="L20" s="34" t="s">
        <v>27</v>
      </c>
      <c r="M20" s="35" t="s">
        <v>19</v>
      </c>
      <c r="N20" s="29">
        <v>0</v>
      </c>
      <c r="O20" s="36" t="s">
        <v>165</v>
      </c>
    </row>
    <row r="21" spans="1:15" s="37" customFormat="1" ht="196.8" customHeight="1" x14ac:dyDescent="0.3">
      <c r="A21" s="29" t="s">
        <v>38</v>
      </c>
      <c r="B21" s="29" t="s">
        <v>708</v>
      </c>
      <c r="C21" s="27">
        <v>32990</v>
      </c>
      <c r="D21" s="27">
        <v>38001</v>
      </c>
      <c r="E21" s="31">
        <v>177209</v>
      </c>
      <c r="F21" s="27">
        <v>34425</v>
      </c>
      <c r="G21" s="27">
        <v>38017</v>
      </c>
      <c r="H21" s="32">
        <v>1</v>
      </c>
      <c r="I21" s="31">
        <f t="shared" si="0"/>
        <v>177209</v>
      </c>
      <c r="J21" s="30" t="s">
        <v>766</v>
      </c>
      <c r="K21" s="30" t="s">
        <v>239</v>
      </c>
      <c r="L21" s="34" t="s">
        <v>27</v>
      </c>
      <c r="M21" s="35" t="s">
        <v>19</v>
      </c>
      <c r="N21" s="31">
        <v>137224</v>
      </c>
      <c r="O21" s="36" t="s">
        <v>240</v>
      </c>
    </row>
    <row r="22" spans="1:15" s="37" customFormat="1" ht="57.6" x14ac:dyDescent="0.3">
      <c r="A22" s="29" t="s">
        <v>39</v>
      </c>
      <c r="B22" s="29" t="s">
        <v>708</v>
      </c>
      <c r="C22" s="27">
        <v>40365</v>
      </c>
      <c r="D22" s="27">
        <v>43327</v>
      </c>
      <c r="E22" s="31">
        <v>8115</v>
      </c>
      <c r="F22" s="27">
        <v>43313</v>
      </c>
      <c r="G22" s="27">
        <v>43343</v>
      </c>
      <c r="H22" s="32">
        <v>1</v>
      </c>
      <c r="I22" s="31">
        <f t="shared" si="0"/>
        <v>8115</v>
      </c>
      <c r="J22" s="30" t="s">
        <v>115</v>
      </c>
      <c r="K22" s="30" t="s">
        <v>116</v>
      </c>
      <c r="L22" s="36" t="s">
        <v>117</v>
      </c>
      <c r="M22" s="35" t="s">
        <v>19</v>
      </c>
      <c r="N22" s="29">
        <v>0</v>
      </c>
      <c r="O22" s="36" t="s">
        <v>166</v>
      </c>
    </row>
    <row r="23" spans="1:15" s="37" customFormat="1" ht="72.599999999999994" customHeight="1" x14ac:dyDescent="0.3">
      <c r="A23" s="29" t="s">
        <v>40</v>
      </c>
      <c r="B23" s="29" t="s">
        <v>708</v>
      </c>
      <c r="C23" s="27">
        <v>37831</v>
      </c>
      <c r="D23" s="27">
        <v>40283</v>
      </c>
      <c r="E23" s="31">
        <v>35000</v>
      </c>
      <c r="F23" s="27">
        <v>40210</v>
      </c>
      <c r="G23" s="27">
        <v>40298</v>
      </c>
      <c r="H23" s="32">
        <v>1</v>
      </c>
      <c r="I23" s="31">
        <f t="shared" si="0"/>
        <v>35000</v>
      </c>
      <c r="J23" s="30" t="s">
        <v>767</v>
      </c>
      <c r="K23" s="30" t="s">
        <v>22</v>
      </c>
      <c r="L23" s="36" t="s">
        <v>16</v>
      </c>
      <c r="M23" s="35" t="s">
        <v>19</v>
      </c>
      <c r="N23" s="29">
        <v>0</v>
      </c>
      <c r="O23" s="36" t="s">
        <v>167</v>
      </c>
    </row>
    <row r="24" spans="1:15" s="37" customFormat="1" ht="86.4" x14ac:dyDescent="0.3">
      <c r="A24" s="29" t="s">
        <v>41</v>
      </c>
      <c r="B24" s="29" t="s">
        <v>708</v>
      </c>
      <c r="C24" s="27">
        <v>36040</v>
      </c>
      <c r="D24" s="27">
        <v>39675</v>
      </c>
      <c r="E24" s="31">
        <v>1693595</v>
      </c>
      <c r="F24" s="27">
        <v>38353</v>
      </c>
      <c r="G24" s="27">
        <v>39691</v>
      </c>
      <c r="H24" s="32">
        <v>1</v>
      </c>
      <c r="I24" s="31">
        <f t="shared" si="0"/>
        <v>1693595</v>
      </c>
      <c r="J24" s="33" t="s">
        <v>715</v>
      </c>
      <c r="K24" s="30" t="s">
        <v>118</v>
      </c>
      <c r="L24" s="34" t="s">
        <v>27</v>
      </c>
      <c r="M24" s="33" t="s">
        <v>641</v>
      </c>
      <c r="N24" s="29">
        <v>0</v>
      </c>
      <c r="O24" s="36" t="s">
        <v>169</v>
      </c>
    </row>
    <row r="25" spans="1:15" s="37" customFormat="1" ht="115.8" customHeight="1" x14ac:dyDescent="0.3">
      <c r="A25" s="29" t="s">
        <v>42</v>
      </c>
      <c r="B25" s="29" t="s">
        <v>708</v>
      </c>
      <c r="C25" s="27">
        <v>33270</v>
      </c>
      <c r="D25" s="27">
        <v>40283</v>
      </c>
      <c r="E25" s="31">
        <v>356952</v>
      </c>
      <c r="F25" s="27">
        <v>37865</v>
      </c>
      <c r="G25" s="27">
        <v>40298</v>
      </c>
      <c r="H25" s="32">
        <v>1</v>
      </c>
      <c r="I25" s="31">
        <f t="shared" si="0"/>
        <v>356952</v>
      </c>
      <c r="J25" s="30" t="s">
        <v>132</v>
      </c>
      <c r="K25" s="30" t="s">
        <v>15</v>
      </c>
      <c r="L25" s="36" t="s">
        <v>16</v>
      </c>
      <c r="M25" s="30" t="s">
        <v>121</v>
      </c>
      <c r="N25" s="29">
        <v>0</v>
      </c>
      <c r="O25" s="36" t="s">
        <v>172</v>
      </c>
    </row>
    <row r="26" spans="1:15" s="37" customFormat="1" ht="129" customHeight="1" x14ac:dyDescent="0.3">
      <c r="A26" s="29" t="s">
        <v>43</v>
      </c>
      <c r="B26" s="29" t="s">
        <v>708</v>
      </c>
      <c r="C26" s="27">
        <v>33219</v>
      </c>
      <c r="D26" s="40">
        <v>39462</v>
      </c>
      <c r="E26" s="31">
        <v>275652</v>
      </c>
      <c r="F26" s="27">
        <v>35796</v>
      </c>
      <c r="G26" s="27">
        <v>39478</v>
      </c>
      <c r="H26" s="32">
        <v>1</v>
      </c>
      <c r="I26" s="31">
        <f t="shared" si="0"/>
        <v>275652</v>
      </c>
      <c r="J26" s="30" t="s">
        <v>768</v>
      </c>
      <c r="K26" s="30" t="s">
        <v>22</v>
      </c>
      <c r="L26" s="36" t="s">
        <v>16</v>
      </c>
      <c r="M26" s="35" t="s">
        <v>19</v>
      </c>
      <c r="N26" s="31">
        <f>1563+(1683*9)+(1927*5)+2172+(1951*6)+(2377*11)+2546</f>
        <v>68916</v>
      </c>
      <c r="O26" s="36" t="s">
        <v>168</v>
      </c>
    </row>
    <row r="27" spans="1:15" s="37" customFormat="1" ht="132" customHeight="1" x14ac:dyDescent="0.3">
      <c r="A27" s="29" t="s">
        <v>44</v>
      </c>
      <c r="B27" s="29" t="s">
        <v>708</v>
      </c>
      <c r="C27" s="27">
        <v>34053</v>
      </c>
      <c r="D27" s="27">
        <v>41988</v>
      </c>
      <c r="E27" s="31">
        <v>470747</v>
      </c>
      <c r="F27" s="27">
        <v>37135</v>
      </c>
      <c r="G27" s="27">
        <v>40086</v>
      </c>
      <c r="H27" s="32">
        <v>1</v>
      </c>
      <c r="I27" s="31">
        <f t="shared" si="0"/>
        <v>470747</v>
      </c>
      <c r="J27" s="33" t="s">
        <v>716</v>
      </c>
      <c r="K27" s="30" t="s">
        <v>15</v>
      </c>
      <c r="L27" s="36" t="s">
        <v>16</v>
      </c>
      <c r="M27" s="30" t="s">
        <v>120</v>
      </c>
      <c r="N27" s="31">
        <f>+(3304*5)+3628+(3466*10)</f>
        <v>54808</v>
      </c>
      <c r="O27" s="36" t="s">
        <v>170</v>
      </c>
    </row>
    <row r="28" spans="1:15" s="37" customFormat="1" ht="160.80000000000001" customHeight="1" x14ac:dyDescent="0.3">
      <c r="A28" s="29" t="s">
        <v>45</v>
      </c>
      <c r="B28" s="30" t="s">
        <v>708</v>
      </c>
      <c r="C28" s="27">
        <v>34963</v>
      </c>
      <c r="D28" s="27">
        <v>39583</v>
      </c>
      <c r="E28" s="31">
        <v>25371</v>
      </c>
      <c r="F28" s="27">
        <v>39508</v>
      </c>
      <c r="G28" s="27">
        <v>39599</v>
      </c>
      <c r="H28" s="32">
        <v>1</v>
      </c>
      <c r="I28" s="31">
        <f t="shared" si="0"/>
        <v>25371</v>
      </c>
      <c r="J28" s="30" t="s">
        <v>303</v>
      </c>
      <c r="K28" s="30" t="s">
        <v>15</v>
      </c>
      <c r="L28" s="36" t="s">
        <v>16</v>
      </c>
      <c r="M28" s="41" t="s">
        <v>119</v>
      </c>
      <c r="N28" s="29">
        <v>0</v>
      </c>
      <c r="O28" s="36" t="s">
        <v>171</v>
      </c>
    </row>
    <row r="29" spans="1:15" s="37" customFormat="1" ht="43.2" x14ac:dyDescent="0.3">
      <c r="A29" s="29" t="s">
        <v>46</v>
      </c>
      <c r="B29" s="29" t="s">
        <v>708</v>
      </c>
      <c r="C29" s="27">
        <v>38448</v>
      </c>
      <c r="D29" s="27">
        <v>44576</v>
      </c>
      <c r="E29" s="31">
        <v>19976</v>
      </c>
      <c r="F29" s="27">
        <v>44562</v>
      </c>
      <c r="G29" s="27">
        <v>44592</v>
      </c>
      <c r="H29" s="32">
        <v>0.5</v>
      </c>
      <c r="I29" s="31">
        <f t="shared" si="0"/>
        <v>9988</v>
      </c>
      <c r="J29" s="30" t="s">
        <v>123</v>
      </c>
      <c r="K29" s="30" t="s">
        <v>124</v>
      </c>
      <c r="L29" s="34" t="s">
        <v>27</v>
      </c>
      <c r="M29" s="35" t="s">
        <v>19</v>
      </c>
      <c r="N29" s="29">
        <v>0</v>
      </c>
      <c r="O29" s="36" t="s">
        <v>173</v>
      </c>
    </row>
    <row r="30" spans="1:15" s="37" customFormat="1" ht="184.2" customHeight="1" x14ac:dyDescent="0.3">
      <c r="A30" s="29" t="s">
        <v>47</v>
      </c>
      <c r="B30" s="29" t="s">
        <v>708</v>
      </c>
      <c r="C30" s="27">
        <v>36707</v>
      </c>
      <c r="D30" s="27">
        <v>42019</v>
      </c>
      <c r="E30" s="31">
        <v>3291633</v>
      </c>
      <c r="F30" s="27">
        <v>39845</v>
      </c>
      <c r="G30" s="27">
        <v>42035</v>
      </c>
      <c r="H30" s="32">
        <v>1</v>
      </c>
      <c r="I30" s="31">
        <f t="shared" si="0"/>
        <v>3291633</v>
      </c>
      <c r="J30" s="30" t="s">
        <v>717</v>
      </c>
      <c r="K30" s="30" t="s">
        <v>15</v>
      </c>
      <c r="L30" s="36" t="s">
        <v>16</v>
      </c>
      <c r="M30" s="35" t="s">
        <v>19</v>
      </c>
      <c r="N30" s="29">
        <v>0</v>
      </c>
      <c r="O30" s="36" t="s">
        <v>174</v>
      </c>
    </row>
    <row r="31" spans="1:15" s="37" customFormat="1" ht="86.4" x14ac:dyDescent="0.3">
      <c r="A31" s="29" t="s">
        <v>48</v>
      </c>
      <c r="B31" s="29" t="s">
        <v>708</v>
      </c>
      <c r="C31" s="27">
        <v>34871</v>
      </c>
      <c r="D31" s="27">
        <v>40040</v>
      </c>
      <c r="E31" s="31">
        <v>66141</v>
      </c>
      <c r="F31" s="27">
        <v>39965</v>
      </c>
      <c r="G31" s="27">
        <v>40056</v>
      </c>
      <c r="H31" s="32">
        <v>1</v>
      </c>
      <c r="I31" s="31">
        <f t="shared" si="0"/>
        <v>66141</v>
      </c>
      <c r="J31" s="30" t="s">
        <v>718</v>
      </c>
      <c r="K31" s="30" t="s">
        <v>15</v>
      </c>
      <c r="L31" s="36" t="s">
        <v>16</v>
      </c>
      <c r="M31" s="35" t="s">
        <v>19</v>
      </c>
      <c r="N31" s="29">
        <v>0</v>
      </c>
      <c r="O31" s="36" t="s">
        <v>175</v>
      </c>
    </row>
    <row r="32" spans="1:15" s="37" customFormat="1" ht="129.6" x14ac:dyDescent="0.3">
      <c r="A32" s="29" t="s">
        <v>49</v>
      </c>
      <c r="B32" s="30" t="s">
        <v>708</v>
      </c>
      <c r="C32" s="27">
        <v>40330</v>
      </c>
      <c r="D32" s="27">
        <v>42415</v>
      </c>
      <c r="E32" s="31">
        <v>1108837</v>
      </c>
      <c r="F32" s="27">
        <v>41275</v>
      </c>
      <c r="G32" s="27">
        <v>42428</v>
      </c>
      <c r="H32" s="32">
        <v>1</v>
      </c>
      <c r="I32" s="31">
        <f t="shared" si="0"/>
        <v>1108837</v>
      </c>
      <c r="J32" s="30" t="s">
        <v>719</v>
      </c>
      <c r="K32" s="30" t="s">
        <v>127</v>
      </c>
      <c r="L32" s="34" t="s">
        <v>27</v>
      </c>
      <c r="M32" s="35" t="s">
        <v>19</v>
      </c>
      <c r="N32" s="29">
        <v>0</v>
      </c>
      <c r="O32" s="36" t="s">
        <v>177</v>
      </c>
    </row>
    <row r="33" spans="1:15" s="37" customFormat="1" ht="28.8" x14ac:dyDescent="0.3">
      <c r="A33" s="29" t="s">
        <v>50</v>
      </c>
      <c r="B33" s="29" t="s">
        <v>708</v>
      </c>
      <c r="C33" s="27">
        <v>32295</v>
      </c>
      <c r="D33" s="27">
        <v>38398</v>
      </c>
      <c r="E33" s="31">
        <v>8647</v>
      </c>
      <c r="F33" s="27">
        <v>38353</v>
      </c>
      <c r="G33" s="27">
        <v>38411</v>
      </c>
      <c r="H33" s="32">
        <v>1</v>
      </c>
      <c r="I33" s="31">
        <f t="shared" si="0"/>
        <v>8647</v>
      </c>
      <c r="J33" s="30" t="s">
        <v>128</v>
      </c>
      <c r="K33" s="30" t="s">
        <v>15</v>
      </c>
      <c r="L33" s="36" t="s">
        <v>16</v>
      </c>
      <c r="M33" s="35" t="s">
        <v>19</v>
      </c>
      <c r="N33" s="29">
        <v>0</v>
      </c>
      <c r="O33" s="36" t="s">
        <v>178</v>
      </c>
    </row>
    <row r="34" spans="1:15" s="37" customFormat="1" ht="115.8" customHeight="1" x14ac:dyDescent="0.3">
      <c r="A34" s="29" t="s">
        <v>51</v>
      </c>
      <c r="B34" s="29" t="s">
        <v>708</v>
      </c>
      <c r="C34" s="27">
        <v>36703</v>
      </c>
      <c r="D34" s="27">
        <v>40283</v>
      </c>
      <c r="E34" s="31">
        <v>436410</v>
      </c>
      <c r="F34" s="27">
        <v>39234</v>
      </c>
      <c r="G34" s="27">
        <v>40298</v>
      </c>
      <c r="H34" s="32">
        <v>1</v>
      </c>
      <c r="I34" s="31">
        <f t="shared" si="0"/>
        <v>436410</v>
      </c>
      <c r="J34" s="30" t="s">
        <v>720</v>
      </c>
      <c r="K34" s="30" t="s">
        <v>15</v>
      </c>
      <c r="L34" s="36" t="s">
        <v>16</v>
      </c>
      <c r="M34" s="30" t="s">
        <v>129</v>
      </c>
      <c r="N34" s="29">
        <v>0</v>
      </c>
      <c r="O34" s="36" t="s">
        <v>179</v>
      </c>
    </row>
    <row r="35" spans="1:15" s="37" customFormat="1" ht="57.6" x14ac:dyDescent="0.3">
      <c r="A35" s="29" t="s">
        <v>52</v>
      </c>
      <c r="B35" s="30" t="s">
        <v>708</v>
      </c>
      <c r="C35" s="27">
        <v>31199</v>
      </c>
      <c r="D35" s="27">
        <v>38701</v>
      </c>
      <c r="E35" s="31">
        <v>78614</v>
      </c>
      <c r="F35" s="27">
        <v>38353</v>
      </c>
      <c r="G35" s="27">
        <v>38717</v>
      </c>
      <c r="H35" s="32">
        <v>1</v>
      </c>
      <c r="I35" s="31">
        <f t="shared" si="0"/>
        <v>78614</v>
      </c>
      <c r="J35" s="30" t="s">
        <v>130</v>
      </c>
      <c r="K35" s="30" t="s">
        <v>108</v>
      </c>
      <c r="L35" s="34" t="s">
        <v>27</v>
      </c>
      <c r="M35" s="35" t="s">
        <v>19</v>
      </c>
      <c r="N35" s="29">
        <v>0</v>
      </c>
      <c r="O35" s="36" t="s">
        <v>180</v>
      </c>
    </row>
    <row r="36" spans="1:15" s="37" customFormat="1" ht="203.4" customHeight="1" x14ac:dyDescent="0.3">
      <c r="A36" s="29" t="s">
        <v>53</v>
      </c>
      <c r="B36" s="29" t="s">
        <v>708</v>
      </c>
      <c r="C36" s="27">
        <v>29175</v>
      </c>
      <c r="D36" s="27">
        <v>41228</v>
      </c>
      <c r="E36" s="31">
        <v>734686</v>
      </c>
      <c r="F36" s="27">
        <v>39508</v>
      </c>
      <c r="G36" s="27">
        <v>41243</v>
      </c>
      <c r="H36" s="32">
        <v>1</v>
      </c>
      <c r="I36" s="31">
        <f t="shared" si="0"/>
        <v>734686</v>
      </c>
      <c r="J36" s="30" t="s">
        <v>721</v>
      </c>
      <c r="K36" s="30" t="s">
        <v>15</v>
      </c>
      <c r="L36" s="34" t="s">
        <v>16</v>
      </c>
      <c r="M36" s="35" t="s">
        <v>19</v>
      </c>
      <c r="N36" s="29">
        <v>0</v>
      </c>
      <c r="O36" s="36" t="s">
        <v>181</v>
      </c>
    </row>
    <row r="37" spans="1:15" s="37" customFormat="1" ht="162.6" customHeight="1" x14ac:dyDescent="0.3">
      <c r="A37" s="29" t="s">
        <v>54</v>
      </c>
      <c r="B37" s="29" t="s">
        <v>708</v>
      </c>
      <c r="C37" s="27">
        <v>35277</v>
      </c>
      <c r="D37" s="27">
        <v>38352</v>
      </c>
      <c r="E37" s="31">
        <v>514283</v>
      </c>
      <c r="F37" s="27">
        <v>35765</v>
      </c>
      <c r="G37" s="27">
        <v>38352</v>
      </c>
      <c r="H37" s="32">
        <v>1</v>
      </c>
      <c r="I37" s="31">
        <f t="shared" ref="I37" si="2">+E37*H37</f>
        <v>514283</v>
      </c>
      <c r="J37" s="33" t="s">
        <v>769</v>
      </c>
      <c r="K37" s="30" t="s">
        <v>683</v>
      </c>
      <c r="L37" s="36" t="s">
        <v>27</v>
      </c>
      <c r="M37" s="35" t="s">
        <v>19</v>
      </c>
      <c r="N37" s="31">
        <v>281462</v>
      </c>
      <c r="O37" s="36" t="s">
        <v>684</v>
      </c>
    </row>
    <row r="38" spans="1:15" s="37" customFormat="1" ht="57.6" x14ac:dyDescent="0.3">
      <c r="A38" s="29" t="s">
        <v>55</v>
      </c>
      <c r="B38" s="29" t="s">
        <v>708</v>
      </c>
      <c r="C38" s="27">
        <v>33543</v>
      </c>
      <c r="D38" s="27">
        <v>41228</v>
      </c>
      <c r="E38" s="31">
        <v>260112</v>
      </c>
      <c r="F38" s="27">
        <v>40787</v>
      </c>
      <c r="G38" s="27">
        <v>41243</v>
      </c>
      <c r="H38" s="32">
        <v>1</v>
      </c>
      <c r="I38" s="31">
        <f t="shared" si="0"/>
        <v>260112</v>
      </c>
      <c r="J38" s="33" t="s">
        <v>722</v>
      </c>
      <c r="K38" s="30" t="s">
        <v>133</v>
      </c>
      <c r="L38" s="36" t="s">
        <v>27</v>
      </c>
      <c r="M38" s="35" t="s">
        <v>19</v>
      </c>
      <c r="N38" s="29">
        <v>0</v>
      </c>
      <c r="O38" s="36" t="s">
        <v>182</v>
      </c>
    </row>
    <row r="39" spans="1:15" s="37" customFormat="1" ht="57.6" x14ac:dyDescent="0.3">
      <c r="A39" s="29" t="s">
        <v>56</v>
      </c>
      <c r="B39" s="29" t="s">
        <v>708</v>
      </c>
      <c r="C39" s="27" t="s">
        <v>36</v>
      </c>
      <c r="D39" s="27">
        <v>38732</v>
      </c>
      <c r="E39" s="31">
        <v>17559</v>
      </c>
      <c r="F39" s="27">
        <v>38353</v>
      </c>
      <c r="G39" s="27">
        <v>38748</v>
      </c>
      <c r="H39" s="32">
        <v>1</v>
      </c>
      <c r="I39" s="31">
        <f t="shared" si="0"/>
        <v>17559</v>
      </c>
      <c r="J39" s="33" t="s">
        <v>723</v>
      </c>
      <c r="K39" s="30" t="s">
        <v>15</v>
      </c>
      <c r="L39" s="36" t="s">
        <v>27</v>
      </c>
      <c r="M39" s="35" t="s">
        <v>19</v>
      </c>
      <c r="N39" s="29">
        <v>0</v>
      </c>
      <c r="O39" s="36" t="s">
        <v>183</v>
      </c>
    </row>
    <row r="40" spans="1:15" s="37" customFormat="1" ht="172.8" x14ac:dyDescent="0.3">
      <c r="A40" s="29" t="s">
        <v>57</v>
      </c>
      <c r="B40" s="30" t="s">
        <v>708</v>
      </c>
      <c r="C40" s="27">
        <v>35030</v>
      </c>
      <c r="D40" s="27">
        <v>40071</v>
      </c>
      <c r="E40" s="31">
        <v>279060</v>
      </c>
      <c r="F40" s="27">
        <v>39264</v>
      </c>
      <c r="G40" s="27">
        <v>40086</v>
      </c>
      <c r="H40" s="32">
        <v>1</v>
      </c>
      <c r="I40" s="31">
        <f t="shared" si="0"/>
        <v>279060</v>
      </c>
      <c r="J40" s="30" t="s">
        <v>724</v>
      </c>
      <c r="K40" s="30" t="s">
        <v>15</v>
      </c>
      <c r="L40" s="36" t="s">
        <v>27</v>
      </c>
      <c r="M40" s="35" t="s">
        <v>19</v>
      </c>
      <c r="N40" s="29">
        <v>0</v>
      </c>
      <c r="O40" s="36" t="s">
        <v>184</v>
      </c>
    </row>
    <row r="41" spans="1:15" s="37" customFormat="1" ht="55.8" customHeight="1" x14ac:dyDescent="0.3">
      <c r="A41" s="29" t="s">
        <v>58</v>
      </c>
      <c r="B41" s="29" t="s">
        <v>708</v>
      </c>
      <c r="C41" s="27">
        <v>40941</v>
      </c>
      <c r="D41" s="27">
        <v>41348</v>
      </c>
      <c r="E41" s="31">
        <v>11714</v>
      </c>
      <c r="F41" s="27">
        <v>40969</v>
      </c>
      <c r="G41" s="27">
        <v>41364</v>
      </c>
      <c r="H41" s="32">
        <v>1</v>
      </c>
      <c r="I41" s="31">
        <f t="shared" si="0"/>
        <v>11714</v>
      </c>
      <c r="J41" s="30" t="s">
        <v>725</v>
      </c>
      <c r="K41" s="30" t="s">
        <v>15</v>
      </c>
      <c r="L41" s="36" t="s">
        <v>27</v>
      </c>
      <c r="M41" s="35" t="s">
        <v>19</v>
      </c>
      <c r="N41" s="29">
        <v>0</v>
      </c>
      <c r="O41" s="36" t="s">
        <v>185</v>
      </c>
    </row>
    <row r="42" spans="1:15" s="37" customFormat="1" ht="73.2" customHeight="1" x14ac:dyDescent="0.3">
      <c r="A42" s="29" t="s">
        <v>59</v>
      </c>
      <c r="B42" s="29" t="s">
        <v>708</v>
      </c>
      <c r="C42" s="27">
        <v>42338</v>
      </c>
      <c r="D42" s="27">
        <v>42566</v>
      </c>
      <c r="E42" s="31">
        <v>17284</v>
      </c>
      <c r="F42" s="27">
        <v>42552</v>
      </c>
      <c r="G42" s="27">
        <v>42582</v>
      </c>
      <c r="H42" s="32">
        <v>1</v>
      </c>
      <c r="I42" s="31">
        <f t="shared" si="0"/>
        <v>17284</v>
      </c>
      <c r="J42" s="33" t="s">
        <v>770</v>
      </c>
      <c r="K42" s="30" t="s">
        <v>108</v>
      </c>
      <c r="L42" s="34" t="s">
        <v>27</v>
      </c>
      <c r="M42" s="35" t="s">
        <v>19</v>
      </c>
      <c r="N42" s="29">
        <v>0</v>
      </c>
      <c r="O42" s="36" t="s">
        <v>161</v>
      </c>
    </row>
    <row r="43" spans="1:15" s="37" customFormat="1" ht="86.4" x14ac:dyDescent="0.3">
      <c r="A43" s="29" t="s">
        <v>60</v>
      </c>
      <c r="B43" s="29" t="s">
        <v>708</v>
      </c>
      <c r="C43" s="27" t="s">
        <v>36</v>
      </c>
      <c r="D43" s="27">
        <v>43570</v>
      </c>
      <c r="E43" s="31">
        <v>18736</v>
      </c>
      <c r="F43" s="27">
        <v>43525</v>
      </c>
      <c r="G43" s="27">
        <v>43585</v>
      </c>
      <c r="H43" s="32">
        <v>1</v>
      </c>
      <c r="I43" s="31">
        <f t="shared" si="0"/>
        <v>18736</v>
      </c>
      <c r="J43" s="33" t="s">
        <v>726</v>
      </c>
      <c r="K43" s="30" t="s">
        <v>108</v>
      </c>
      <c r="L43" s="34" t="s">
        <v>27</v>
      </c>
      <c r="M43" s="35" t="s">
        <v>19</v>
      </c>
      <c r="N43" s="29">
        <v>0</v>
      </c>
      <c r="O43" s="36" t="s">
        <v>186</v>
      </c>
    </row>
    <row r="44" spans="1:15" s="37" customFormat="1" ht="144" x14ac:dyDescent="0.3">
      <c r="A44" s="29" t="s">
        <v>61</v>
      </c>
      <c r="B44" s="29" t="s">
        <v>708</v>
      </c>
      <c r="C44" s="27">
        <v>31773</v>
      </c>
      <c r="D44" s="27">
        <v>40071</v>
      </c>
      <c r="E44" s="31">
        <v>187702</v>
      </c>
      <c r="F44" s="27">
        <v>39814</v>
      </c>
      <c r="G44" s="27">
        <v>40086</v>
      </c>
      <c r="H44" s="32">
        <v>1</v>
      </c>
      <c r="I44" s="31">
        <f t="shared" si="0"/>
        <v>187702</v>
      </c>
      <c r="J44" s="30" t="s">
        <v>727</v>
      </c>
      <c r="K44" s="30" t="s">
        <v>15</v>
      </c>
      <c r="L44" s="36" t="s">
        <v>16</v>
      </c>
      <c r="M44" s="35" t="s">
        <v>19</v>
      </c>
      <c r="N44" s="29">
        <v>0</v>
      </c>
      <c r="O44" s="36" t="s">
        <v>187</v>
      </c>
    </row>
    <row r="45" spans="1:15" s="37" customFormat="1" ht="72" x14ac:dyDescent="0.3">
      <c r="A45" s="29" t="s">
        <v>62</v>
      </c>
      <c r="B45" s="29" t="s">
        <v>708</v>
      </c>
      <c r="C45" s="27" t="s">
        <v>36</v>
      </c>
      <c r="D45" s="27">
        <v>44484</v>
      </c>
      <c r="E45" s="31">
        <v>168576</v>
      </c>
      <c r="F45" s="27">
        <v>44013</v>
      </c>
      <c r="G45" s="27">
        <v>44500</v>
      </c>
      <c r="H45" s="32">
        <v>0.75</v>
      </c>
      <c r="I45" s="31">
        <f t="shared" si="0"/>
        <v>126432</v>
      </c>
      <c r="J45" s="30" t="s">
        <v>135</v>
      </c>
      <c r="K45" s="30" t="s">
        <v>134</v>
      </c>
      <c r="L45" s="36" t="s">
        <v>27</v>
      </c>
      <c r="M45" s="35" t="s">
        <v>19</v>
      </c>
      <c r="N45" s="29">
        <v>0</v>
      </c>
      <c r="O45" s="36" t="s">
        <v>188</v>
      </c>
    </row>
    <row r="46" spans="1:15" s="37" customFormat="1" ht="175.2" customHeight="1" x14ac:dyDescent="0.3">
      <c r="A46" s="29" t="s">
        <v>63</v>
      </c>
      <c r="B46" s="30" t="s">
        <v>709</v>
      </c>
      <c r="C46" s="27">
        <v>33020</v>
      </c>
      <c r="D46" s="27">
        <v>43600</v>
      </c>
      <c r="E46" s="31">
        <v>1271121</v>
      </c>
      <c r="F46" s="27">
        <v>41167</v>
      </c>
      <c r="G46" s="27">
        <v>43251</v>
      </c>
      <c r="H46" s="32">
        <v>1</v>
      </c>
      <c r="I46" s="31">
        <f t="shared" si="0"/>
        <v>1271121</v>
      </c>
      <c r="J46" s="33" t="s">
        <v>728</v>
      </c>
      <c r="K46" s="30" t="s">
        <v>136</v>
      </c>
      <c r="L46" s="36" t="s">
        <v>27</v>
      </c>
      <c r="M46" s="35" t="s">
        <v>19</v>
      </c>
      <c r="N46" s="29">
        <v>0</v>
      </c>
      <c r="O46" s="36" t="s">
        <v>189</v>
      </c>
    </row>
    <row r="47" spans="1:15" s="37" customFormat="1" ht="57.6" x14ac:dyDescent="0.3">
      <c r="A47" s="29" t="s">
        <v>64</v>
      </c>
      <c r="B47" s="29" t="s">
        <v>708</v>
      </c>
      <c r="C47" s="27">
        <v>33802</v>
      </c>
      <c r="D47" s="27">
        <v>43327</v>
      </c>
      <c r="E47" s="31">
        <v>32338</v>
      </c>
      <c r="F47" s="27">
        <v>43313</v>
      </c>
      <c r="G47" s="27">
        <v>43343</v>
      </c>
      <c r="H47" s="32">
        <v>1</v>
      </c>
      <c r="I47" s="31">
        <f t="shared" si="0"/>
        <v>32338</v>
      </c>
      <c r="J47" s="33" t="s">
        <v>771</v>
      </c>
      <c r="K47" s="30" t="s">
        <v>108</v>
      </c>
      <c r="L47" s="34" t="s">
        <v>27</v>
      </c>
      <c r="M47" s="35" t="s">
        <v>19</v>
      </c>
      <c r="N47" s="29">
        <v>0</v>
      </c>
      <c r="O47" s="36" t="s">
        <v>191</v>
      </c>
    </row>
    <row r="48" spans="1:15" s="37" customFormat="1" ht="141.6" customHeight="1" x14ac:dyDescent="0.3">
      <c r="A48" s="29" t="s">
        <v>65</v>
      </c>
      <c r="B48" s="29" t="s">
        <v>708</v>
      </c>
      <c r="C48" s="42">
        <v>39272</v>
      </c>
      <c r="D48" s="27">
        <v>40678</v>
      </c>
      <c r="E48" s="31">
        <v>389617</v>
      </c>
      <c r="F48" s="27">
        <v>39934</v>
      </c>
      <c r="G48" s="27">
        <v>40694</v>
      </c>
      <c r="H48" s="32">
        <v>1</v>
      </c>
      <c r="I48" s="31">
        <f t="shared" si="0"/>
        <v>389617</v>
      </c>
      <c r="J48" s="30" t="s">
        <v>729</v>
      </c>
      <c r="K48" s="30" t="s">
        <v>15</v>
      </c>
      <c r="L48" s="36" t="s">
        <v>16</v>
      </c>
      <c r="M48" s="35" t="s">
        <v>19</v>
      </c>
      <c r="N48" s="29">
        <v>0</v>
      </c>
      <c r="O48" s="36" t="s">
        <v>192</v>
      </c>
    </row>
    <row r="49" spans="1:15" s="37" customFormat="1" ht="57.6" x14ac:dyDescent="0.3">
      <c r="A49" s="29" t="s">
        <v>66</v>
      </c>
      <c r="B49" s="29" t="s">
        <v>708</v>
      </c>
      <c r="C49" s="27" t="s">
        <v>36</v>
      </c>
      <c r="D49" s="27">
        <v>41044</v>
      </c>
      <c r="E49" s="31">
        <v>369417</v>
      </c>
      <c r="F49" s="27">
        <v>39995</v>
      </c>
      <c r="G49" s="27">
        <v>41060</v>
      </c>
      <c r="H49" s="32">
        <v>1</v>
      </c>
      <c r="I49" s="31">
        <f t="shared" si="0"/>
        <v>369417</v>
      </c>
      <c r="J49" s="30" t="s">
        <v>730</v>
      </c>
      <c r="K49" s="30" t="s">
        <v>139</v>
      </c>
      <c r="L49" s="36" t="s">
        <v>27</v>
      </c>
      <c r="M49" s="35" t="s">
        <v>19</v>
      </c>
      <c r="N49" s="29">
        <v>0</v>
      </c>
      <c r="O49" s="36" t="s">
        <v>193</v>
      </c>
    </row>
    <row r="50" spans="1:15" s="37" customFormat="1" ht="129.6" x14ac:dyDescent="0.3">
      <c r="A50" s="29" t="s">
        <v>67</v>
      </c>
      <c r="B50" s="30" t="s">
        <v>709</v>
      </c>
      <c r="C50" s="27">
        <v>34873</v>
      </c>
      <c r="D50" s="27">
        <v>41167</v>
      </c>
      <c r="E50" s="31">
        <v>361263</v>
      </c>
      <c r="F50" s="27">
        <v>40360</v>
      </c>
      <c r="G50" s="27">
        <v>41182</v>
      </c>
      <c r="H50" s="32">
        <v>1</v>
      </c>
      <c r="I50" s="31">
        <f t="shared" si="0"/>
        <v>361263</v>
      </c>
      <c r="J50" s="30" t="s">
        <v>731</v>
      </c>
      <c r="K50" s="30" t="s">
        <v>15</v>
      </c>
      <c r="L50" s="36" t="s">
        <v>16</v>
      </c>
      <c r="M50" s="35" t="s">
        <v>19</v>
      </c>
      <c r="N50" s="29">
        <v>0</v>
      </c>
      <c r="O50" s="36" t="s">
        <v>194</v>
      </c>
    </row>
    <row r="51" spans="1:15" s="37" customFormat="1" ht="174" customHeight="1" x14ac:dyDescent="0.3">
      <c r="A51" s="29" t="s">
        <v>68</v>
      </c>
      <c r="B51" s="29" t="s">
        <v>708</v>
      </c>
      <c r="C51" s="27">
        <v>35522</v>
      </c>
      <c r="D51" s="27">
        <v>40283</v>
      </c>
      <c r="E51" s="31">
        <v>656168</v>
      </c>
      <c r="F51" s="27">
        <v>36312</v>
      </c>
      <c r="G51" s="27">
        <v>40298</v>
      </c>
      <c r="H51" s="32">
        <v>1</v>
      </c>
      <c r="I51" s="31">
        <f t="shared" si="0"/>
        <v>656168</v>
      </c>
      <c r="J51" s="30" t="s">
        <v>140</v>
      </c>
      <c r="K51" s="30" t="s">
        <v>732</v>
      </c>
      <c r="L51" s="36" t="s">
        <v>27</v>
      </c>
      <c r="M51" s="35" t="s">
        <v>19</v>
      </c>
      <c r="N51" s="31">
        <f>1534+(1885*6)+657+(2125*5)+2366+(2190*6)+(2442*11)+(2607*10)+2694+2772</f>
        <v>98030</v>
      </c>
      <c r="O51" s="36" t="s">
        <v>195</v>
      </c>
    </row>
    <row r="52" spans="1:15" s="37" customFormat="1" ht="157.80000000000001" customHeight="1" x14ac:dyDescent="0.3">
      <c r="A52" s="29" t="s">
        <v>69</v>
      </c>
      <c r="B52" s="30" t="s">
        <v>709</v>
      </c>
      <c r="C52" s="27">
        <v>27942</v>
      </c>
      <c r="D52" s="27">
        <v>41409</v>
      </c>
      <c r="E52" s="31">
        <v>1332453</v>
      </c>
      <c r="F52" s="27">
        <v>38961</v>
      </c>
      <c r="G52" s="27">
        <v>41425</v>
      </c>
      <c r="H52" s="32">
        <v>1</v>
      </c>
      <c r="I52" s="31">
        <f t="shared" si="0"/>
        <v>1332453</v>
      </c>
      <c r="J52" s="33" t="s">
        <v>733</v>
      </c>
      <c r="K52" s="30" t="s">
        <v>141</v>
      </c>
      <c r="L52" s="36" t="s">
        <v>27</v>
      </c>
      <c r="M52" s="35" t="s">
        <v>19</v>
      </c>
      <c r="N52" s="29">
        <v>0</v>
      </c>
      <c r="O52" s="36" t="s">
        <v>196</v>
      </c>
    </row>
    <row r="53" spans="1:15" s="37" customFormat="1" ht="43.2" x14ac:dyDescent="0.3">
      <c r="A53" s="29" t="s">
        <v>70</v>
      </c>
      <c r="B53" s="29" t="s">
        <v>708</v>
      </c>
      <c r="C53" s="27">
        <v>40767</v>
      </c>
      <c r="D53" s="27">
        <v>44180</v>
      </c>
      <c r="E53" s="31">
        <v>7467</v>
      </c>
      <c r="F53" s="27">
        <v>44166</v>
      </c>
      <c r="G53" s="27">
        <v>44196</v>
      </c>
      <c r="H53" s="32">
        <v>0.75</v>
      </c>
      <c r="I53" s="31">
        <f t="shared" si="0"/>
        <v>5600.25</v>
      </c>
      <c r="J53" s="30" t="s">
        <v>142</v>
      </c>
      <c r="K53" s="30" t="s">
        <v>108</v>
      </c>
      <c r="L53" s="34" t="s">
        <v>27</v>
      </c>
      <c r="M53" s="35" t="s">
        <v>19</v>
      </c>
      <c r="N53" s="29">
        <v>0</v>
      </c>
      <c r="O53" s="36" t="s">
        <v>197</v>
      </c>
    </row>
    <row r="54" spans="1:15" s="37" customFormat="1" ht="159" customHeight="1" x14ac:dyDescent="0.3">
      <c r="A54" s="29" t="s">
        <v>71</v>
      </c>
      <c r="B54" s="29" t="s">
        <v>708</v>
      </c>
      <c r="C54" s="27">
        <v>34731</v>
      </c>
      <c r="D54" s="27">
        <v>41167</v>
      </c>
      <c r="E54" s="31">
        <v>2504</v>
      </c>
      <c r="F54" s="27">
        <v>41153</v>
      </c>
      <c r="G54" s="27">
        <v>41182</v>
      </c>
      <c r="H54" s="32">
        <v>1</v>
      </c>
      <c r="I54" s="31">
        <f t="shared" si="0"/>
        <v>2504</v>
      </c>
      <c r="J54" s="33" t="s">
        <v>143</v>
      </c>
      <c r="K54" s="30" t="s">
        <v>15</v>
      </c>
      <c r="L54" s="34" t="s">
        <v>16</v>
      </c>
      <c r="M54" s="35" t="s">
        <v>19</v>
      </c>
      <c r="N54" s="29">
        <v>0</v>
      </c>
      <c r="O54" s="36" t="s">
        <v>198</v>
      </c>
    </row>
    <row r="55" spans="1:15" s="37" customFormat="1" ht="129.6" x14ac:dyDescent="0.3">
      <c r="A55" s="29" t="s">
        <v>72</v>
      </c>
      <c r="B55" s="30" t="s">
        <v>708</v>
      </c>
      <c r="C55" s="27">
        <v>32801</v>
      </c>
      <c r="D55" s="27">
        <v>38336</v>
      </c>
      <c r="E55" s="31">
        <v>620121</v>
      </c>
      <c r="F55" s="27">
        <v>35796</v>
      </c>
      <c r="G55" s="27">
        <v>38352</v>
      </c>
      <c r="H55" s="32">
        <v>1</v>
      </c>
      <c r="I55" s="31">
        <f t="shared" si="0"/>
        <v>620121</v>
      </c>
      <c r="J55" s="30" t="s">
        <v>734</v>
      </c>
      <c r="K55" s="30" t="s">
        <v>15</v>
      </c>
      <c r="L55" s="34" t="s">
        <v>16</v>
      </c>
      <c r="M55" s="35" t="s">
        <v>19</v>
      </c>
      <c r="N55" s="31">
        <f>+(5460*13)+6096+5778+(5786*10)+7598+(7192*11)+7943+(7567*11)+8041+(7804*10)</f>
        <v>404685</v>
      </c>
      <c r="O55" s="36" t="s">
        <v>199</v>
      </c>
    </row>
    <row r="56" spans="1:15" s="37" customFormat="1" ht="178.8" customHeight="1" x14ac:dyDescent="0.3">
      <c r="A56" s="29" t="s">
        <v>73</v>
      </c>
      <c r="B56" s="30" t="s">
        <v>708</v>
      </c>
      <c r="C56" s="27">
        <v>32470</v>
      </c>
      <c r="D56" s="27">
        <v>39752</v>
      </c>
      <c r="E56" s="31">
        <v>455883</v>
      </c>
      <c r="F56" s="27">
        <v>37530</v>
      </c>
      <c r="G56" s="27">
        <v>39752</v>
      </c>
      <c r="H56" s="32">
        <v>1</v>
      </c>
      <c r="I56" s="31">
        <f t="shared" si="0"/>
        <v>455883</v>
      </c>
      <c r="J56" s="30" t="s">
        <v>735</v>
      </c>
      <c r="K56" s="30" t="s">
        <v>15</v>
      </c>
      <c r="L56" s="34" t="s">
        <v>16</v>
      </c>
      <c r="M56" s="35"/>
      <c r="N56" s="31">
        <v>9931</v>
      </c>
      <c r="O56" s="36" t="s">
        <v>200</v>
      </c>
    </row>
    <row r="57" spans="1:15" s="37" customFormat="1" ht="147.6" customHeight="1" x14ac:dyDescent="0.3">
      <c r="A57" s="29" t="s">
        <v>74</v>
      </c>
      <c r="B57" s="29" t="s">
        <v>708</v>
      </c>
      <c r="C57" s="27">
        <v>33263</v>
      </c>
      <c r="D57" s="27">
        <v>39583</v>
      </c>
      <c r="E57" s="31">
        <v>605207</v>
      </c>
      <c r="F57" s="27">
        <v>37438</v>
      </c>
      <c r="G57" s="27">
        <v>39599</v>
      </c>
      <c r="H57" s="32">
        <v>1</v>
      </c>
      <c r="I57" s="31">
        <f t="shared" si="0"/>
        <v>605207</v>
      </c>
      <c r="J57" s="30" t="s">
        <v>144</v>
      </c>
      <c r="K57" s="30" t="s">
        <v>145</v>
      </c>
      <c r="L57" s="34" t="s">
        <v>27</v>
      </c>
      <c r="M57" s="35" t="s">
        <v>19</v>
      </c>
      <c r="N57" s="31">
        <f>+(3900*4)+5370</f>
        <v>20970</v>
      </c>
      <c r="O57" s="36" t="s">
        <v>201</v>
      </c>
    </row>
    <row r="58" spans="1:15" s="37" customFormat="1" ht="77.400000000000006" customHeight="1" x14ac:dyDescent="0.3">
      <c r="A58" s="29" t="s">
        <v>75</v>
      </c>
      <c r="B58" s="29" t="s">
        <v>708</v>
      </c>
      <c r="C58" s="27">
        <v>38114</v>
      </c>
      <c r="D58" s="27">
        <v>43054</v>
      </c>
      <c r="E58" s="31">
        <v>10296</v>
      </c>
      <c r="F58" s="27">
        <v>43040</v>
      </c>
      <c r="G58" s="27">
        <v>43069</v>
      </c>
      <c r="H58" s="32">
        <v>1</v>
      </c>
      <c r="I58" s="31">
        <f t="shared" si="0"/>
        <v>10296</v>
      </c>
      <c r="J58" s="33" t="s">
        <v>146</v>
      </c>
      <c r="K58" s="30" t="s">
        <v>147</v>
      </c>
      <c r="L58" s="36" t="s">
        <v>27</v>
      </c>
      <c r="M58" s="35" t="s">
        <v>19</v>
      </c>
      <c r="N58" s="29">
        <v>0</v>
      </c>
      <c r="O58" s="36" t="s">
        <v>202</v>
      </c>
    </row>
    <row r="59" spans="1:15" s="37" customFormat="1" ht="153.6" customHeight="1" x14ac:dyDescent="0.3">
      <c r="A59" s="29" t="s">
        <v>76</v>
      </c>
      <c r="B59" s="29" t="s">
        <v>708</v>
      </c>
      <c r="C59" s="27">
        <v>32356</v>
      </c>
      <c r="D59" s="27">
        <v>39675</v>
      </c>
      <c r="E59" s="31">
        <v>363592</v>
      </c>
      <c r="F59" s="27">
        <v>37712</v>
      </c>
      <c r="G59" s="27">
        <v>39691</v>
      </c>
      <c r="H59" s="32">
        <v>1</v>
      </c>
      <c r="I59" s="31">
        <f t="shared" si="0"/>
        <v>363592</v>
      </c>
      <c r="J59" s="33" t="s">
        <v>763</v>
      </c>
      <c r="K59" s="30" t="s">
        <v>148</v>
      </c>
      <c r="L59" s="36" t="s">
        <v>27</v>
      </c>
      <c r="M59" s="35" t="s">
        <v>19</v>
      </c>
      <c r="N59" s="29">
        <v>0</v>
      </c>
      <c r="O59" s="36" t="s">
        <v>203</v>
      </c>
    </row>
    <row r="60" spans="1:15" s="37" customFormat="1" ht="89.4" customHeight="1" x14ac:dyDescent="0.3">
      <c r="A60" s="29" t="s">
        <v>77</v>
      </c>
      <c r="B60" s="29" t="s">
        <v>708</v>
      </c>
      <c r="C60" s="27">
        <v>39120</v>
      </c>
      <c r="D60" s="27">
        <v>40923</v>
      </c>
      <c r="E60" s="31">
        <v>106325</v>
      </c>
      <c r="F60" s="27">
        <v>40513</v>
      </c>
      <c r="G60" s="27">
        <v>40939</v>
      </c>
      <c r="H60" s="32">
        <v>1</v>
      </c>
      <c r="I60" s="31">
        <f t="shared" si="0"/>
        <v>106325</v>
      </c>
      <c r="J60" s="30" t="s">
        <v>772</v>
      </c>
      <c r="K60" s="30" t="s">
        <v>149</v>
      </c>
      <c r="L60" s="36" t="s">
        <v>27</v>
      </c>
      <c r="M60" s="30" t="s">
        <v>37</v>
      </c>
      <c r="N60" s="29">
        <v>0</v>
      </c>
      <c r="O60" s="36" t="s">
        <v>204</v>
      </c>
    </row>
    <row r="61" spans="1:15" s="37" customFormat="1" ht="115.2" x14ac:dyDescent="0.3">
      <c r="A61" s="29" t="s">
        <v>78</v>
      </c>
      <c r="B61" s="29" t="s">
        <v>708</v>
      </c>
      <c r="C61" s="27">
        <v>35237</v>
      </c>
      <c r="D61" s="27">
        <v>39583</v>
      </c>
      <c r="E61" s="31">
        <v>56572</v>
      </c>
      <c r="F61" s="27">
        <v>39052</v>
      </c>
      <c r="G61" s="27">
        <v>39599</v>
      </c>
      <c r="H61" s="32">
        <v>1</v>
      </c>
      <c r="I61" s="31">
        <f t="shared" si="0"/>
        <v>56572</v>
      </c>
      <c r="J61" s="33" t="s">
        <v>736</v>
      </c>
      <c r="K61" s="30" t="s">
        <v>737</v>
      </c>
      <c r="L61" s="36" t="s">
        <v>27</v>
      </c>
      <c r="M61" s="29"/>
      <c r="N61" s="29">
        <v>0</v>
      </c>
      <c r="O61" s="36" t="s">
        <v>205</v>
      </c>
    </row>
    <row r="62" spans="1:15" s="37" customFormat="1" ht="155.4" customHeight="1" x14ac:dyDescent="0.3">
      <c r="A62" s="29" t="s">
        <v>79</v>
      </c>
      <c r="B62" s="29" t="s">
        <v>708</v>
      </c>
      <c r="C62" s="27">
        <v>35935</v>
      </c>
      <c r="D62" s="27">
        <v>41228</v>
      </c>
      <c r="E62" s="31">
        <v>612077</v>
      </c>
      <c r="F62" s="27">
        <v>39630</v>
      </c>
      <c r="G62" s="27">
        <v>41243</v>
      </c>
      <c r="H62" s="32">
        <v>1</v>
      </c>
      <c r="I62" s="31">
        <f t="shared" si="0"/>
        <v>612077</v>
      </c>
      <c r="J62" s="33" t="s">
        <v>738</v>
      </c>
      <c r="K62" s="30" t="s">
        <v>15</v>
      </c>
      <c r="L62" s="36" t="s">
        <v>16</v>
      </c>
      <c r="M62" s="35" t="s">
        <v>19</v>
      </c>
      <c r="N62" s="29">
        <v>0</v>
      </c>
      <c r="O62" s="36" t="s">
        <v>206</v>
      </c>
    </row>
    <row r="63" spans="1:15" s="37" customFormat="1" ht="72" x14ac:dyDescent="0.3">
      <c r="A63" s="29" t="s">
        <v>80</v>
      </c>
      <c r="B63" s="29" t="s">
        <v>708</v>
      </c>
      <c r="C63" s="27">
        <v>28242</v>
      </c>
      <c r="D63" s="27">
        <v>39340</v>
      </c>
      <c r="E63" s="31">
        <v>839075</v>
      </c>
      <c r="F63" s="27">
        <v>35370</v>
      </c>
      <c r="G63" s="27">
        <v>39355</v>
      </c>
      <c r="H63" s="32">
        <v>1</v>
      </c>
      <c r="I63" s="31">
        <f t="shared" si="0"/>
        <v>839075</v>
      </c>
      <c r="J63" s="30" t="s">
        <v>773</v>
      </c>
      <c r="K63" s="30" t="s">
        <v>219</v>
      </c>
      <c r="L63" s="36" t="s">
        <v>27</v>
      </c>
      <c r="M63" s="35" t="s">
        <v>19</v>
      </c>
      <c r="N63" s="31">
        <v>267492</v>
      </c>
      <c r="O63" s="36" t="s">
        <v>207</v>
      </c>
    </row>
    <row r="64" spans="1:15" s="37" customFormat="1" ht="72" x14ac:dyDescent="0.3">
      <c r="A64" s="29" t="s">
        <v>81</v>
      </c>
      <c r="B64" s="29" t="s">
        <v>708</v>
      </c>
      <c r="C64" s="42">
        <v>38233</v>
      </c>
      <c r="D64" s="27">
        <v>42809</v>
      </c>
      <c r="E64" s="31">
        <v>100532</v>
      </c>
      <c r="F64" s="27">
        <v>42522</v>
      </c>
      <c r="G64" s="27">
        <v>42825</v>
      </c>
      <c r="H64" s="32">
        <v>1</v>
      </c>
      <c r="I64" s="31">
        <f t="shared" si="0"/>
        <v>100532</v>
      </c>
      <c r="J64" s="30" t="s">
        <v>217</v>
      </c>
      <c r="K64" s="30" t="s">
        <v>220</v>
      </c>
      <c r="L64" s="36" t="s">
        <v>27</v>
      </c>
      <c r="M64" s="35" t="s">
        <v>19</v>
      </c>
      <c r="N64" s="29">
        <v>0</v>
      </c>
      <c r="O64" s="36" t="s">
        <v>208</v>
      </c>
    </row>
    <row r="65" spans="1:15" s="37" customFormat="1" ht="71.400000000000006" customHeight="1" x14ac:dyDescent="0.3">
      <c r="A65" s="29" t="s">
        <v>82</v>
      </c>
      <c r="B65" s="29" t="s">
        <v>708</v>
      </c>
      <c r="C65" s="42">
        <v>38607</v>
      </c>
      <c r="D65" s="27">
        <v>45061</v>
      </c>
      <c r="E65" s="31">
        <v>625546</v>
      </c>
      <c r="F65" s="27">
        <v>43525</v>
      </c>
      <c r="G65" s="27">
        <v>45077</v>
      </c>
      <c r="H65" s="32"/>
      <c r="I65" s="31">
        <v>625546</v>
      </c>
      <c r="J65" s="30" t="s">
        <v>774</v>
      </c>
      <c r="K65" s="30" t="s">
        <v>649</v>
      </c>
      <c r="L65" s="36" t="s">
        <v>27</v>
      </c>
      <c r="M65" s="35"/>
      <c r="N65" s="29">
        <v>0</v>
      </c>
      <c r="O65" s="36" t="s">
        <v>650</v>
      </c>
    </row>
    <row r="66" spans="1:15" s="37" customFormat="1" ht="72" x14ac:dyDescent="0.3">
      <c r="A66" s="29" t="s">
        <v>83</v>
      </c>
      <c r="B66" s="29" t="s">
        <v>708</v>
      </c>
      <c r="C66" s="42">
        <v>33942</v>
      </c>
      <c r="D66" s="27">
        <v>38336</v>
      </c>
      <c r="E66" s="31">
        <v>12942</v>
      </c>
      <c r="F66" s="27">
        <v>38200</v>
      </c>
      <c r="G66" s="27">
        <v>38352</v>
      </c>
      <c r="H66" s="32">
        <v>1</v>
      </c>
      <c r="I66" s="31">
        <f t="shared" ref="I66" si="3">+E66*H66</f>
        <v>12942</v>
      </c>
      <c r="J66" s="30" t="s">
        <v>739</v>
      </c>
      <c r="K66" s="30" t="s">
        <v>15</v>
      </c>
      <c r="L66" s="36" t="s">
        <v>16</v>
      </c>
      <c r="M66" s="35" t="s">
        <v>19</v>
      </c>
      <c r="N66" s="29">
        <v>0</v>
      </c>
      <c r="O66" s="36" t="s">
        <v>667</v>
      </c>
    </row>
    <row r="67" spans="1:15" s="37" customFormat="1" ht="144" x14ac:dyDescent="0.3">
      <c r="A67" s="29" t="s">
        <v>84</v>
      </c>
      <c r="B67" s="29" t="s">
        <v>708</v>
      </c>
      <c r="C67" s="27">
        <v>25569</v>
      </c>
      <c r="D67" s="27">
        <v>40101</v>
      </c>
      <c r="E67" s="31">
        <v>285781</v>
      </c>
      <c r="F67" s="27">
        <v>39052</v>
      </c>
      <c r="G67" s="27">
        <v>40117</v>
      </c>
      <c r="H67" s="32">
        <v>1</v>
      </c>
      <c r="I67" s="31">
        <f t="shared" si="0"/>
        <v>285781</v>
      </c>
      <c r="J67" s="33" t="s">
        <v>740</v>
      </c>
      <c r="K67" s="30" t="s">
        <v>15</v>
      </c>
      <c r="L67" s="36" t="s">
        <v>16</v>
      </c>
      <c r="M67" s="35" t="s">
        <v>19</v>
      </c>
      <c r="N67" s="29">
        <v>0</v>
      </c>
      <c r="O67" s="36" t="s">
        <v>166</v>
      </c>
    </row>
    <row r="68" spans="1:15" s="37" customFormat="1" ht="81" customHeight="1" x14ac:dyDescent="0.3">
      <c r="A68" s="29" t="s">
        <v>85</v>
      </c>
      <c r="B68" s="29" t="s">
        <v>708</v>
      </c>
      <c r="C68" s="27">
        <v>33192</v>
      </c>
      <c r="D68" s="27">
        <v>38306</v>
      </c>
      <c r="E68" s="31">
        <v>103736</v>
      </c>
      <c r="F68" s="27">
        <v>38078</v>
      </c>
      <c r="G68" s="27">
        <v>38321</v>
      </c>
      <c r="H68" s="32">
        <v>1</v>
      </c>
      <c r="I68" s="31">
        <f t="shared" si="0"/>
        <v>103736</v>
      </c>
      <c r="J68" s="33" t="s">
        <v>775</v>
      </c>
      <c r="K68" s="30" t="s">
        <v>15</v>
      </c>
      <c r="L68" s="36" t="s">
        <v>16</v>
      </c>
      <c r="M68" s="35" t="s">
        <v>19</v>
      </c>
      <c r="N68" s="29">
        <v>0</v>
      </c>
      <c r="O68" s="36" t="s">
        <v>209</v>
      </c>
    </row>
    <row r="69" spans="1:15" s="37" customFormat="1" ht="74.400000000000006" customHeight="1" x14ac:dyDescent="0.3">
      <c r="A69" s="29" t="s">
        <v>86</v>
      </c>
      <c r="B69" s="29" t="s">
        <v>708</v>
      </c>
      <c r="C69" s="27">
        <v>39707</v>
      </c>
      <c r="D69" s="27">
        <v>41409</v>
      </c>
      <c r="E69" s="31">
        <v>70087</v>
      </c>
      <c r="F69" s="27">
        <v>41275</v>
      </c>
      <c r="G69" s="27">
        <v>41425</v>
      </c>
      <c r="H69" s="32">
        <v>1</v>
      </c>
      <c r="I69" s="31">
        <f t="shared" si="0"/>
        <v>70087</v>
      </c>
      <c r="J69" s="30" t="s">
        <v>211</v>
      </c>
      <c r="K69" s="30" t="s">
        <v>15</v>
      </c>
      <c r="L69" s="36" t="s">
        <v>16</v>
      </c>
      <c r="M69" s="35" t="s">
        <v>19</v>
      </c>
      <c r="N69" s="29">
        <v>0</v>
      </c>
      <c r="O69" s="36" t="s">
        <v>212</v>
      </c>
    </row>
    <row r="70" spans="1:15" s="37" customFormat="1" ht="118.8" customHeight="1" x14ac:dyDescent="0.3">
      <c r="A70" s="29" t="s">
        <v>150</v>
      </c>
      <c r="B70" s="29" t="s">
        <v>708</v>
      </c>
      <c r="C70" s="27">
        <v>37235</v>
      </c>
      <c r="D70" s="27">
        <v>39583</v>
      </c>
      <c r="E70" s="31">
        <v>320844</v>
      </c>
      <c r="F70" s="27">
        <v>38353</v>
      </c>
      <c r="G70" s="27">
        <v>39599</v>
      </c>
      <c r="H70" s="32">
        <v>1</v>
      </c>
      <c r="I70" s="31">
        <f t="shared" si="0"/>
        <v>320844</v>
      </c>
      <c r="J70" s="30" t="s">
        <v>227</v>
      </c>
      <c r="K70" s="30" t="s">
        <v>221</v>
      </c>
      <c r="L70" s="36" t="s">
        <v>27</v>
      </c>
      <c r="M70" s="35" t="s">
        <v>19</v>
      </c>
      <c r="N70" s="29">
        <v>0</v>
      </c>
      <c r="O70" s="36" t="s">
        <v>218</v>
      </c>
    </row>
    <row r="71" spans="1:15" s="37" customFormat="1" ht="201" customHeight="1" x14ac:dyDescent="0.3">
      <c r="A71" s="29" t="s">
        <v>151</v>
      </c>
      <c r="B71" s="29" t="s">
        <v>708</v>
      </c>
      <c r="C71" s="27">
        <v>32493</v>
      </c>
      <c r="D71" s="27">
        <v>40283</v>
      </c>
      <c r="E71" s="31">
        <v>678971</v>
      </c>
      <c r="F71" s="27">
        <v>37653</v>
      </c>
      <c r="G71" s="27">
        <v>40298</v>
      </c>
      <c r="H71" s="32">
        <v>1</v>
      </c>
      <c r="I71" s="31">
        <f t="shared" si="0"/>
        <v>678971</v>
      </c>
      <c r="J71" s="30" t="s">
        <v>213</v>
      </c>
      <c r="K71" s="30" t="s">
        <v>214</v>
      </c>
      <c r="L71" s="36" t="s">
        <v>27</v>
      </c>
      <c r="M71" s="35" t="s">
        <v>19</v>
      </c>
      <c r="N71" s="29">
        <v>0</v>
      </c>
      <c r="O71" s="36" t="s">
        <v>215</v>
      </c>
    </row>
    <row r="72" spans="1:15" s="37" customFormat="1" ht="220.2" customHeight="1" x14ac:dyDescent="0.3">
      <c r="A72" s="29" t="s">
        <v>223</v>
      </c>
      <c r="B72" s="29" t="s">
        <v>708</v>
      </c>
      <c r="C72" s="35" t="s">
        <v>19</v>
      </c>
      <c r="D72" s="27">
        <v>40313</v>
      </c>
      <c r="E72" s="31">
        <v>106844</v>
      </c>
      <c r="F72" s="27">
        <v>39539</v>
      </c>
      <c r="G72" s="27">
        <v>40329</v>
      </c>
      <c r="H72" s="32">
        <v>1</v>
      </c>
      <c r="I72" s="31">
        <f t="shared" si="0"/>
        <v>106844</v>
      </c>
      <c r="J72" s="30" t="s">
        <v>741</v>
      </c>
      <c r="K72" s="30" t="s">
        <v>214</v>
      </c>
      <c r="L72" s="36" t="s">
        <v>27</v>
      </c>
      <c r="M72" s="35" t="s">
        <v>19</v>
      </c>
      <c r="N72" s="29">
        <v>0</v>
      </c>
      <c r="O72" s="36" t="s">
        <v>216</v>
      </c>
    </row>
    <row r="73" spans="1:15" s="37" customFormat="1" ht="63" customHeight="1" x14ac:dyDescent="0.3">
      <c r="A73" s="29" t="s">
        <v>224</v>
      </c>
      <c r="B73" s="30" t="s">
        <v>709</v>
      </c>
      <c r="C73" s="27">
        <v>38084</v>
      </c>
      <c r="D73" s="27">
        <v>38122</v>
      </c>
      <c r="E73" s="31">
        <v>12006</v>
      </c>
      <c r="F73" s="27">
        <v>38078</v>
      </c>
      <c r="G73" s="27">
        <v>38138</v>
      </c>
      <c r="H73" s="32">
        <v>1</v>
      </c>
      <c r="I73" s="31">
        <f t="shared" ref="I73" si="4">+E73*H73</f>
        <v>12006</v>
      </c>
      <c r="J73" s="30" t="s">
        <v>669</v>
      </c>
      <c r="K73" s="30" t="s">
        <v>15</v>
      </c>
      <c r="L73" s="34" t="s">
        <v>16</v>
      </c>
      <c r="M73" s="35" t="s">
        <v>19</v>
      </c>
      <c r="N73" s="31">
        <v>0</v>
      </c>
      <c r="O73" s="36" t="s">
        <v>668</v>
      </c>
    </row>
    <row r="74" spans="1:15" s="37" customFormat="1" ht="99" customHeight="1" x14ac:dyDescent="0.3">
      <c r="A74" s="29" t="s">
        <v>306</v>
      </c>
      <c r="B74" s="29" t="s">
        <v>708</v>
      </c>
      <c r="C74" s="27">
        <v>35352</v>
      </c>
      <c r="D74" s="27">
        <v>42384</v>
      </c>
      <c r="E74" s="31">
        <v>164538</v>
      </c>
      <c r="F74" s="27">
        <v>42125</v>
      </c>
      <c r="G74" s="27">
        <v>42400</v>
      </c>
      <c r="H74" s="32">
        <v>1</v>
      </c>
      <c r="I74" s="31">
        <f t="shared" ref="I74:I142" si="5">+E74*H74</f>
        <v>164538</v>
      </c>
      <c r="J74" s="33" t="s">
        <v>233</v>
      </c>
      <c r="K74" s="30" t="s">
        <v>235</v>
      </c>
      <c r="L74" s="34" t="s">
        <v>27</v>
      </c>
      <c r="M74" s="35" t="s">
        <v>19</v>
      </c>
      <c r="N74" s="29">
        <v>0</v>
      </c>
      <c r="O74" s="36" t="s">
        <v>234</v>
      </c>
    </row>
    <row r="75" spans="1:15" s="37" customFormat="1" ht="43.2" x14ac:dyDescent="0.3">
      <c r="A75" s="29" t="s">
        <v>307</v>
      </c>
      <c r="B75" s="29" t="s">
        <v>708</v>
      </c>
      <c r="C75" s="27">
        <v>32510</v>
      </c>
      <c r="D75" s="27">
        <v>43570</v>
      </c>
      <c r="E75" s="31">
        <v>24452</v>
      </c>
      <c r="F75" s="27">
        <v>43525</v>
      </c>
      <c r="G75" s="27">
        <v>43585</v>
      </c>
      <c r="H75" s="32">
        <v>1</v>
      </c>
      <c r="I75" s="31">
        <f t="shared" si="5"/>
        <v>24452</v>
      </c>
      <c r="J75" s="30" t="s">
        <v>764</v>
      </c>
      <c r="K75" s="30" t="s">
        <v>108</v>
      </c>
      <c r="L75" s="34" t="s">
        <v>27</v>
      </c>
      <c r="M75" s="35" t="s">
        <v>19</v>
      </c>
      <c r="N75" s="29">
        <v>0</v>
      </c>
      <c r="O75" s="36" t="s">
        <v>222</v>
      </c>
    </row>
    <row r="76" spans="1:15" s="37" customFormat="1" ht="105.75" customHeight="1" x14ac:dyDescent="0.3">
      <c r="A76" s="29" t="s">
        <v>308</v>
      </c>
      <c r="B76" s="29" t="s">
        <v>708</v>
      </c>
      <c r="C76" s="27">
        <v>32906</v>
      </c>
      <c r="D76" s="27">
        <v>39187</v>
      </c>
      <c r="E76" s="31">
        <v>244788</v>
      </c>
      <c r="F76" s="27">
        <v>38078</v>
      </c>
      <c r="G76" s="27">
        <v>39202</v>
      </c>
      <c r="H76" s="32">
        <v>1</v>
      </c>
      <c r="I76" s="31">
        <f t="shared" si="5"/>
        <v>244788</v>
      </c>
      <c r="J76" s="33" t="s">
        <v>776</v>
      </c>
      <c r="K76" s="30" t="s">
        <v>15</v>
      </c>
      <c r="L76" s="34" t="s">
        <v>16</v>
      </c>
      <c r="M76" s="35" t="s">
        <v>19</v>
      </c>
      <c r="N76" s="29">
        <v>0</v>
      </c>
      <c r="O76" s="36" t="s">
        <v>225</v>
      </c>
    </row>
    <row r="77" spans="1:15" s="37" customFormat="1" ht="129.6" x14ac:dyDescent="0.3">
      <c r="A77" s="29" t="s">
        <v>309</v>
      </c>
      <c r="B77" s="29" t="s">
        <v>708</v>
      </c>
      <c r="C77" s="27">
        <v>40977</v>
      </c>
      <c r="D77" s="27">
        <v>45184</v>
      </c>
      <c r="E77" s="31">
        <v>1894714</v>
      </c>
      <c r="F77" s="27">
        <v>43132</v>
      </c>
      <c r="G77" s="27">
        <v>45199</v>
      </c>
      <c r="H77" s="32">
        <v>1</v>
      </c>
      <c r="I77" s="31">
        <f t="shared" si="5"/>
        <v>1894714</v>
      </c>
      <c r="J77" s="33" t="s">
        <v>742</v>
      </c>
      <c r="K77" s="30" t="s">
        <v>226</v>
      </c>
      <c r="L77" s="34" t="s">
        <v>27</v>
      </c>
      <c r="M77" s="35" t="s">
        <v>19</v>
      </c>
      <c r="N77" s="29">
        <v>0</v>
      </c>
      <c r="O77" s="36" t="s">
        <v>228</v>
      </c>
    </row>
    <row r="78" spans="1:15" s="37" customFormat="1" ht="47.4" customHeight="1" x14ac:dyDescent="0.3">
      <c r="A78" s="29" t="s">
        <v>310</v>
      </c>
      <c r="B78" s="29" t="s">
        <v>708</v>
      </c>
      <c r="C78" s="27">
        <v>39183</v>
      </c>
      <c r="D78" s="27">
        <v>40101</v>
      </c>
      <c r="E78" s="31">
        <v>163286</v>
      </c>
      <c r="F78" s="27">
        <v>39722</v>
      </c>
      <c r="G78" s="27">
        <v>40117</v>
      </c>
      <c r="H78" s="32">
        <v>1</v>
      </c>
      <c r="I78" s="31">
        <f t="shared" si="5"/>
        <v>163286</v>
      </c>
      <c r="J78" s="33" t="s">
        <v>229</v>
      </c>
      <c r="K78" s="30" t="s">
        <v>108</v>
      </c>
      <c r="L78" s="34" t="s">
        <v>27</v>
      </c>
      <c r="M78" s="35" t="s">
        <v>19</v>
      </c>
      <c r="N78" s="29">
        <v>0</v>
      </c>
      <c r="O78" s="36" t="s">
        <v>230</v>
      </c>
    </row>
    <row r="79" spans="1:15" s="37" customFormat="1" ht="115.2" x14ac:dyDescent="0.3">
      <c r="A79" s="29" t="s">
        <v>311</v>
      </c>
      <c r="B79" s="29" t="s">
        <v>708</v>
      </c>
      <c r="C79" s="35" t="s">
        <v>19</v>
      </c>
      <c r="D79" s="27">
        <v>38701</v>
      </c>
      <c r="E79" s="31">
        <v>378090</v>
      </c>
      <c r="F79" s="27">
        <v>37438</v>
      </c>
      <c r="G79" s="27">
        <v>38717</v>
      </c>
      <c r="H79" s="32">
        <v>1</v>
      </c>
      <c r="I79" s="31">
        <f t="shared" si="5"/>
        <v>378090</v>
      </c>
      <c r="J79" s="33" t="s">
        <v>777</v>
      </c>
      <c r="K79" s="30" t="s">
        <v>15</v>
      </c>
      <c r="L79" s="34" t="s">
        <v>16</v>
      </c>
      <c r="M79" s="35" t="s">
        <v>19</v>
      </c>
      <c r="N79" s="31">
        <v>3373</v>
      </c>
      <c r="O79" s="36" t="s">
        <v>241</v>
      </c>
    </row>
    <row r="80" spans="1:15" s="37" customFormat="1" ht="144" customHeight="1" x14ac:dyDescent="0.3">
      <c r="A80" s="29" t="s">
        <v>312</v>
      </c>
      <c r="B80" s="29" t="s">
        <v>708</v>
      </c>
      <c r="C80" s="27">
        <v>33848</v>
      </c>
      <c r="D80" s="27">
        <v>42993</v>
      </c>
      <c r="E80" s="31">
        <v>18471</v>
      </c>
      <c r="F80" s="27">
        <v>42948</v>
      </c>
      <c r="G80" s="27">
        <v>43008</v>
      </c>
      <c r="H80" s="32">
        <v>1</v>
      </c>
      <c r="I80" s="31">
        <f t="shared" si="5"/>
        <v>18471</v>
      </c>
      <c r="J80" s="33" t="s">
        <v>743</v>
      </c>
      <c r="K80" s="30" t="s">
        <v>15</v>
      </c>
      <c r="L80" s="34" t="s">
        <v>16</v>
      </c>
      <c r="M80" s="35" t="s">
        <v>642</v>
      </c>
      <c r="N80" s="29">
        <v>0</v>
      </c>
      <c r="O80" s="36" t="s">
        <v>231</v>
      </c>
    </row>
    <row r="81" spans="1:15" s="37" customFormat="1" ht="48" customHeight="1" x14ac:dyDescent="0.3">
      <c r="A81" s="29" t="s">
        <v>313</v>
      </c>
      <c r="B81" s="29" t="s">
        <v>708</v>
      </c>
      <c r="C81" s="27">
        <v>37321</v>
      </c>
      <c r="D81" s="27">
        <v>37817</v>
      </c>
      <c r="E81" s="31">
        <v>21855</v>
      </c>
      <c r="F81" s="27">
        <v>37803</v>
      </c>
      <c r="G81" s="27">
        <v>37833</v>
      </c>
      <c r="H81" s="32">
        <v>1</v>
      </c>
      <c r="I81" s="31">
        <f>+E81*H81</f>
        <v>21855</v>
      </c>
      <c r="J81" s="30" t="s">
        <v>671</v>
      </c>
      <c r="K81" s="30" t="s">
        <v>15</v>
      </c>
      <c r="L81" s="34" t="s">
        <v>16</v>
      </c>
      <c r="M81" s="35" t="s">
        <v>19</v>
      </c>
      <c r="N81" s="31">
        <v>0</v>
      </c>
      <c r="O81" s="36" t="s">
        <v>670</v>
      </c>
    </row>
    <row r="82" spans="1:15" s="37" customFormat="1" ht="43.2" x14ac:dyDescent="0.3">
      <c r="A82" s="29" t="s">
        <v>314</v>
      </c>
      <c r="B82" s="29" t="s">
        <v>708</v>
      </c>
      <c r="C82" s="27">
        <v>38973</v>
      </c>
      <c r="D82" s="27">
        <v>39918</v>
      </c>
      <c r="E82" s="31">
        <v>8771</v>
      </c>
      <c r="F82" s="27">
        <v>39753</v>
      </c>
      <c r="G82" s="27">
        <v>39933</v>
      </c>
      <c r="H82" s="32">
        <v>1</v>
      </c>
      <c r="I82" s="31">
        <f t="shared" si="5"/>
        <v>8771</v>
      </c>
      <c r="J82" s="33" t="s">
        <v>242</v>
      </c>
      <c r="K82" s="30" t="s">
        <v>243</v>
      </c>
      <c r="L82" s="34" t="s">
        <v>27</v>
      </c>
      <c r="M82" s="35" t="s">
        <v>19</v>
      </c>
      <c r="N82" s="29">
        <v>0</v>
      </c>
      <c r="O82" s="36" t="s">
        <v>244</v>
      </c>
    </row>
    <row r="83" spans="1:15" s="37" customFormat="1" ht="106.2" customHeight="1" x14ac:dyDescent="0.3">
      <c r="A83" s="29" t="s">
        <v>315</v>
      </c>
      <c r="B83" s="30" t="s">
        <v>708</v>
      </c>
      <c r="C83" s="27">
        <v>40452</v>
      </c>
      <c r="D83" s="27">
        <v>40954</v>
      </c>
      <c r="E83" s="31">
        <v>1226</v>
      </c>
      <c r="F83" s="27">
        <v>40940</v>
      </c>
      <c r="G83" s="27">
        <v>40967</v>
      </c>
      <c r="H83" s="32">
        <v>1</v>
      </c>
      <c r="I83" s="31">
        <f t="shared" si="5"/>
        <v>1226</v>
      </c>
      <c r="J83" s="33" t="s">
        <v>778</v>
      </c>
      <c r="K83" s="30" t="s">
        <v>15</v>
      </c>
      <c r="L83" s="34" t="s">
        <v>16</v>
      </c>
      <c r="M83" s="35" t="s">
        <v>19</v>
      </c>
      <c r="N83" s="29">
        <v>0</v>
      </c>
      <c r="O83" s="36" t="s">
        <v>232</v>
      </c>
    </row>
    <row r="84" spans="1:15" s="37" customFormat="1" ht="129.6" x14ac:dyDescent="0.3">
      <c r="A84" s="29" t="s">
        <v>316</v>
      </c>
      <c r="B84" s="29" t="s">
        <v>708</v>
      </c>
      <c r="C84" s="27">
        <v>36861</v>
      </c>
      <c r="D84" s="27">
        <v>39583</v>
      </c>
      <c r="E84" s="31">
        <v>207913</v>
      </c>
      <c r="F84" s="27">
        <v>39114</v>
      </c>
      <c r="G84" s="27">
        <v>39599</v>
      </c>
      <c r="H84" s="32">
        <v>1</v>
      </c>
      <c r="I84" s="31">
        <f t="shared" si="5"/>
        <v>207913</v>
      </c>
      <c r="J84" s="33" t="s">
        <v>744</v>
      </c>
      <c r="K84" s="30" t="s">
        <v>15</v>
      </c>
      <c r="L84" s="34" t="s">
        <v>16</v>
      </c>
      <c r="M84" s="35" t="s">
        <v>19</v>
      </c>
      <c r="N84" s="31">
        <v>0</v>
      </c>
      <c r="O84" s="36" t="s">
        <v>245</v>
      </c>
    </row>
    <row r="85" spans="1:15" s="37" customFormat="1" ht="172.2" customHeight="1" x14ac:dyDescent="0.3">
      <c r="A85" s="29" t="s">
        <v>317</v>
      </c>
      <c r="B85" s="29" t="s">
        <v>708</v>
      </c>
      <c r="C85" s="35" t="s">
        <v>19</v>
      </c>
      <c r="D85" s="27">
        <v>43266</v>
      </c>
      <c r="E85" s="31">
        <v>2020856</v>
      </c>
      <c r="F85" s="27">
        <v>40909</v>
      </c>
      <c r="G85" s="27">
        <v>43281</v>
      </c>
      <c r="H85" s="32">
        <v>1</v>
      </c>
      <c r="I85" s="31">
        <f t="shared" si="5"/>
        <v>2020856</v>
      </c>
      <c r="J85" s="33" t="s">
        <v>779</v>
      </c>
      <c r="K85" s="30" t="s">
        <v>246</v>
      </c>
      <c r="L85" s="34" t="s">
        <v>27</v>
      </c>
      <c r="M85" s="35" t="s">
        <v>19</v>
      </c>
      <c r="N85" s="31">
        <v>0</v>
      </c>
      <c r="O85" s="36" t="s">
        <v>247</v>
      </c>
    </row>
    <row r="86" spans="1:15" s="37" customFormat="1" ht="76.8" customHeight="1" x14ac:dyDescent="0.3">
      <c r="A86" s="29" t="s">
        <v>318</v>
      </c>
      <c r="B86" s="29" t="s">
        <v>708</v>
      </c>
      <c r="C86" s="27">
        <v>35373</v>
      </c>
      <c r="D86" s="27">
        <v>42719</v>
      </c>
      <c r="E86" s="31">
        <v>127498</v>
      </c>
      <c r="F86" s="27">
        <v>42461</v>
      </c>
      <c r="G86" s="27">
        <v>42735</v>
      </c>
      <c r="H86" s="32">
        <v>1</v>
      </c>
      <c r="I86" s="31">
        <f t="shared" si="5"/>
        <v>127498</v>
      </c>
      <c r="J86" s="30" t="s">
        <v>137</v>
      </c>
      <c r="K86" s="30" t="s">
        <v>138</v>
      </c>
      <c r="L86" s="36" t="s">
        <v>27</v>
      </c>
      <c r="M86" s="35" t="s">
        <v>19</v>
      </c>
      <c r="N86" s="29">
        <v>0</v>
      </c>
      <c r="O86" s="36" t="s">
        <v>190</v>
      </c>
    </row>
    <row r="87" spans="1:15" s="37" customFormat="1" ht="176.4" customHeight="1" x14ac:dyDescent="0.3">
      <c r="A87" s="29" t="s">
        <v>319</v>
      </c>
      <c r="B87" s="30" t="s">
        <v>709</v>
      </c>
      <c r="C87" s="27">
        <v>29281</v>
      </c>
      <c r="D87" s="27">
        <v>40071</v>
      </c>
      <c r="E87" s="31">
        <v>134952</v>
      </c>
      <c r="F87" s="27">
        <v>39142</v>
      </c>
      <c r="G87" s="27">
        <v>40086</v>
      </c>
      <c r="H87" s="32">
        <v>1</v>
      </c>
      <c r="I87" s="31">
        <f t="shared" si="5"/>
        <v>134952</v>
      </c>
      <c r="J87" s="33" t="s">
        <v>780</v>
      </c>
      <c r="K87" s="30" t="s">
        <v>15</v>
      </c>
      <c r="L87" s="34" t="s">
        <v>16</v>
      </c>
      <c r="M87" s="35" t="s">
        <v>19</v>
      </c>
      <c r="N87" s="31">
        <v>0</v>
      </c>
      <c r="O87" s="36" t="s">
        <v>248</v>
      </c>
    </row>
    <row r="88" spans="1:15" s="37" customFormat="1" ht="62.4" customHeight="1" x14ac:dyDescent="0.3">
      <c r="A88" s="29" t="s">
        <v>320</v>
      </c>
      <c r="B88" s="29" t="s">
        <v>708</v>
      </c>
      <c r="C88" s="27">
        <v>39199</v>
      </c>
      <c r="D88" s="27">
        <v>45397</v>
      </c>
      <c r="E88" s="31">
        <v>13472</v>
      </c>
      <c r="F88" s="27">
        <v>45383</v>
      </c>
      <c r="G88" s="27">
        <v>45412</v>
      </c>
      <c r="H88" s="32">
        <v>0</v>
      </c>
      <c r="I88" s="31">
        <f t="shared" si="5"/>
        <v>0</v>
      </c>
      <c r="J88" s="33" t="s">
        <v>249</v>
      </c>
      <c r="K88" s="30" t="s">
        <v>250</v>
      </c>
      <c r="L88" s="34" t="s">
        <v>27</v>
      </c>
      <c r="M88" s="35" t="s">
        <v>19</v>
      </c>
      <c r="N88" s="31">
        <v>0</v>
      </c>
      <c r="O88" s="36" t="s">
        <v>251</v>
      </c>
    </row>
    <row r="89" spans="1:15" s="37" customFormat="1" ht="105.6" customHeight="1" x14ac:dyDescent="0.3">
      <c r="A89" s="29" t="s">
        <v>321</v>
      </c>
      <c r="B89" s="29" t="s">
        <v>708</v>
      </c>
      <c r="C89" s="35" t="s">
        <v>19</v>
      </c>
      <c r="D89" s="27">
        <v>44545</v>
      </c>
      <c r="E89" s="31">
        <v>885846</v>
      </c>
      <c r="F89" s="27">
        <v>41456</v>
      </c>
      <c r="G89" s="27">
        <v>44561</v>
      </c>
      <c r="H89" s="32">
        <v>1</v>
      </c>
      <c r="I89" s="31">
        <f t="shared" si="5"/>
        <v>885846</v>
      </c>
      <c r="J89" s="33" t="s">
        <v>781</v>
      </c>
      <c r="K89" s="30" t="s">
        <v>108</v>
      </c>
      <c r="L89" s="34" t="s">
        <v>27</v>
      </c>
      <c r="M89" s="35" t="s">
        <v>19</v>
      </c>
      <c r="N89" s="31">
        <v>0</v>
      </c>
      <c r="O89" s="36" t="s">
        <v>252</v>
      </c>
    </row>
    <row r="90" spans="1:15" s="37" customFormat="1" ht="138.6" customHeight="1" x14ac:dyDescent="0.3">
      <c r="A90" s="29" t="s">
        <v>322</v>
      </c>
      <c r="B90" s="29" t="s">
        <v>708</v>
      </c>
      <c r="C90" s="35" t="s">
        <v>19</v>
      </c>
      <c r="D90" s="27">
        <v>41075</v>
      </c>
      <c r="E90" s="31">
        <v>433910</v>
      </c>
      <c r="F90" s="27">
        <v>40422</v>
      </c>
      <c r="G90" s="27">
        <v>41090</v>
      </c>
      <c r="H90" s="32">
        <v>1</v>
      </c>
      <c r="I90" s="31">
        <f t="shared" si="5"/>
        <v>433910</v>
      </c>
      <c r="J90" s="33" t="s">
        <v>782</v>
      </c>
      <c r="K90" s="30" t="s">
        <v>15</v>
      </c>
      <c r="L90" s="34" t="s">
        <v>16</v>
      </c>
      <c r="M90" s="35" t="s">
        <v>19</v>
      </c>
      <c r="N90" s="31">
        <v>0</v>
      </c>
      <c r="O90" s="36" t="s">
        <v>253</v>
      </c>
    </row>
    <row r="91" spans="1:15" s="37" customFormat="1" ht="213" customHeight="1" x14ac:dyDescent="0.3">
      <c r="A91" s="29" t="s">
        <v>323</v>
      </c>
      <c r="B91" s="29" t="s">
        <v>708</v>
      </c>
      <c r="C91" s="27">
        <v>40787</v>
      </c>
      <c r="D91" s="27">
        <v>43174</v>
      </c>
      <c r="E91" s="31">
        <v>468417</v>
      </c>
      <c r="F91" s="27">
        <v>41365</v>
      </c>
      <c r="G91" s="27">
        <v>43190</v>
      </c>
      <c r="H91" s="32">
        <v>1</v>
      </c>
      <c r="I91" s="31">
        <f t="shared" si="5"/>
        <v>468417</v>
      </c>
      <c r="J91" s="33" t="s">
        <v>745</v>
      </c>
      <c r="K91" s="30" t="s">
        <v>255</v>
      </c>
      <c r="L91" s="34" t="s">
        <v>117</v>
      </c>
      <c r="M91" s="35" t="s">
        <v>19</v>
      </c>
      <c r="N91" s="31">
        <v>0</v>
      </c>
      <c r="O91" s="36" t="s">
        <v>254</v>
      </c>
    </row>
    <row r="92" spans="1:15" s="37" customFormat="1" ht="66.599999999999994" customHeight="1" x14ac:dyDescent="0.3">
      <c r="A92" s="29" t="s">
        <v>324</v>
      </c>
      <c r="B92" s="29" t="s">
        <v>708</v>
      </c>
      <c r="C92" s="27">
        <v>37417</v>
      </c>
      <c r="D92" s="27">
        <v>38487</v>
      </c>
      <c r="E92" s="31">
        <v>6543</v>
      </c>
      <c r="F92" s="27">
        <v>38473</v>
      </c>
      <c r="G92" s="27">
        <v>38503</v>
      </c>
      <c r="H92" s="32">
        <v>1</v>
      </c>
      <c r="I92" s="31">
        <f>+E92*H92</f>
        <v>6543</v>
      </c>
      <c r="J92" s="30" t="s">
        <v>263</v>
      </c>
      <c r="K92" s="30" t="s">
        <v>15</v>
      </c>
      <c r="L92" s="34" t="s">
        <v>16</v>
      </c>
      <c r="M92" s="35" t="s">
        <v>19</v>
      </c>
      <c r="N92" s="31">
        <v>0</v>
      </c>
      <c r="O92" s="36" t="s">
        <v>264</v>
      </c>
    </row>
    <row r="93" spans="1:15" s="37" customFormat="1" ht="102" customHeight="1" x14ac:dyDescent="0.3">
      <c r="A93" s="29" t="s">
        <v>325</v>
      </c>
      <c r="B93" s="29" t="s">
        <v>708</v>
      </c>
      <c r="C93" s="27">
        <v>34236</v>
      </c>
      <c r="D93" s="27">
        <v>39583</v>
      </c>
      <c r="E93" s="31">
        <v>508381</v>
      </c>
      <c r="F93" s="27">
        <v>35156</v>
      </c>
      <c r="G93" s="27">
        <v>39599</v>
      </c>
      <c r="H93" s="32">
        <v>1</v>
      </c>
      <c r="I93" s="31">
        <f t="shared" si="5"/>
        <v>508381</v>
      </c>
      <c r="J93" s="33" t="s">
        <v>258</v>
      </c>
      <c r="K93" s="30" t="s">
        <v>256</v>
      </c>
      <c r="L93" s="34" t="s">
        <v>27</v>
      </c>
      <c r="M93" s="35" t="s">
        <v>19</v>
      </c>
      <c r="N93" s="31">
        <v>140197</v>
      </c>
      <c r="O93" s="36" t="s">
        <v>257</v>
      </c>
    </row>
    <row r="94" spans="1:15" s="37" customFormat="1" ht="81" customHeight="1" x14ac:dyDescent="0.3">
      <c r="A94" s="29" t="s">
        <v>326</v>
      </c>
      <c r="B94" s="29" t="s">
        <v>708</v>
      </c>
      <c r="C94" s="27">
        <v>27740</v>
      </c>
      <c r="D94" s="27">
        <v>44242</v>
      </c>
      <c r="E94" s="31">
        <v>18902</v>
      </c>
      <c r="F94" s="27">
        <v>44197</v>
      </c>
      <c r="G94" s="27">
        <v>44255</v>
      </c>
      <c r="H94" s="32">
        <v>0.5</v>
      </c>
      <c r="I94" s="31">
        <f t="shared" si="5"/>
        <v>9451</v>
      </c>
      <c r="J94" s="33" t="s">
        <v>266</v>
      </c>
      <c r="K94" s="30" t="s">
        <v>265</v>
      </c>
      <c r="L94" s="34" t="s">
        <v>27</v>
      </c>
      <c r="M94" s="35" t="s">
        <v>19</v>
      </c>
      <c r="N94" s="31">
        <v>0</v>
      </c>
      <c r="O94" s="36" t="s">
        <v>267</v>
      </c>
    </row>
    <row r="95" spans="1:15" s="37" customFormat="1" ht="159.75" customHeight="1" x14ac:dyDescent="0.3">
      <c r="A95" s="29" t="s">
        <v>327</v>
      </c>
      <c r="B95" s="30" t="s">
        <v>709</v>
      </c>
      <c r="C95" s="27">
        <v>33744</v>
      </c>
      <c r="D95" s="27">
        <v>40101</v>
      </c>
      <c r="E95" s="31">
        <v>553327</v>
      </c>
      <c r="F95" s="27">
        <v>38443</v>
      </c>
      <c r="G95" s="27">
        <v>40117</v>
      </c>
      <c r="H95" s="32">
        <v>1</v>
      </c>
      <c r="I95" s="31">
        <f t="shared" si="5"/>
        <v>553327</v>
      </c>
      <c r="J95" s="33" t="s">
        <v>783</v>
      </c>
      <c r="K95" s="30" t="s">
        <v>15</v>
      </c>
      <c r="L95" s="34" t="s">
        <v>16</v>
      </c>
      <c r="M95" s="35" t="s">
        <v>19</v>
      </c>
      <c r="N95" s="31">
        <v>0</v>
      </c>
      <c r="O95" s="36" t="s">
        <v>268</v>
      </c>
    </row>
    <row r="96" spans="1:15" s="37" customFormat="1" ht="172.2" customHeight="1" x14ac:dyDescent="0.3">
      <c r="A96" s="29" t="s">
        <v>328</v>
      </c>
      <c r="B96" s="29" t="s">
        <v>708</v>
      </c>
      <c r="C96" s="27">
        <v>32777</v>
      </c>
      <c r="D96" s="27">
        <v>41167</v>
      </c>
      <c r="E96" s="31">
        <v>763971</v>
      </c>
      <c r="F96" s="27">
        <v>39873</v>
      </c>
      <c r="G96" s="27">
        <v>41182</v>
      </c>
      <c r="H96" s="32">
        <v>1</v>
      </c>
      <c r="I96" s="31">
        <f t="shared" si="5"/>
        <v>763971</v>
      </c>
      <c r="J96" s="33" t="s">
        <v>765</v>
      </c>
      <c r="K96" s="30" t="s">
        <v>15</v>
      </c>
      <c r="L96" s="34" t="s">
        <v>27</v>
      </c>
      <c r="M96" s="35" t="s">
        <v>19</v>
      </c>
      <c r="N96" s="31">
        <v>0</v>
      </c>
      <c r="O96" s="36" t="s">
        <v>259</v>
      </c>
    </row>
    <row r="97" spans="1:15" s="37" customFormat="1" ht="71.400000000000006" customHeight="1" x14ac:dyDescent="0.3">
      <c r="A97" s="29" t="s">
        <v>329</v>
      </c>
      <c r="B97" s="29" t="s">
        <v>708</v>
      </c>
      <c r="C97" s="27">
        <v>32766</v>
      </c>
      <c r="D97" s="27">
        <v>42689</v>
      </c>
      <c r="E97" s="31">
        <v>46270</v>
      </c>
      <c r="F97" s="27">
        <v>42583</v>
      </c>
      <c r="G97" s="27">
        <v>42704</v>
      </c>
      <c r="H97" s="32">
        <v>1</v>
      </c>
      <c r="I97" s="31">
        <f t="shared" si="5"/>
        <v>46270</v>
      </c>
      <c r="J97" s="33" t="s">
        <v>260</v>
      </c>
      <c r="K97" s="30" t="s">
        <v>261</v>
      </c>
      <c r="L97" s="34" t="s">
        <v>27</v>
      </c>
      <c r="M97" s="35" t="s">
        <v>19</v>
      </c>
      <c r="N97" s="31">
        <v>0</v>
      </c>
      <c r="O97" s="36" t="s">
        <v>262</v>
      </c>
    </row>
    <row r="98" spans="1:15" s="37" customFormat="1" ht="89.4" customHeight="1" x14ac:dyDescent="0.3">
      <c r="A98" s="29" t="s">
        <v>330</v>
      </c>
      <c r="B98" s="29" t="s">
        <v>708</v>
      </c>
      <c r="C98" s="27">
        <v>39351</v>
      </c>
      <c r="D98" s="27">
        <v>44089</v>
      </c>
      <c r="E98" s="31">
        <v>31356</v>
      </c>
      <c r="F98" s="27">
        <v>43983</v>
      </c>
      <c r="G98" s="27">
        <v>44104</v>
      </c>
      <c r="H98" s="32">
        <v>0.75</v>
      </c>
      <c r="I98" s="31">
        <f t="shared" si="5"/>
        <v>23517</v>
      </c>
      <c r="J98" s="33" t="s">
        <v>270</v>
      </c>
      <c r="K98" s="30" t="s">
        <v>108</v>
      </c>
      <c r="L98" s="34" t="s">
        <v>27</v>
      </c>
      <c r="M98" s="35" t="s">
        <v>19</v>
      </c>
      <c r="N98" s="31">
        <v>0</v>
      </c>
      <c r="O98" s="36" t="s">
        <v>269</v>
      </c>
    </row>
    <row r="99" spans="1:15" s="37" customFormat="1" ht="123" customHeight="1" x14ac:dyDescent="0.3">
      <c r="A99" s="29" t="s">
        <v>331</v>
      </c>
      <c r="B99" s="29" t="s">
        <v>708</v>
      </c>
      <c r="C99" s="27">
        <v>34578</v>
      </c>
      <c r="D99" s="27">
        <v>38913</v>
      </c>
      <c r="E99" s="31">
        <v>89555</v>
      </c>
      <c r="F99" s="27">
        <v>38384</v>
      </c>
      <c r="G99" s="27">
        <v>38929</v>
      </c>
      <c r="H99" s="32">
        <v>1</v>
      </c>
      <c r="I99" s="31">
        <f t="shared" si="5"/>
        <v>89555</v>
      </c>
      <c r="J99" s="33" t="s">
        <v>784</v>
      </c>
      <c r="K99" s="30" t="s">
        <v>15</v>
      </c>
      <c r="L99" s="34" t="s">
        <v>16</v>
      </c>
      <c r="M99" s="35" t="s">
        <v>643</v>
      </c>
      <c r="N99" s="31">
        <v>0</v>
      </c>
      <c r="O99" s="36" t="s">
        <v>269</v>
      </c>
    </row>
    <row r="100" spans="1:15" s="37" customFormat="1" ht="133.80000000000001" customHeight="1" x14ac:dyDescent="0.3">
      <c r="A100" s="29" t="s">
        <v>332</v>
      </c>
      <c r="B100" s="29" t="s">
        <v>708</v>
      </c>
      <c r="C100" s="27">
        <v>27061</v>
      </c>
      <c r="D100" s="27">
        <v>39217</v>
      </c>
      <c r="E100" s="31">
        <v>365474</v>
      </c>
      <c r="F100" s="27">
        <v>37773</v>
      </c>
      <c r="G100" s="27">
        <v>39233</v>
      </c>
      <c r="H100" s="32">
        <v>1</v>
      </c>
      <c r="I100" s="31">
        <f t="shared" si="5"/>
        <v>365474</v>
      </c>
      <c r="J100" s="33" t="s">
        <v>271</v>
      </c>
      <c r="K100" s="30" t="s">
        <v>746</v>
      </c>
      <c r="L100" s="34" t="s">
        <v>27</v>
      </c>
      <c r="M100" s="35" t="s">
        <v>19</v>
      </c>
      <c r="N100" s="31">
        <v>0</v>
      </c>
      <c r="O100" s="36" t="s">
        <v>272</v>
      </c>
    </row>
    <row r="101" spans="1:15" s="37" customFormat="1" ht="164.25" customHeight="1" x14ac:dyDescent="0.3">
      <c r="A101" s="29" t="s">
        <v>333</v>
      </c>
      <c r="B101" s="29" t="s">
        <v>708</v>
      </c>
      <c r="C101" s="27">
        <v>34516</v>
      </c>
      <c r="D101" s="27">
        <v>38944</v>
      </c>
      <c r="E101" s="31">
        <v>112377</v>
      </c>
      <c r="F101" s="27">
        <v>37956</v>
      </c>
      <c r="G101" s="27">
        <v>38960</v>
      </c>
      <c r="H101" s="32">
        <v>1</v>
      </c>
      <c r="I101" s="31">
        <f t="shared" si="5"/>
        <v>112377</v>
      </c>
      <c r="J101" s="33" t="s">
        <v>747</v>
      </c>
      <c r="K101" s="30" t="s">
        <v>15</v>
      </c>
      <c r="L101" s="34" t="s">
        <v>16</v>
      </c>
      <c r="M101" s="35" t="s">
        <v>19</v>
      </c>
      <c r="N101" s="31">
        <v>0</v>
      </c>
      <c r="O101" s="36" t="s">
        <v>275</v>
      </c>
    </row>
    <row r="102" spans="1:15" s="37" customFormat="1" ht="148.19999999999999" customHeight="1" x14ac:dyDescent="0.3">
      <c r="A102" s="29" t="s">
        <v>334</v>
      </c>
      <c r="B102" s="29" t="s">
        <v>708</v>
      </c>
      <c r="C102" s="27">
        <v>39003</v>
      </c>
      <c r="D102" s="27">
        <v>40678</v>
      </c>
      <c r="E102" s="31">
        <v>597495</v>
      </c>
      <c r="F102" s="27">
        <v>38718</v>
      </c>
      <c r="G102" s="27">
        <v>40694</v>
      </c>
      <c r="H102" s="32">
        <v>1</v>
      </c>
      <c r="I102" s="31">
        <f t="shared" si="5"/>
        <v>597495</v>
      </c>
      <c r="J102" s="33" t="s">
        <v>276</v>
      </c>
      <c r="K102" s="30" t="s">
        <v>15</v>
      </c>
      <c r="L102" s="34" t="s">
        <v>27</v>
      </c>
      <c r="M102" s="35" t="s">
        <v>19</v>
      </c>
      <c r="N102" s="31">
        <v>0</v>
      </c>
      <c r="O102" s="36" t="s">
        <v>277</v>
      </c>
    </row>
    <row r="103" spans="1:15" s="37" customFormat="1" ht="102" customHeight="1" x14ac:dyDescent="0.3">
      <c r="A103" s="29" t="s">
        <v>335</v>
      </c>
      <c r="B103" s="29" t="s">
        <v>708</v>
      </c>
      <c r="C103" s="27">
        <v>44587</v>
      </c>
      <c r="D103" s="27">
        <v>45443</v>
      </c>
      <c r="E103" s="31">
        <v>475439</v>
      </c>
      <c r="F103" s="27">
        <v>44896</v>
      </c>
      <c r="G103" s="27">
        <v>45443</v>
      </c>
      <c r="H103" s="32">
        <v>1</v>
      </c>
      <c r="I103" s="31">
        <f t="shared" ref="I103" si="6">+E103*H103</f>
        <v>475439</v>
      </c>
      <c r="J103" s="33" t="s">
        <v>658</v>
      </c>
      <c r="K103" s="30" t="s">
        <v>659</v>
      </c>
      <c r="L103" s="34" t="s">
        <v>27</v>
      </c>
      <c r="M103" s="35" t="s">
        <v>19</v>
      </c>
      <c r="N103" s="31">
        <v>0</v>
      </c>
      <c r="O103" s="36" t="s">
        <v>660</v>
      </c>
    </row>
    <row r="104" spans="1:15" s="37" customFormat="1" ht="51.6" customHeight="1" x14ac:dyDescent="0.3">
      <c r="A104" s="29" t="s">
        <v>336</v>
      </c>
      <c r="B104" s="29" t="s">
        <v>708</v>
      </c>
      <c r="C104" s="27">
        <v>33141</v>
      </c>
      <c r="D104" s="27">
        <v>39918</v>
      </c>
      <c r="E104" s="31">
        <v>43743</v>
      </c>
      <c r="F104" s="27">
        <v>39845</v>
      </c>
      <c r="G104" s="27">
        <v>39933</v>
      </c>
      <c r="H104" s="32">
        <v>1</v>
      </c>
      <c r="I104" s="31">
        <f t="shared" si="5"/>
        <v>43743</v>
      </c>
      <c r="J104" s="33" t="s">
        <v>278</v>
      </c>
      <c r="K104" s="30" t="s">
        <v>366</v>
      </c>
      <c r="L104" s="34" t="s">
        <v>27</v>
      </c>
      <c r="M104" s="35" t="s">
        <v>19</v>
      </c>
      <c r="N104" s="31">
        <v>0</v>
      </c>
      <c r="O104" s="36" t="s">
        <v>279</v>
      </c>
    </row>
    <row r="105" spans="1:15" s="37" customFormat="1" ht="57.6" x14ac:dyDescent="0.3">
      <c r="A105" s="29" t="s">
        <v>337</v>
      </c>
      <c r="B105" s="29" t="s">
        <v>708</v>
      </c>
      <c r="C105" s="35" t="s">
        <v>19</v>
      </c>
      <c r="D105" s="27">
        <v>38763</v>
      </c>
      <c r="E105" s="31">
        <v>13611</v>
      </c>
      <c r="F105" s="27">
        <v>38749</v>
      </c>
      <c r="G105" s="27">
        <v>38776</v>
      </c>
      <c r="H105" s="32">
        <v>1</v>
      </c>
      <c r="I105" s="31">
        <f t="shared" si="5"/>
        <v>13611</v>
      </c>
      <c r="J105" s="30" t="s">
        <v>785</v>
      </c>
      <c r="K105" s="30" t="s">
        <v>108</v>
      </c>
      <c r="L105" s="34" t="s">
        <v>27</v>
      </c>
      <c r="M105" s="35" t="s">
        <v>19</v>
      </c>
      <c r="N105" s="31">
        <v>0</v>
      </c>
      <c r="O105" s="36" t="s">
        <v>280</v>
      </c>
    </row>
    <row r="106" spans="1:15" s="37" customFormat="1" ht="43.2" x14ac:dyDescent="0.3">
      <c r="A106" s="29" t="s">
        <v>338</v>
      </c>
      <c r="B106" s="29" t="s">
        <v>708</v>
      </c>
      <c r="C106" s="27">
        <v>43311</v>
      </c>
      <c r="D106" s="27">
        <v>43600</v>
      </c>
      <c r="E106" s="31">
        <v>13222</v>
      </c>
      <c r="F106" s="27">
        <v>43594</v>
      </c>
      <c r="G106" s="27">
        <v>43616</v>
      </c>
      <c r="H106" s="32">
        <v>1</v>
      </c>
      <c r="I106" s="31">
        <f t="shared" si="5"/>
        <v>13222</v>
      </c>
      <c r="J106" s="33" t="s">
        <v>288</v>
      </c>
      <c r="K106" s="30" t="s">
        <v>108</v>
      </c>
      <c r="L106" s="34" t="s">
        <v>27</v>
      </c>
      <c r="M106" s="35" t="s">
        <v>19</v>
      </c>
      <c r="N106" s="31">
        <v>0</v>
      </c>
      <c r="O106" s="36" t="s">
        <v>289</v>
      </c>
    </row>
    <row r="107" spans="1:15" s="37" customFormat="1" ht="72" x14ac:dyDescent="0.3">
      <c r="A107" s="29" t="s">
        <v>339</v>
      </c>
      <c r="B107" s="29" t="s">
        <v>708</v>
      </c>
      <c r="C107" s="27">
        <v>43311</v>
      </c>
      <c r="D107" s="27">
        <v>43600</v>
      </c>
      <c r="E107" s="31">
        <v>4600</v>
      </c>
      <c r="F107" s="27">
        <v>43586</v>
      </c>
      <c r="G107" s="27">
        <v>43593</v>
      </c>
      <c r="H107" s="32">
        <v>1</v>
      </c>
      <c r="I107" s="31">
        <f t="shared" si="5"/>
        <v>4600</v>
      </c>
      <c r="J107" s="33" t="s">
        <v>290</v>
      </c>
      <c r="K107" s="30" t="s">
        <v>116</v>
      </c>
      <c r="L107" s="36" t="s">
        <v>117</v>
      </c>
      <c r="M107" s="35" t="s">
        <v>19</v>
      </c>
      <c r="N107" s="31">
        <v>0</v>
      </c>
      <c r="O107" s="36" t="s">
        <v>289</v>
      </c>
    </row>
    <row r="108" spans="1:15" s="37" customFormat="1" ht="147.6" customHeight="1" x14ac:dyDescent="0.3">
      <c r="A108" s="29" t="s">
        <v>340</v>
      </c>
      <c r="B108" s="29" t="s">
        <v>708</v>
      </c>
      <c r="C108" s="27">
        <v>36873</v>
      </c>
      <c r="D108" s="27">
        <v>38214</v>
      </c>
      <c r="E108" s="31">
        <v>134611</v>
      </c>
      <c r="F108" s="27">
        <v>37012</v>
      </c>
      <c r="G108" s="27">
        <v>38230</v>
      </c>
      <c r="H108" s="32">
        <v>1</v>
      </c>
      <c r="I108" s="31">
        <f t="shared" ref="I108" si="7">+E108*H108</f>
        <v>134611</v>
      </c>
      <c r="J108" s="33" t="s">
        <v>793</v>
      </c>
      <c r="K108" s="30" t="s">
        <v>15</v>
      </c>
      <c r="L108" s="34" t="s">
        <v>16</v>
      </c>
      <c r="M108" s="35" t="s">
        <v>19</v>
      </c>
      <c r="N108" s="31">
        <v>55824</v>
      </c>
      <c r="O108" s="36" t="s">
        <v>665</v>
      </c>
    </row>
    <row r="109" spans="1:15" s="37" customFormat="1" ht="129.6" x14ac:dyDescent="0.3">
      <c r="A109" s="29" t="s">
        <v>341</v>
      </c>
      <c r="B109" s="29" t="s">
        <v>708</v>
      </c>
      <c r="C109" s="27">
        <v>34495</v>
      </c>
      <c r="D109" s="27">
        <v>41167</v>
      </c>
      <c r="E109" s="31">
        <v>159014</v>
      </c>
      <c r="F109" s="27">
        <v>40603</v>
      </c>
      <c r="G109" s="27">
        <v>41182</v>
      </c>
      <c r="H109" s="32">
        <v>1</v>
      </c>
      <c r="I109" s="31">
        <f t="shared" si="5"/>
        <v>159014</v>
      </c>
      <c r="J109" s="33" t="s">
        <v>748</v>
      </c>
      <c r="K109" s="30" t="s">
        <v>15</v>
      </c>
      <c r="L109" s="34" t="s">
        <v>16</v>
      </c>
      <c r="M109" s="35" t="s">
        <v>19</v>
      </c>
      <c r="N109" s="31">
        <v>0</v>
      </c>
      <c r="O109" s="36" t="s">
        <v>281</v>
      </c>
    </row>
    <row r="110" spans="1:15" s="37" customFormat="1" ht="102" customHeight="1" x14ac:dyDescent="0.3">
      <c r="A110" s="29" t="s">
        <v>342</v>
      </c>
      <c r="B110" s="29" t="s">
        <v>708</v>
      </c>
      <c r="C110" s="27">
        <v>43096</v>
      </c>
      <c r="D110" s="27">
        <v>44910</v>
      </c>
      <c r="E110" s="31">
        <v>591723</v>
      </c>
      <c r="F110" s="27">
        <v>44287</v>
      </c>
      <c r="G110" s="27">
        <v>44926</v>
      </c>
      <c r="H110" s="32">
        <v>0.5</v>
      </c>
      <c r="I110" s="31">
        <f t="shared" si="5"/>
        <v>295861.5</v>
      </c>
      <c r="J110" s="33" t="s">
        <v>282</v>
      </c>
      <c r="K110" s="30" t="s">
        <v>283</v>
      </c>
      <c r="L110" s="34" t="s">
        <v>27</v>
      </c>
      <c r="M110" s="35" t="s">
        <v>19</v>
      </c>
      <c r="N110" s="31">
        <v>0</v>
      </c>
      <c r="O110" s="36" t="s">
        <v>284</v>
      </c>
    </row>
    <row r="111" spans="1:15" s="37" customFormat="1" ht="43.2" x14ac:dyDescent="0.3">
      <c r="A111" s="29" t="s">
        <v>343</v>
      </c>
      <c r="B111" s="29" t="s">
        <v>708</v>
      </c>
      <c r="C111" s="27">
        <v>43556</v>
      </c>
      <c r="D111" s="27">
        <v>44180</v>
      </c>
      <c r="E111" s="31">
        <v>20341</v>
      </c>
      <c r="F111" s="27">
        <v>44166</v>
      </c>
      <c r="G111" s="27">
        <v>44196</v>
      </c>
      <c r="H111" s="32">
        <v>0.75</v>
      </c>
      <c r="I111" s="31">
        <f t="shared" si="5"/>
        <v>15255.75</v>
      </c>
      <c r="J111" s="30" t="s">
        <v>285</v>
      </c>
      <c r="K111" s="30" t="s">
        <v>108</v>
      </c>
      <c r="L111" s="34" t="s">
        <v>27</v>
      </c>
      <c r="M111" s="35" t="s">
        <v>19</v>
      </c>
      <c r="N111" s="31">
        <v>0</v>
      </c>
      <c r="O111" s="36" t="s">
        <v>186</v>
      </c>
    </row>
    <row r="112" spans="1:15" s="37" customFormat="1" ht="43.2" x14ac:dyDescent="0.3">
      <c r="A112" s="29" t="s">
        <v>344</v>
      </c>
      <c r="B112" s="29" t="s">
        <v>708</v>
      </c>
      <c r="C112" s="27">
        <v>35944</v>
      </c>
      <c r="D112" s="27">
        <v>43570</v>
      </c>
      <c r="E112" s="31">
        <v>12863</v>
      </c>
      <c r="F112" s="27">
        <v>43556</v>
      </c>
      <c r="G112" s="27">
        <v>43585</v>
      </c>
      <c r="H112" s="32">
        <v>1</v>
      </c>
      <c r="I112" s="31">
        <f t="shared" si="5"/>
        <v>12863</v>
      </c>
      <c r="J112" s="33" t="s">
        <v>286</v>
      </c>
      <c r="K112" s="30" t="s">
        <v>108</v>
      </c>
      <c r="L112" s="34" t="s">
        <v>27</v>
      </c>
      <c r="M112" s="35" t="s">
        <v>19</v>
      </c>
      <c r="N112" s="31">
        <v>0</v>
      </c>
      <c r="O112" s="36" t="s">
        <v>287</v>
      </c>
    </row>
    <row r="113" spans="1:15" s="37" customFormat="1" ht="28.8" x14ac:dyDescent="0.3">
      <c r="A113" s="29" t="s">
        <v>345</v>
      </c>
      <c r="B113" s="29" t="s">
        <v>708</v>
      </c>
      <c r="C113" s="27">
        <v>34455</v>
      </c>
      <c r="D113" s="27">
        <v>38275</v>
      </c>
      <c r="E113" s="31">
        <v>284904</v>
      </c>
      <c r="F113" s="27">
        <v>34455</v>
      </c>
      <c r="G113" s="27">
        <v>38291</v>
      </c>
      <c r="H113" s="32">
        <v>1</v>
      </c>
      <c r="I113" s="31">
        <f t="shared" si="5"/>
        <v>284904</v>
      </c>
      <c r="J113" s="30" t="s">
        <v>292</v>
      </c>
      <c r="K113" s="30" t="s">
        <v>15</v>
      </c>
      <c r="L113" s="36" t="s">
        <v>16</v>
      </c>
      <c r="M113" s="35" t="s">
        <v>19</v>
      </c>
      <c r="N113" s="31">
        <v>150418</v>
      </c>
      <c r="O113" s="36" t="s">
        <v>291</v>
      </c>
    </row>
    <row r="114" spans="1:15" s="37" customFormat="1" ht="28.8" x14ac:dyDescent="0.3">
      <c r="A114" s="29" t="s">
        <v>346</v>
      </c>
      <c r="B114" s="29" t="s">
        <v>708</v>
      </c>
      <c r="C114" s="27" t="s">
        <v>36</v>
      </c>
      <c r="D114" s="27">
        <v>41136</v>
      </c>
      <c r="E114" s="31">
        <v>567203</v>
      </c>
      <c r="F114" s="27">
        <v>40269</v>
      </c>
      <c r="G114" s="27">
        <v>41152</v>
      </c>
      <c r="H114" s="32">
        <v>1</v>
      </c>
      <c r="I114" s="31">
        <f t="shared" si="5"/>
        <v>567203</v>
      </c>
      <c r="J114" s="30" t="s">
        <v>292</v>
      </c>
      <c r="K114" s="30" t="s">
        <v>15</v>
      </c>
      <c r="L114" s="36" t="s">
        <v>16</v>
      </c>
      <c r="M114" s="35" t="s">
        <v>19</v>
      </c>
      <c r="N114" s="31">
        <v>0</v>
      </c>
      <c r="O114" s="36" t="s">
        <v>293</v>
      </c>
    </row>
    <row r="115" spans="1:15" s="37" customFormat="1" ht="28.8" x14ac:dyDescent="0.3">
      <c r="A115" s="29" t="s">
        <v>347</v>
      </c>
      <c r="B115" s="29" t="s">
        <v>708</v>
      </c>
      <c r="C115" s="27">
        <v>34425</v>
      </c>
      <c r="D115" s="27">
        <v>38367</v>
      </c>
      <c r="E115" s="31">
        <v>14315</v>
      </c>
      <c r="F115" s="27">
        <v>38353</v>
      </c>
      <c r="G115" s="27">
        <v>38383</v>
      </c>
      <c r="H115" s="32">
        <v>1</v>
      </c>
      <c r="I115" s="31">
        <f t="shared" si="5"/>
        <v>14315</v>
      </c>
      <c r="J115" s="33" t="s">
        <v>294</v>
      </c>
      <c r="K115" s="30" t="s">
        <v>108</v>
      </c>
      <c r="L115" s="34" t="s">
        <v>27</v>
      </c>
      <c r="M115" s="35" t="s">
        <v>19</v>
      </c>
      <c r="N115" s="31">
        <v>0</v>
      </c>
      <c r="O115" s="36" t="s">
        <v>295</v>
      </c>
    </row>
    <row r="116" spans="1:15" s="37" customFormat="1" ht="43.2" x14ac:dyDescent="0.3">
      <c r="A116" s="29" t="s">
        <v>513</v>
      </c>
      <c r="B116" s="29" t="s">
        <v>708</v>
      </c>
      <c r="C116" s="27">
        <v>33350</v>
      </c>
      <c r="D116" s="27">
        <v>45184</v>
      </c>
      <c r="E116" s="31">
        <v>100181</v>
      </c>
      <c r="F116" s="27">
        <v>43435</v>
      </c>
      <c r="G116" s="27">
        <v>45199</v>
      </c>
      <c r="H116" s="32">
        <v>1</v>
      </c>
      <c r="I116" s="31">
        <f t="shared" si="5"/>
        <v>100181</v>
      </c>
      <c r="J116" s="33" t="s">
        <v>296</v>
      </c>
      <c r="K116" s="30" t="s">
        <v>297</v>
      </c>
      <c r="L116" s="34" t="s">
        <v>27</v>
      </c>
      <c r="M116" s="35" t="s">
        <v>19</v>
      </c>
      <c r="N116" s="31">
        <v>0</v>
      </c>
      <c r="O116" s="36" t="s">
        <v>298</v>
      </c>
    </row>
    <row r="117" spans="1:15" s="37" customFormat="1" ht="43.2" x14ac:dyDescent="0.3">
      <c r="A117" s="29" t="s">
        <v>514</v>
      </c>
      <c r="B117" s="29" t="s">
        <v>708</v>
      </c>
      <c r="C117" s="27">
        <v>32051</v>
      </c>
      <c r="D117" s="27">
        <v>39187</v>
      </c>
      <c r="E117" s="31">
        <v>201585</v>
      </c>
      <c r="F117" s="27">
        <v>39173</v>
      </c>
      <c r="G117" s="27">
        <v>39493</v>
      </c>
      <c r="H117" s="32">
        <v>1</v>
      </c>
      <c r="I117" s="31">
        <f t="shared" ref="I117" si="8">+E117*H117</f>
        <v>201585</v>
      </c>
      <c r="J117" s="33" t="s">
        <v>663</v>
      </c>
      <c r="K117" s="30" t="s">
        <v>664</v>
      </c>
      <c r="L117" s="34" t="s">
        <v>27</v>
      </c>
      <c r="M117" s="35" t="s">
        <v>19</v>
      </c>
      <c r="N117" s="31">
        <v>0</v>
      </c>
      <c r="O117" s="36" t="s">
        <v>212</v>
      </c>
    </row>
    <row r="118" spans="1:15" s="37" customFormat="1" ht="86.4" x14ac:dyDescent="0.3">
      <c r="A118" s="29" t="s">
        <v>515</v>
      </c>
      <c r="B118" s="29" t="s">
        <v>708</v>
      </c>
      <c r="C118" s="27">
        <v>32905</v>
      </c>
      <c r="D118" s="27">
        <v>41562</v>
      </c>
      <c r="E118" s="31">
        <v>354868</v>
      </c>
      <c r="F118" s="27">
        <v>39083</v>
      </c>
      <c r="G118" s="27">
        <v>41578</v>
      </c>
      <c r="H118" s="32">
        <v>1</v>
      </c>
      <c r="I118" s="31">
        <f t="shared" si="5"/>
        <v>354868</v>
      </c>
      <c r="J118" s="33" t="s">
        <v>299</v>
      </c>
      <c r="K118" s="30" t="s">
        <v>364</v>
      </c>
      <c r="L118" s="34" t="s">
        <v>27</v>
      </c>
      <c r="M118" s="35" t="s">
        <v>19</v>
      </c>
      <c r="N118" s="31">
        <v>0</v>
      </c>
      <c r="O118" s="36" t="s">
        <v>300</v>
      </c>
    </row>
    <row r="119" spans="1:15" s="37" customFormat="1" ht="86.4" x14ac:dyDescent="0.3">
      <c r="A119" s="29" t="s">
        <v>516</v>
      </c>
      <c r="B119" s="30" t="s">
        <v>709</v>
      </c>
      <c r="C119" s="27">
        <v>39146</v>
      </c>
      <c r="D119" s="27">
        <v>41744</v>
      </c>
      <c r="E119" s="31">
        <v>464172</v>
      </c>
      <c r="F119" s="27">
        <v>40664</v>
      </c>
      <c r="G119" s="27">
        <v>41759</v>
      </c>
      <c r="H119" s="32">
        <v>1</v>
      </c>
      <c r="I119" s="31">
        <f t="shared" si="5"/>
        <v>464172</v>
      </c>
      <c r="J119" s="33" t="s">
        <v>786</v>
      </c>
      <c r="K119" s="30" t="s">
        <v>301</v>
      </c>
      <c r="L119" s="34" t="s">
        <v>27</v>
      </c>
      <c r="M119" s="35" t="s">
        <v>19</v>
      </c>
      <c r="N119" s="31">
        <v>0</v>
      </c>
      <c r="O119" s="36" t="s">
        <v>302</v>
      </c>
    </row>
    <row r="120" spans="1:15" s="37" customFormat="1" ht="149.4" customHeight="1" x14ac:dyDescent="0.3">
      <c r="A120" s="29" t="s">
        <v>517</v>
      </c>
      <c r="B120" s="29" t="s">
        <v>708</v>
      </c>
      <c r="C120" s="27">
        <v>33869</v>
      </c>
      <c r="D120" s="27">
        <v>39583</v>
      </c>
      <c r="E120" s="31">
        <v>783208</v>
      </c>
      <c r="F120" s="27">
        <v>37712</v>
      </c>
      <c r="G120" s="27">
        <v>39599</v>
      </c>
      <c r="H120" s="32">
        <v>1</v>
      </c>
      <c r="I120" s="31">
        <f t="shared" si="5"/>
        <v>783208</v>
      </c>
      <c r="J120" s="33" t="s">
        <v>749</v>
      </c>
      <c r="K120" s="30" t="s">
        <v>214</v>
      </c>
      <c r="L120" s="34" t="s">
        <v>27</v>
      </c>
      <c r="M120" s="35" t="s">
        <v>19</v>
      </c>
      <c r="N120" s="31">
        <v>0</v>
      </c>
      <c r="O120" s="36" t="s">
        <v>304</v>
      </c>
    </row>
    <row r="121" spans="1:15" s="37" customFormat="1" ht="72" x14ac:dyDescent="0.3">
      <c r="A121" s="29" t="s">
        <v>518</v>
      </c>
      <c r="B121" s="29" t="s">
        <v>708</v>
      </c>
      <c r="C121" s="27">
        <v>34911</v>
      </c>
      <c r="D121" s="27">
        <v>38487</v>
      </c>
      <c r="E121" s="31">
        <v>8367</v>
      </c>
      <c r="F121" s="27">
        <v>38473</v>
      </c>
      <c r="G121" s="27">
        <v>38503</v>
      </c>
      <c r="H121" s="32">
        <v>1</v>
      </c>
      <c r="I121" s="31">
        <f t="shared" si="5"/>
        <v>8367</v>
      </c>
      <c r="J121" s="33" t="s">
        <v>357</v>
      </c>
      <c r="K121" s="30" t="s">
        <v>15</v>
      </c>
      <c r="L121" s="34" t="s">
        <v>16</v>
      </c>
      <c r="M121" s="35" t="s">
        <v>19</v>
      </c>
      <c r="N121" s="31">
        <v>0</v>
      </c>
      <c r="O121" s="36" t="s">
        <v>305</v>
      </c>
    </row>
    <row r="122" spans="1:15" s="37" customFormat="1" ht="103.8" customHeight="1" x14ac:dyDescent="0.3">
      <c r="A122" s="29" t="s">
        <v>519</v>
      </c>
      <c r="B122" s="30" t="s">
        <v>709</v>
      </c>
      <c r="C122" s="43">
        <v>31672</v>
      </c>
      <c r="D122" s="28">
        <v>40101</v>
      </c>
      <c r="E122" s="44">
        <v>694676</v>
      </c>
      <c r="F122" s="28">
        <v>39142</v>
      </c>
      <c r="G122" s="28">
        <v>40117</v>
      </c>
      <c r="H122" s="32">
        <v>1</v>
      </c>
      <c r="I122" s="31">
        <f t="shared" si="5"/>
        <v>694676</v>
      </c>
      <c r="J122" s="45" t="s">
        <v>787</v>
      </c>
      <c r="K122" s="30" t="s">
        <v>15</v>
      </c>
      <c r="L122" s="36" t="s">
        <v>27</v>
      </c>
      <c r="M122" s="46"/>
      <c r="N122" s="47">
        <v>0</v>
      </c>
      <c r="O122" s="45" t="s">
        <v>398</v>
      </c>
    </row>
    <row r="123" spans="1:15" s="37" customFormat="1" ht="72.599999999999994" customHeight="1" x14ac:dyDescent="0.3">
      <c r="A123" s="29" t="s">
        <v>520</v>
      </c>
      <c r="B123" s="30" t="s">
        <v>709</v>
      </c>
      <c r="C123" s="42" t="s">
        <v>36</v>
      </c>
      <c r="D123" s="28">
        <v>35779</v>
      </c>
      <c r="E123" s="44">
        <v>38765</v>
      </c>
      <c r="F123" s="28">
        <v>35765</v>
      </c>
      <c r="G123" s="28">
        <v>35795</v>
      </c>
      <c r="H123" s="32">
        <v>1</v>
      </c>
      <c r="I123" s="31">
        <f t="shared" si="5"/>
        <v>38765</v>
      </c>
      <c r="J123" s="45" t="s">
        <v>788</v>
      </c>
      <c r="K123" s="30" t="s">
        <v>108</v>
      </c>
      <c r="L123" s="36" t="s">
        <v>27</v>
      </c>
      <c r="M123" s="46"/>
      <c r="N123" s="44">
        <v>38765</v>
      </c>
      <c r="O123" s="45" t="s">
        <v>395</v>
      </c>
    </row>
    <row r="124" spans="1:15" s="37" customFormat="1" ht="170.4" customHeight="1" x14ac:dyDescent="0.3">
      <c r="A124" s="29" t="s">
        <v>521</v>
      </c>
      <c r="B124" s="45" t="s">
        <v>708</v>
      </c>
      <c r="C124" s="42" t="s">
        <v>36</v>
      </c>
      <c r="D124" s="28">
        <v>40268</v>
      </c>
      <c r="E124" s="44">
        <v>575810</v>
      </c>
      <c r="F124" s="28">
        <v>38657</v>
      </c>
      <c r="G124" s="28">
        <v>40268</v>
      </c>
      <c r="H124" s="32">
        <v>1</v>
      </c>
      <c r="I124" s="31">
        <f t="shared" si="5"/>
        <v>575810</v>
      </c>
      <c r="J124" s="45" t="s">
        <v>789</v>
      </c>
      <c r="K124" s="45" t="s">
        <v>900</v>
      </c>
      <c r="L124" s="36" t="s">
        <v>27</v>
      </c>
      <c r="M124" s="46"/>
      <c r="N124" s="47">
        <v>0</v>
      </c>
      <c r="O124" s="45" t="s">
        <v>390</v>
      </c>
    </row>
    <row r="125" spans="1:15" s="37" customFormat="1" ht="57.6" x14ac:dyDescent="0.3">
      <c r="A125" s="29" t="s">
        <v>522</v>
      </c>
      <c r="B125" s="45" t="s">
        <v>708</v>
      </c>
      <c r="C125" s="43">
        <v>36012</v>
      </c>
      <c r="D125" s="28">
        <v>44270</v>
      </c>
      <c r="E125" s="44">
        <v>72080</v>
      </c>
      <c r="F125" s="28">
        <v>44075</v>
      </c>
      <c r="G125" s="28">
        <v>44286</v>
      </c>
      <c r="H125" s="32">
        <v>0.75</v>
      </c>
      <c r="I125" s="31">
        <f t="shared" si="5"/>
        <v>54060</v>
      </c>
      <c r="J125" s="45" t="s">
        <v>386</v>
      </c>
      <c r="K125" s="45" t="s">
        <v>387</v>
      </c>
      <c r="L125" s="36" t="s">
        <v>27</v>
      </c>
      <c r="M125" s="46"/>
      <c r="N125" s="47">
        <v>0</v>
      </c>
      <c r="O125" s="45" t="s">
        <v>388</v>
      </c>
    </row>
    <row r="126" spans="1:15" s="37" customFormat="1" ht="100.8" x14ac:dyDescent="0.3">
      <c r="A126" s="29" t="s">
        <v>523</v>
      </c>
      <c r="B126" s="45" t="s">
        <v>708</v>
      </c>
      <c r="C126" s="43">
        <v>34997</v>
      </c>
      <c r="D126" s="28">
        <v>42139</v>
      </c>
      <c r="E126" s="44">
        <v>1726283</v>
      </c>
      <c r="F126" s="28">
        <v>39600</v>
      </c>
      <c r="G126" s="28">
        <v>42124</v>
      </c>
      <c r="H126" s="32">
        <v>1</v>
      </c>
      <c r="I126" s="31">
        <f t="shared" si="5"/>
        <v>1726283</v>
      </c>
      <c r="J126" s="33" t="s">
        <v>794</v>
      </c>
      <c r="K126" s="30" t="s">
        <v>750</v>
      </c>
      <c r="L126" s="36" t="s">
        <v>27</v>
      </c>
      <c r="M126" s="46"/>
      <c r="N126" s="47">
        <v>0</v>
      </c>
      <c r="O126" s="45" t="s">
        <v>392</v>
      </c>
    </row>
    <row r="127" spans="1:15" s="37" customFormat="1" ht="69" customHeight="1" x14ac:dyDescent="0.3">
      <c r="A127" s="29" t="s">
        <v>524</v>
      </c>
      <c r="B127" s="45" t="s">
        <v>708</v>
      </c>
      <c r="C127" s="43">
        <v>38331</v>
      </c>
      <c r="D127" s="28">
        <v>40709</v>
      </c>
      <c r="E127" s="44">
        <v>82326</v>
      </c>
      <c r="F127" s="28">
        <v>40634</v>
      </c>
      <c r="G127" s="28">
        <v>40724</v>
      </c>
      <c r="H127" s="32">
        <v>1</v>
      </c>
      <c r="I127" s="31">
        <f t="shared" si="5"/>
        <v>82326</v>
      </c>
      <c r="J127" s="45" t="s">
        <v>795</v>
      </c>
      <c r="K127" s="30" t="s">
        <v>22</v>
      </c>
      <c r="L127" s="36" t="s">
        <v>27</v>
      </c>
      <c r="M127" s="46"/>
      <c r="N127" s="47">
        <v>0</v>
      </c>
      <c r="O127" s="45" t="s">
        <v>391</v>
      </c>
    </row>
    <row r="128" spans="1:15" s="37" customFormat="1" ht="43.2" x14ac:dyDescent="0.3">
      <c r="A128" s="29" t="s">
        <v>525</v>
      </c>
      <c r="B128" s="30" t="s">
        <v>709</v>
      </c>
      <c r="C128" s="43">
        <v>35018</v>
      </c>
      <c r="D128" s="28">
        <v>38671</v>
      </c>
      <c r="E128" s="44">
        <v>27359</v>
      </c>
      <c r="F128" s="28">
        <v>38657</v>
      </c>
      <c r="G128" s="28">
        <v>38686</v>
      </c>
      <c r="H128" s="32">
        <v>1</v>
      </c>
      <c r="I128" s="31">
        <f t="shared" si="5"/>
        <v>27359</v>
      </c>
      <c r="J128" s="45" t="s">
        <v>790</v>
      </c>
      <c r="K128" s="30" t="s">
        <v>15</v>
      </c>
      <c r="L128" s="36" t="s">
        <v>27</v>
      </c>
      <c r="M128" s="46"/>
      <c r="N128" s="47">
        <v>0</v>
      </c>
      <c r="O128" s="45" t="s">
        <v>393</v>
      </c>
    </row>
    <row r="129" spans="1:15" s="37" customFormat="1" ht="66.599999999999994" customHeight="1" x14ac:dyDescent="0.3">
      <c r="A129" s="29" t="s">
        <v>526</v>
      </c>
      <c r="B129" s="30" t="s">
        <v>709</v>
      </c>
      <c r="C129" s="43">
        <v>38175</v>
      </c>
      <c r="D129" s="28">
        <v>39918</v>
      </c>
      <c r="E129" s="44">
        <v>20635</v>
      </c>
      <c r="F129" s="28">
        <v>39904</v>
      </c>
      <c r="G129" s="28">
        <v>39933</v>
      </c>
      <c r="H129" s="32">
        <v>1</v>
      </c>
      <c r="I129" s="31">
        <f t="shared" si="5"/>
        <v>20635</v>
      </c>
      <c r="J129" s="45" t="s">
        <v>791</v>
      </c>
      <c r="K129" s="30" t="s">
        <v>15</v>
      </c>
      <c r="L129" s="36" t="s">
        <v>27</v>
      </c>
      <c r="M129" s="46"/>
      <c r="N129" s="47">
        <v>0</v>
      </c>
      <c r="O129" s="45" t="s">
        <v>394</v>
      </c>
    </row>
    <row r="130" spans="1:15" s="37" customFormat="1" ht="57.6" x14ac:dyDescent="0.3">
      <c r="A130" s="29" t="s">
        <v>527</v>
      </c>
      <c r="B130" s="45" t="s">
        <v>708</v>
      </c>
      <c r="C130" s="42" t="s">
        <v>36</v>
      </c>
      <c r="D130" s="28">
        <v>39736</v>
      </c>
      <c r="E130" s="44">
        <v>10063</v>
      </c>
      <c r="F130" s="28">
        <v>39722</v>
      </c>
      <c r="G130" s="28">
        <v>39752</v>
      </c>
      <c r="H130" s="32">
        <v>1</v>
      </c>
      <c r="I130" s="31">
        <f t="shared" si="5"/>
        <v>10063</v>
      </c>
      <c r="J130" s="46" t="s">
        <v>796</v>
      </c>
      <c r="K130" s="45" t="s">
        <v>901</v>
      </c>
      <c r="L130" s="36" t="s">
        <v>27</v>
      </c>
      <c r="M130" s="46"/>
      <c r="N130" s="47">
        <v>0</v>
      </c>
      <c r="O130" s="45" t="s">
        <v>389</v>
      </c>
    </row>
    <row r="131" spans="1:15" s="37" customFormat="1" ht="57.6" x14ac:dyDescent="0.3">
      <c r="A131" s="29" t="s">
        <v>528</v>
      </c>
      <c r="B131" s="45" t="s">
        <v>708</v>
      </c>
      <c r="C131" s="43">
        <v>37965</v>
      </c>
      <c r="D131" s="28">
        <v>38640</v>
      </c>
      <c r="E131" s="44">
        <v>11946</v>
      </c>
      <c r="F131" s="28">
        <v>38565</v>
      </c>
      <c r="G131" s="28">
        <v>38656</v>
      </c>
      <c r="H131" s="32">
        <v>1</v>
      </c>
      <c r="I131" s="31">
        <f t="shared" si="5"/>
        <v>11946</v>
      </c>
      <c r="J131" s="45" t="s">
        <v>797</v>
      </c>
      <c r="K131" s="30" t="s">
        <v>15</v>
      </c>
      <c r="L131" s="36" t="s">
        <v>27</v>
      </c>
      <c r="M131" s="46"/>
      <c r="N131" s="47">
        <v>0</v>
      </c>
      <c r="O131" s="45" t="s">
        <v>396</v>
      </c>
    </row>
    <row r="132" spans="1:15" s="37" customFormat="1" ht="90.6" customHeight="1" x14ac:dyDescent="0.3">
      <c r="A132" s="29" t="s">
        <v>529</v>
      </c>
      <c r="B132" s="45" t="s">
        <v>708</v>
      </c>
      <c r="C132" s="42" t="s">
        <v>36</v>
      </c>
      <c r="D132" s="28">
        <v>38398</v>
      </c>
      <c r="E132" s="44">
        <v>29879</v>
      </c>
      <c r="F132" s="28">
        <v>38384</v>
      </c>
      <c r="G132" s="28">
        <v>38411</v>
      </c>
      <c r="H132" s="32">
        <v>1</v>
      </c>
      <c r="I132" s="31">
        <f t="shared" si="5"/>
        <v>29879</v>
      </c>
      <c r="J132" s="45" t="s">
        <v>792</v>
      </c>
      <c r="K132" s="30" t="s">
        <v>15</v>
      </c>
      <c r="L132" s="36" t="s">
        <v>27</v>
      </c>
      <c r="M132" s="46"/>
      <c r="N132" s="47">
        <v>0</v>
      </c>
      <c r="O132" s="45" t="s">
        <v>399</v>
      </c>
    </row>
    <row r="133" spans="1:15" s="37" customFormat="1" ht="43.2" x14ac:dyDescent="0.3">
      <c r="A133" s="29" t="s">
        <v>530</v>
      </c>
      <c r="B133" s="45" t="s">
        <v>708</v>
      </c>
      <c r="C133" s="43">
        <v>25569</v>
      </c>
      <c r="D133" s="28">
        <v>39553</v>
      </c>
      <c r="E133" s="44">
        <v>14298</v>
      </c>
      <c r="F133" s="28">
        <v>39479</v>
      </c>
      <c r="G133" s="28">
        <v>39568</v>
      </c>
      <c r="H133" s="32">
        <v>1</v>
      </c>
      <c r="I133" s="31">
        <f t="shared" si="5"/>
        <v>14298</v>
      </c>
      <c r="J133" s="45" t="s">
        <v>798</v>
      </c>
      <c r="K133" s="30" t="s">
        <v>15</v>
      </c>
      <c r="L133" s="36" t="s">
        <v>27</v>
      </c>
      <c r="M133" s="46"/>
      <c r="N133" s="47">
        <v>0</v>
      </c>
      <c r="O133" s="45" t="s">
        <v>400</v>
      </c>
    </row>
    <row r="134" spans="1:15" s="37" customFormat="1" ht="73.2" customHeight="1" x14ac:dyDescent="0.3">
      <c r="A134" s="29" t="s">
        <v>531</v>
      </c>
      <c r="B134" s="45" t="s">
        <v>708</v>
      </c>
      <c r="C134" s="43">
        <v>30164</v>
      </c>
      <c r="D134" s="28">
        <v>42601</v>
      </c>
      <c r="E134" s="44">
        <v>2642</v>
      </c>
      <c r="F134" s="28">
        <v>42583</v>
      </c>
      <c r="G134" s="28">
        <v>42613</v>
      </c>
      <c r="H134" s="32">
        <v>1</v>
      </c>
      <c r="I134" s="31">
        <f t="shared" si="5"/>
        <v>2642</v>
      </c>
      <c r="J134" s="45" t="s">
        <v>799</v>
      </c>
      <c r="K134" s="30" t="s">
        <v>15</v>
      </c>
      <c r="L134" s="36" t="s">
        <v>27</v>
      </c>
      <c r="M134" s="46"/>
      <c r="N134" s="47">
        <v>0</v>
      </c>
      <c r="O134" s="45" t="s">
        <v>401</v>
      </c>
    </row>
    <row r="135" spans="1:15" s="37" customFormat="1" ht="57.6" x14ac:dyDescent="0.3">
      <c r="A135" s="29" t="s">
        <v>532</v>
      </c>
      <c r="B135" s="45" t="s">
        <v>708</v>
      </c>
      <c r="C135" s="43">
        <v>32964</v>
      </c>
      <c r="D135" s="28">
        <v>43449</v>
      </c>
      <c r="E135" s="44">
        <v>246396</v>
      </c>
      <c r="F135" s="28">
        <v>43101</v>
      </c>
      <c r="G135" s="28">
        <v>43465</v>
      </c>
      <c r="H135" s="32">
        <v>1</v>
      </c>
      <c r="I135" s="31">
        <f t="shared" si="5"/>
        <v>246396</v>
      </c>
      <c r="J135" s="45" t="s">
        <v>800</v>
      </c>
      <c r="K135" s="30" t="s">
        <v>108</v>
      </c>
      <c r="L135" s="36" t="s">
        <v>27</v>
      </c>
      <c r="M135" s="46"/>
      <c r="N135" s="47">
        <v>0</v>
      </c>
      <c r="O135" s="45" t="s">
        <v>397</v>
      </c>
    </row>
    <row r="136" spans="1:15" s="37" customFormat="1" ht="100.8" x14ac:dyDescent="0.3">
      <c r="A136" s="29" t="s">
        <v>533</v>
      </c>
      <c r="B136" s="45" t="s">
        <v>708</v>
      </c>
      <c r="C136" s="43">
        <v>36770</v>
      </c>
      <c r="D136" s="28">
        <v>39217</v>
      </c>
      <c r="E136" s="44">
        <v>512030</v>
      </c>
      <c r="F136" s="28">
        <v>36800</v>
      </c>
      <c r="G136" s="28">
        <v>39232</v>
      </c>
      <c r="H136" s="32">
        <v>1</v>
      </c>
      <c r="I136" s="31">
        <f t="shared" si="5"/>
        <v>512030</v>
      </c>
      <c r="J136" s="45" t="s">
        <v>801</v>
      </c>
      <c r="K136" s="30" t="s">
        <v>402</v>
      </c>
      <c r="L136" s="36" t="s">
        <v>27</v>
      </c>
      <c r="M136" s="46"/>
      <c r="N136" s="44">
        <v>141169</v>
      </c>
      <c r="O136" s="45" t="s">
        <v>403</v>
      </c>
    </row>
    <row r="137" spans="1:15" s="37" customFormat="1" ht="86.4" x14ac:dyDescent="0.3">
      <c r="A137" s="29" t="s">
        <v>534</v>
      </c>
      <c r="B137" s="30" t="s">
        <v>709</v>
      </c>
      <c r="C137" s="43">
        <v>34400</v>
      </c>
      <c r="D137" s="28">
        <v>40678</v>
      </c>
      <c r="E137" s="44">
        <v>496138</v>
      </c>
      <c r="F137" s="28">
        <v>39508</v>
      </c>
      <c r="G137" s="28">
        <v>40694</v>
      </c>
      <c r="H137" s="32">
        <v>1</v>
      </c>
      <c r="I137" s="31">
        <f t="shared" si="5"/>
        <v>496138</v>
      </c>
      <c r="J137" s="45" t="s">
        <v>802</v>
      </c>
      <c r="K137" s="46" t="s">
        <v>404</v>
      </c>
      <c r="L137" s="36" t="s">
        <v>27</v>
      </c>
      <c r="M137" s="46"/>
      <c r="N137" s="47">
        <v>0</v>
      </c>
      <c r="O137" s="45" t="s">
        <v>405</v>
      </c>
    </row>
    <row r="138" spans="1:15" s="37" customFormat="1" ht="63.6" customHeight="1" x14ac:dyDescent="0.3">
      <c r="A138" s="29" t="s">
        <v>535</v>
      </c>
      <c r="B138" s="30" t="s">
        <v>709</v>
      </c>
      <c r="C138" s="43">
        <v>37264</v>
      </c>
      <c r="D138" s="28">
        <v>37361</v>
      </c>
      <c r="E138" s="44">
        <v>26238</v>
      </c>
      <c r="F138" s="28">
        <v>37316</v>
      </c>
      <c r="G138" s="28">
        <v>37376</v>
      </c>
      <c r="H138" s="32">
        <v>1</v>
      </c>
      <c r="I138" s="31">
        <f t="shared" ref="I138" si="9">+E138*H138</f>
        <v>26238</v>
      </c>
      <c r="J138" s="45" t="s">
        <v>672</v>
      </c>
      <c r="K138" s="30" t="s">
        <v>15</v>
      </c>
      <c r="L138" s="34" t="s">
        <v>16</v>
      </c>
      <c r="M138" s="46"/>
      <c r="N138" s="44">
        <v>26238</v>
      </c>
      <c r="O138" s="45" t="s">
        <v>673</v>
      </c>
    </row>
    <row r="139" spans="1:15" s="37" customFormat="1" ht="115.2" x14ac:dyDescent="0.3">
      <c r="A139" s="29" t="s">
        <v>536</v>
      </c>
      <c r="B139" s="45" t="s">
        <v>708</v>
      </c>
      <c r="C139" s="43">
        <v>30468</v>
      </c>
      <c r="D139" s="28">
        <v>40558</v>
      </c>
      <c r="E139" s="44">
        <v>575384</v>
      </c>
      <c r="F139" s="28">
        <v>39630</v>
      </c>
      <c r="G139" s="28">
        <v>40574</v>
      </c>
      <c r="H139" s="32">
        <v>1</v>
      </c>
      <c r="I139" s="31">
        <f t="shared" si="5"/>
        <v>575384</v>
      </c>
      <c r="J139" s="45" t="s">
        <v>803</v>
      </c>
      <c r="K139" s="46" t="s">
        <v>406</v>
      </c>
      <c r="L139" s="36" t="s">
        <v>27</v>
      </c>
      <c r="M139" s="46"/>
      <c r="N139" s="47">
        <v>0</v>
      </c>
      <c r="O139" s="45" t="s">
        <v>407</v>
      </c>
    </row>
    <row r="140" spans="1:15" s="37" customFormat="1" ht="43.2" x14ac:dyDescent="0.3">
      <c r="A140" s="29" t="s">
        <v>537</v>
      </c>
      <c r="B140" s="30" t="s">
        <v>709</v>
      </c>
      <c r="C140" s="43">
        <v>29799</v>
      </c>
      <c r="D140" s="28">
        <v>38883</v>
      </c>
      <c r="E140" s="44">
        <v>11210</v>
      </c>
      <c r="F140" s="28">
        <v>38869</v>
      </c>
      <c r="G140" s="28">
        <v>38898</v>
      </c>
      <c r="H140" s="32">
        <v>1</v>
      </c>
      <c r="I140" s="31">
        <f t="shared" si="5"/>
        <v>11210</v>
      </c>
      <c r="J140" s="45" t="s">
        <v>804</v>
      </c>
      <c r="K140" s="30" t="s">
        <v>15</v>
      </c>
      <c r="L140" s="36" t="s">
        <v>27</v>
      </c>
      <c r="M140" s="46"/>
      <c r="N140" s="47">
        <v>0</v>
      </c>
      <c r="O140" s="45" t="s">
        <v>408</v>
      </c>
    </row>
    <row r="141" spans="1:15" s="37" customFormat="1" ht="54.6" customHeight="1" x14ac:dyDescent="0.3">
      <c r="A141" s="29" t="s">
        <v>538</v>
      </c>
      <c r="B141" s="45" t="s">
        <v>708</v>
      </c>
      <c r="C141" s="48" t="s">
        <v>36</v>
      </c>
      <c r="D141" s="28">
        <v>39187</v>
      </c>
      <c r="E141" s="44">
        <v>264745</v>
      </c>
      <c r="F141" s="28">
        <v>38384</v>
      </c>
      <c r="G141" s="28">
        <v>39202</v>
      </c>
      <c r="H141" s="32">
        <v>1</v>
      </c>
      <c r="I141" s="31">
        <f t="shared" si="5"/>
        <v>264745</v>
      </c>
      <c r="J141" s="30" t="s">
        <v>409</v>
      </c>
      <c r="K141" s="30" t="s">
        <v>108</v>
      </c>
      <c r="L141" s="34" t="s">
        <v>27</v>
      </c>
      <c r="M141" s="46"/>
      <c r="N141" s="47">
        <v>0</v>
      </c>
      <c r="O141" s="45" t="s">
        <v>410</v>
      </c>
    </row>
    <row r="142" spans="1:15" s="37" customFormat="1" ht="64.8" customHeight="1" x14ac:dyDescent="0.3">
      <c r="A142" s="29" t="s">
        <v>539</v>
      </c>
      <c r="B142" s="45" t="s">
        <v>708</v>
      </c>
      <c r="C142" s="43">
        <v>37223</v>
      </c>
      <c r="D142" s="28">
        <v>39248</v>
      </c>
      <c r="E142" s="44">
        <v>21056</v>
      </c>
      <c r="F142" s="28">
        <v>39234</v>
      </c>
      <c r="G142" s="28">
        <v>39263</v>
      </c>
      <c r="H142" s="32">
        <v>1</v>
      </c>
      <c r="I142" s="31">
        <f t="shared" si="5"/>
        <v>21056</v>
      </c>
      <c r="J142" s="45" t="s">
        <v>805</v>
      </c>
      <c r="K142" s="30" t="s">
        <v>108</v>
      </c>
      <c r="L142" s="34" t="s">
        <v>27</v>
      </c>
      <c r="M142" s="46"/>
      <c r="N142" s="47">
        <v>0</v>
      </c>
      <c r="O142" s="45" t="s">
        <v>411</v>
      </c>
    </row>
    <row r="143" spans="1:15" s="37" customFormat="1" ht="81" customHeight="1" x14ac:dyDescent="0.3">
      <c r="A143" s="29" t="s">
        <v>540</v>
      </c>
      <c r="B143" s="45" t="s">
        <v>708</v>
      </c>
      <c r="C143" s="43">
        <v>31107</v>
      </c>
      <c r="D143" s="28">
        <v>39979</v>
      </c>
      <c r="E143" s="44">
        <v>18868</v>
      </c>
      <c r="F143" s="28">
        <v>39873</v>
      </c>
      <c r="G143" s="28">
        <v>39994</v>
      </c>
      <c r="H143" s="32">
        <v>1</v>
      </c>
      <c r="I143" s="31">
        <f t="shared" ref="I143:I211" si="10">+E143*H143</f>
        <v>18868</v>
      </c>
      <c r="J143" s="45" t="s">
        <v>806</v>
      </c>
      <c r="K143" s="30" t="s">
        <v>15</v>
      </c>
      <c r="L143" s="34" t="s">
        <v>27</v>
      </c>
      <c r="M143" s="46"/>
      <c r="N143" s="47">
        <v>0</v>
      </c>
      <c r="O143" s="45" t="s">
        <v>412</v>
      </c>
    </row>
    <row r="144" spans="1:15" s="37" customFormat="1" ht="60" customHeight="1" x14ac:dyDescent="0.3">
      <c r="A144" s="29" t="s">
        <v>541</v>
      </c>
      <c r="B144" s="45" t="s">
        <v>708</v>
      </c>
      <c r="C144" s="43">
        <v>40205</v>
      </c>
      <c r="D144" s="28">
        <v>42505</v>
      </c>
      <c r="E144" s="44">
        <v>23141</v>
      </c>
      <c r="F144" s="28">
        <v>42491</v>
      </c>
      <c r="G144" s="28">
        <v>42521</v>
      </c>
      <c r="H144" s="32">
        <v>1</v>
      </c>
      <c r="I144" s="31">
        <f t="shared" si="10"/>
        <v>23141</v>
      </c>
      <c r="J144" s="45" t="s">
        <v>413</v>
      </c>
      <c r="K144" s="30" t="s">
        <v>15</v>
      </c>
      <c r="L144" s="34" t="s">
        <v>27</v>
      </c>
      <c r="M144" s="46"/>
      <c r="N144" s="47">
        <v>0</v>
      </c>
      <c r="O144" s="45" t="s">
        <v>751</v>
      </c>
    </row>
    <row r="145" spans="1:15" s="37" customFormat="1" ht="57.6" x14ac:dyDescent="0.3">
      <c r="A145" s="29" t="s">
        <v>542</v>
      </c>
      <c r="B145" s="30" t="s">
        <v>709</v>
      </c>
      <c r="C145" s="43">
        <v>37657</v>
      </c>
      <c r="D145" s="28">
        <v>41379</v>
      </c>
      <c r="E145" s="44">
        <v>17694</v>
      </c>
      <c r="F145" s="28">
        <v>41365</v>
      </c>
      <c r="G145" s="28">
        <v>41394</v>
      </c>
      <c r="H145" s="32">
        <v>1</v>
      </c>
      <c r="I145" s="31">
        <f t="shared" si="10"/>
        <v>17694</v>
      </c>
      <c r="J145" s="45" t="s">
        <v>416</v>
      </c>
      <c r="K145" s="30" t="s">
        <v>15</v>
      </c>
      <c r="L145" s="34" t="s">
        <v>27</v>
      </c>
      <c r="M145" s="46"/>
      <c r="N145" s="47">
        <v>0</v>
      </c>
      <c r="O145" s="45" t="s">
        <v>417</v>
      </c>
    </row>
    <row r="146" spans="1:15" s="37" customFormat="1" ht="57.6" x14ac:dyDescent="0.3">
      <c r="A146" s="29" t="s">
        <v>543</v>
      </c>
      <c r="B146" s="45" t="s">
        <v>708</v>
      </c>
      <c r="C146" s="43">
        <v>39624</v>
      </c>
      <c r="D146" s="28">
        <v>40040</v>
      </c>
      <c r="E146" s="44">
        <v>21927</v>
      </c>
      <c r="F146" s="28">
        <v>39934</v>
      </c>
      <c r="G146" s="28">
        <v>40056</v>
      </c>
      <c r="H146" s="32">
        <v>1</v>
      </c>
      <c r="I146" s="31">
        <f t="shared" si="10"/>
        <v>21927</v>
      </c>
      <c r="J146" s="45" t="s">
        <v>807</v>
      </c>
      <c r="K146" s="30" t="s">
        <v>15</v>
      </c>
      <c r="L146" s="34" t="s">
        <v>27</v>
      </c>
      <c r="M146" s="46"/>
      <c r="N146" s="47">
        <v>0</v>
      </c>
      <c r="O146" s="45" t="s">
        <v>414</v>
      </c>
    </row>
    <row r="147" spans="1:15" s="37" customFormat="1" ht="57" customHeight="1" x14ac:dyDescent="0.3">
      <c r="A147" s="29" t="s">
        <v>544</v>
      </c>
      <c r="B147" s="45" t="s">
        <v>708</v>
      </c>
      <c r="C147" s="43">
        <v>37888</v>
      </c>
      <c r="D147" s="28">
        <v>38426</v>
      </c>
      <c r="E147" s="44">
        <v>19853</v>
      </c>
      <c r="F147" s="28">
        <v>38412</v>
      </c>
      <c r="G147" s="28">
        <v>38442</v>
      </c>
      <c r="H147" s="32">
        <v>1</v>
      </c>
      <c r="I147" s="31">
        <f t="shared" si="10"/>
        <v>19853</v>
      </c>
      <c r="J147" s="45" t="s">
        <v>808</v>
      </c>
      <c r="K147" s="30" t="s">
        <v>15</v>
      </c>
      <c r="L147" s="34" t="s">
        <v>27</v>
      </c>
      <c r="M147" s="46"/>
      <c r="N147" s="47">
        <v>0</v>
      </c>
      <c r="O147" s="45" t="s">
        <v>415</v>
      </c>
    </row>
    <row r="148" spans="1:15" s="37" customFormat="1" ht="72" x14ac:dyDescent="0.3">
      <c r="A148" s="29" t="s">
        <v>545</v>
      </c>
      <c r="B148" s="30" t="s">
        <v>709</v>
      </c>
      <c r="C148" s="43">
        <v>32811</v>
      </c>
      <c r="D148" s="28">
        <v>38275</v>
      </c>
      <c r="E148" s="44">
        <v>39708</v>
      </c>
      <c r="F148" s="28">
        <v>38200</v>
      </c>
      <c r="G148" s="28">
        <v>38291</v>
      </c>
      <c r="H148" s="32">
        <v>1</v>
      </c>
      <c r="I148" s="31">
        <f t="shared" si="10"/>
        <v>39708</v>
      </c>
      <c r="J148" s="45" t="s">
        <v>809</v>
      </c>
      <c r="K148" s="30" t="s">
        <v>15</v>
      </c>
      <c r="L148" s="34" t="s">
        <v>27</v>
      </c>
      <c r="M148" s="46"/>
      <c r="N148" s="47">
        <v>0</v>
      </c>
      <c r="O148" s="45" t="s">
        <v>418</v>
      </c>
    </row>
    <row r="149" spans="1:15" s="37" customFormat="1" ht="53.4" customHeight="1" x14ac:dyDescent="0.3">
      <c r="A149" s="29" t="s">
        <v>546</v>
      </c>
      <c r="B149" s="45" t="s">
        <v>708</v>
      </c>
      <c r="C149" s="43">
        <v>26604</v>
      </c>
      <c r="D149" s="28">
        <v>39553</v>
      </c>
      <c r="E149" s="44">
        <v>24250</v>
      </c>
      <c r="F149" s="28">
        <v>39508</v>
      </c>
      <c r="G149" s="28">
        <v>39568</v>
      </c>
      <c r="H149" s="32">
        <v>1</v>
      </c>
      <c r="I149" s="31">
        <f t="shared" si="10"/>
        <v>24250</v>
      </c>
      <c r="J149" s="45" t="s">
        <v>810</v>
      </c>
      <c r="K149" s="30" t="s">
        <v>15</v>
      </c>
      <c r="L149" s="34" t="s">
        <v>27</v>
      </c>
      <c r="M149" s="46"/>
      <c r="N149" s="47">
        <v>0</v>
      </c>
      <c r="O149" s="45" t="s">
        <v>419</v>
      </c>
    </row>
    <row r="150" spans="1:15" s="37" customFormat="1" ht="57" customHeight="1" x14ac:dyDescent="0.3">
      <c r="A150" s="29" t="s">
        <v>547</v>
      </c>
      <c r="B150" s="45" t="s">
        <v>708</v>
      </c>
      <c r="C150" s="43">
        <v>36623</v>
      </c>
      <c r="D150" s="28">
        <v>38883</v>
      </c>
      <c r="E150" s="44">
        <v>10227</v>
      </c>
      <c r="F150" s="28">
        <v>38869</v>
      </c>
      <c r="G150" s="28">
        <v>38898</v>
      </c>
      <c r="H150" s="32">
        <v>1</v>
      </c>
      <c r="I150" s="31">
        <f t="shared" si="10"/>
        <v>10227</v>
      </c>
      <c r="J150" s="45" t="s">
        <v>811</v>
      </c>
      <c r="K150" s="30" t="s">
        <v>15</v>
      </c>
      <c r="L150" s="34" t="s">
        <v>27</v>
      </c>
      <c r="M150" s="46"/>
      <c r="N150" s="47">
        <v>0</v>
      </c>
      <c r="O150" s="45" t="s">
        <v>420</v>
      </c>
    </row>
    <row r="151" spans="1:15" s="37" customFormat="1" ht="60.6" customHeight="1" x14ac:dyDescent="0.3">
      <c r="A151" s="29" t="s">
        <v>548</v>
      </c>
      <c r="B151" s="30" t="s">
        <v>709</v>
      </c>
      <c r="C151" s="43">
        <v>27729</v>
      </c>
      <c r="D151" s="28">
        <v>40892</v>
      </c>
      <c r="E151" s="44">
        <v>9803</v>
      </c>
      <c r="F151" s="28">
        <v>40878</v>
      </c>
      <c r="G151" s="28">
        <v>40908</v>
      </c>
      <c r="H151" s="32">
        <v>1</v>
      </c>
      <c r="I151" s="31">
        <f t="shared" si="10"/>
        <v>9803</v>
      </c>
      <c r="J151" s="45" t="s">
        <v>812</v>
      </c>
      <c r="K151" s="30" t="s">
        <v>15</v>
      </c>
      <c r="L151" s="34" t="s">
        <v>27</v>
      </c>
      <c r="M151" s="46"/>
      <c r="N151" s="47">
        <v>0</v>
      </c>
      <c r="O151" s="45" t="s">
        <v>425</v>
      </c>
    </row>
    <row r="152" spans="1:15" s="37" customFormat="1" ht="57.6" x14ac:dyDescent="0.3">
      <c r="A152" s="29" t="s">
        <v>549</v>
      </c>
      <c r="B152" s="45" t="s">
        <v>708</v>
      </c>
      <c r="C152" s="48" t="s">
        <v>36</v>
      </c>
      <c r="D152" s="28">
        <v>41167</v>
      </c>
      <c r="E152" s="44">
        <v>21137</v>
      </c>
      <c r="F152" s="28">
        <v>41030</v>
      </c>
      <c r="G152" s="28">
        <v>41182</v>
      </c>
      <c r="H152" s="32">
        <v>1</v>
      </c>
      <c r="I152" s="31">
        <f t="shared" si="10"/>
        <v>21137</v>
      </c>
      <c r="J152" s="45" t="s">
        <v>813</v>
      </c>
      <c r="K152" s="30" t="s">
        <v>421</v>
      </c>
      <c r="L152" s="34" t="s">
        <v>27</v>
      </c>
      <c r="M152" s="46"/>
      <c r="N152" s="47">
        <v>0</v>
      </c>
      <c r="O152" s="45" t="s">
        <v>422</v>
      </c>
    </row>
    <row r="153" spans="1:15" s="37" customFormat="1" ht="78.599999999999994" customHeight="1" x14ac:dyDescent="0.3">
      <c r="A153" s="29" t="s">
        <v>550</v>
      </c>
      <c r="B153" s="45" t="s">
        <v>708</v>
      </c>
      <c r="C153" s="43">
        <v>39623</v>
      </c>
      <c r="D153" s="28">
        <v>39797</v>
      </c>
      <c r="E153" s="44">
        <v>6789</v>
      </c>
      <c r="F153" s="28">
        <v>39539</v>
      </c>
      <c r="G153" s="28">
        <v>39813</v>
      </c>
      <c r="H153" s="32">
        <v>1</v>
      </c>
      <c r="I153" s="31">
        <f t="shared" si="10"/>
        <v>6789</v>
      </c>
      <c r="J153" s="45" t="s">
        <v>814</v>
      </c>
      <c r="K153" s="30" t="s">
        <v>15</v>
      </c>
      <c r="L153" s="34" t="s">
        <v>27</v>
      </c>
      <c r="M153" s="46"/>
      <c r="N153" s="47">
        <v>0</v>
      </c>
      <c r="O153" s="45" t="s">
        <v>423</v>
      </c>
    </row>
    <row r="154" spans="1:15" s="37" customFormat="1" ht="76.8" customHeight="1" x14ac:dyDescent="0.3">
      <c r="A154" s="29" t="s">
        <v>551</v>
      </c>
      <c r="B154" s="30" t="s">
        <v>709</v>
      </c>
      <c r="C154" s="43">
        <v>32325</v>
      </c>
      <c r="D154" s="28">
        <v>42050</v>
      </c>
      <c r="E154" s="44">
        <v>76736</v>
      </c>
      <c r="F154" s="28">
        <v>42036</v>
      </c>
      <c r="G154" s="28">
        <v>42063</v>
      </c>
      <c r="H154" s="32">
        <v>1</v>
      </c>
      <c r="I154" s="31">
        <f t="shared" si="10"/>
        <v>76736</v>
      </c>
      <c r="J154" s="45" t="s">
        <v>815</v>
      </c>
      <c r="K154" s="30" t="s">
        <v>15</v>
      </c>
      <c r="L154" s="34" t="s">
        <v>27</v>
      </c>
      <c r="M154" s="46"/>
      <c r="N154" s="47">
        <v>0</v>
      </c>
      <c r="O154" s="45" t="s">
        <v>424</v>
      </c>
    </row>
    <row r="155" spans="1:15" s="37" customFormat="1" ht="89.4" customHeight="1" x14ac:dyDescent="0.3">
      <c r="A155" s="29" t="s">
        <v>552</v>
      </c>
      <c r="B155" s="45" t="s">
        <v>708</v>
      </c>
      <c r="C155" s="43">
        <v>31959</v>
      </c>
      <c r="D155" s="28">
        <v>41866</v>
      </c>
      <c r="E155" s="44">
        <v>3675943</v>
      </c>
      <c r="F155" s="28">
        <v>38047</v>
      </c>
      <c r="G155" s="28">
        <v>41882</v>
      </c>
      <c r="H155" s="32">
        <v>1</v>
      </c>
      <c r="I155" s="31">
        <f t="shared" si="10"/>
        <v>3675943</v>
      </c>
      <c r="J155" s="45" t="s">
        <v>816</v>
      </c>
      <c r="K155" s="45" t="s">
        <v>426</v>
      </c>
      <c r="L155" s="36" t="s">
        <v>27</v>
      </c>
      <c r="M155" s="46"/>
      <c r="N155" s="47">
        <v>0</v>
      </c>
      <c r="O155" s="45" t="s">
        <v>427</v>
      </c>
    </row>
    <row r="156" spans="1:15" s="37" customFormat="1" ht="43.2" x14ac:dyDescent="0.3">
      <c r="A156" s="29" t="s">
        <v>553</v>
      </c>
      <c r="B156" s="45" t="s">
        <v>708</v>
      </c>
      <c r="C156" s="43">
        <v>34820</v>
      </c>
      <c r="D156" s="28">
        <v>41685</v>
      </c>
      <c r="E156" s="44">
        <v>13433</v>
      </c>
      <c r="F156" s="28">
        <v>41671</v>
      </c>
      <c r="G156" s="28">
        <v>41698</v>
      </c>
      <c r="H156" s="32">
        <v>1</v>
      </c>
      <c r="I156" s="31">
        <f t="shared" si="10"/>
        <v>13433</v>
      </c>
      <c r="J156" s="45" t="s">
        <v>428</v>
      </c>
      <c r="K156" s="30" t="s">
        <v>108</v>
      </c>
      <c r="L156" s="34" t="s">
        <v>27</v>
      </c>
      <c r="M156" s="46"/>
      <c r="N156" s="47">
        <v>0</v>
      </c>
      <c r="O156" s="45" t="s">
        <v>429</v>
      </c>
    </row>
    <row r="157" spans="1:15" s="37" customFormat="1" ht="79.2" customHeight="1" x14ac:dyDescent="0.3">
      <c r="A157" s="29" t="s">
        <v>554</v>
      </c>
      <c r="B157" s="45" t="s">
        <v>708</v>
      </c>
      <c r="C157" s="43">
        <v>39559</v>
      </c>
      <c r="D157" s="28">
        <v>45397</v>
      </c>
      <c r="E157" s="44">
        <v>644223</v>
      </c>
      <c r="F157" s="28">
        <v>44958</v>
      </c>
      <c r="G157" s="28">
        <v>45412</v>
      </c>
      <c r="H157" s="32"/>
      <c r="I157" s="44">
        <v>644223</v>
      </c>
      <c r="J157" s="45" t="s">
        <v>817</v>
      </c>
      <c r="K157" s="45" t="s">
        <v>651</v>
      </c>
      <c r="L157" s="36" t="s">
        <v>27</v>
      </c>
      <c r="M157" s="46"/>
      <c r="N157" s="47">
        <v>0</v>
      </c>
      <c r="O157" s="45" t="s">
        <v>652</v>
      </c>
    </row>
    <row r="158" spans="1:15" s="37" customFormat="1" ht="79.8" customHeight="1" x14ac:dyDescent="0.3">
      <c r="A158" s="29" t="s">
        <v>555</v>
      </c>
      <c r="B158" s="45" t="s">
        <v>708</v>
      </c>
      <c r="C158" s="48" t="s">
        <v>430</v>
      </c>
      <c r="D158" s="28">
        <v>38913</v>
      </c>
      <c r="E158" s="44">
        <v>1201038</v>
      </c>
      <c r="F158" s="28">
        <v>37742</v>
      </c>
      <c r="G158" s="28">
        <v>38928</v>
      </c>
      <c r="H158" s="32">
        <v>1</v>
      </c>
      <c r="I158" s="31">
        <f t="shared" si="10"/>
        <v>1201038</v>
      </c>
      <c r="J158" s="45" t="s">
        <v>818</v>
      </c>
      <c r="K158" s="45" t="s">
        <v>431</v>
      </c>
      <c r="L158" s="34" t="s">
        <v>27</v>
      </c>
      <c r="M158" s="46"/>
      <c r="N158" s="47">
        <v>0</v>
      </c>
      <c r="O158" s="45" t="s">
        <v>432</v>
      </c>
    </row>
    <row r="159" spans="1:15" s="37" customFormat="1" ht="72" x14ac:dyDescent="0.3">
      <c r="A159" s="29" t="s">
        <v>556</v>
      </c>
      <c r="B159" s="45" t="s">
        <v>708</v>
      </c>
      <c r="C159" s="43">
        <v>25569</v>
      </c>
      <c r="D159" s="28">
        <v>40283</v>
      </c>
      <c r="E159" s="44">
        <v>982774</v>
      </c>
      <c r="F159" s="28">
        <v>35977</v>
      </c>
      <c r="G159" s="28">
        <v>40298</v>
      </c>
      <c r="H159" s="32">
        <v>1</v>
      </c>
      <c r="I159" s="31">
        <f t="shared" si="10"/>
        <v>982774</v>
      </c>
      <c r="J159" s="45" t="s">
        <v>819</v>
      </c>
      <c r="K159" s="45" t="s">
        <v>439</v>
      </c>
      <c r="L159" s="34" t="s">
        <v>27</v>
      </c>
      <c r="M159" s="46"/>
      <c r="N159" s="44">
        <v>224326</v>
      </c>
      <c r="O159" s="45" t="s">
        <v>440</v>
      </c>
    </row>
    <row r="160" spans="1:15" s="37" customFormat="1" ht="28.8" x14ac:dyDescent="0.3">
      <c r="A160" s="29" t="s">
        <v>557</v>
      </c>
      <c r="B160" s="45" t="s">
        <v>708</v>
      </c>
      <c r="C160" s="43">
        <v>36602</v>
      </c>
      <c r="D160" s="28">
        <v>42689</v>
      </c>
      <c r="E160" s="44">
        <v>20756</v>
      </c>
      <c r="F160" s="28">
        <v>42675</v>
      </c>
      <c r="G160" s="28">
        <v>42704</v>
      </c>
      <c r="H160" s="32">
        <v>1</v>
      </c>
      <c r="I160" s="31">
        <f t="shared" si="10"/>
        <v>20756</v>
      </c>
      <c r="J160" s="45" t="s">
        <v>433</v>
      </c>
      <c r="K160" s="30" t="s">
        <v>108</v>
      </c>
      <c r="L160" s="34" t="s">
        <v>27</v>
      </c>
      <c r="M160" s="46"/>
      <c r="N160" s="47">
        <v>0</v>
      </c>
      <c r="O160" s="45" t="s">
        <v>434</v>
      </c>
    </row>
    <row r="161" spans="1:15" s="37" customFormat="1" ht="100.8" x14ac:dyDescent="0.3">
      <c r="A161" s="29" t="s">
        <v>558</v>
      </c>
      <c r="B161" s="45" t="s">
        <v>708</v>
      </c>
      <c r="C161" s="43">
        <v>35975</v>
      </c>
      <c r="D161" s="28">
        <v>39370</v>
      </c>
      <c r="E161" s="44">
        <v>546887</v>
      </c>
      <c r="F161" s="28">
        <v>35674</v>
      </c>
      <c r="G161" s="28">
        <v>39386</v>
      </c>
      <c r="H161" s="32">
        <v>1</v>
      </c>
      <c r="I161" s="31">
        <f t="shared" si="10"/>
        <v>546887</v>
      </c>
      <c r="J161" s="45" t="s">
        <v>820</v>
      </c>
      <c r="K161" s="45" t="s">
        <v>435</v>
      </c>
      <c r="L161" s="34" t="s">
        <v>27</v>
      </c>
      <c r="M161" s="46"/>
      <c r="N161" s="44">
        <v>17930</v>
      </c>
      <c r="O161" s="45" t="s">
        <v>436</v>
      </c>
    </row>
    <row r="162" spans="1:15" s="37" customFormat="1" ht="105" customHeight="1" x14ac:dyDescent="0.3">
      <c r="A162" s="29" t="s">
        <v>559</v>
      </c>
      <c r="B162" s="45" t="s">
        <v>708</v>
      </c>
      <c r="C162" s="43">
        <v>37475</v>
      </c>
      <c r="D162" s="28">
        <v>42597</v>
      </c>
      <c r="E162" s="44">
        <v>275116</v>
      </c>
      <c r="F162" s="28">
        <v>42005</v>
      </c>
      <c r="G162" s="28">
        <v>42613</v>
      </c>
      <c r="H162" s="32">
        <v>1</v>
      </c>
      <c r="I162" s="31">
        <f t="shared" si="10"/>
        <v>275116</v>
      </c>
      <c r="J162" s="45" t="s">
        <v>821</v>
      </c>
      <c r="K162" s="45" t="s">
        <v>902</v>
      </c>
      <c r="L162" s="34" t="s">
        <v>27</v>
      </c>
      <c r="M162" s="46"/>
      <c r="N162" s="47">
        <v>0</v>
      </c>
      <c r="O162" s="45" t="s">
        <v>437</v>
      </c>
    </row>
    <row r="163" spans="1:15" s="37" customFormat="1" ht="86.4" x14ac:dyDescent="0.3">
      <c r="A163" s="29" t="s">
        <v>560</v>
      </c>
      <c r="B163" s="45" t="s">
        <v>708</v>
      </c>
      <c r="C163" s="43">
        <v>35002</v>
      </c>
      <c r="D163" s="28">
        <v>40678</v>
      </c>
      <c r="E163" s="44">
        <v>109079</v>
      </c>
      <c r="F163" s="28">
        <v>40452</v>
      </c>
      <c r="G163" s="28">
        <v>40693</v>
      </c>
      <c r="H163" s="32">
        <v>1</v>
      </c>
      <c r="I163" s="31">
        <f t="shared" si="10"/>
        <v>109079</v>
      </c>
      <c r="J163" s="46" t="s">
        <v>822</v>
      </c>
      <c r="K163" s="46" t="s">
        <v>752</v>
      </c>
      <c r="L163" s="34" t="s">
        <v>27</v>
      </c>
      <c r="M163" s="46"/>
      <c r="N163" s="47">
        <v>0</v>
      </c>
      <c r="O163" s="45" t="s">
        <v>438</v>
      </c>
    </row>
    <row r="164" spans="1:15" s="37" customFormat="1" ht="77.400000000000006" customHeight="1" x14ac:dyDescent="0.3">
      <c r="A164" s="29" t="s">
        <v>561</v>
      </c>
      <c r="B164" s="30" t="s">
        <v>709</v>
      </c>
      <c r="C164" s="43">
        <v>43524</v>
      </c>
      <c r="D164" s="28">
        <v>43661</v>
      </c>
      <c r="E164" s="44">
        <v>19335</v>
      </c>
      <c r="F164" s="28">
        <v>43647</v>
      </c>
      <c r="G164" s="28">
        <v>43677</v>
      </c>
      <c r="H164" s="32">
        <v>1</v>
      </c>
      <c r="I164" s="31">
        <f t="shared" si="10"/>
        <v>19335</v>
      </c>
      <c r="J164" s="45" t="s">
        <v>823</v>
      </c>
      <c r="K164" s="30" t="s">
        <v>15</v>
      </c>
      <c r="L164" s="34" t="s">
        <v>117</v>
      </c>
      <c r="M164" s="46"/>
      <c r="N164" s="47">
        <v>0</v>
      </c>
      <c r="O164" s="45" t="s">
        <v>441</v>
      </c>
    </row>
    <row r="165" spans="1:15" s="37" customFormat="1" ht="43.2" x14ac:dyDescent="0.3">
      <c r="A165" s="29" t="s">
        <v>562</v>
      </c>
      <c r="B165" s="45" t="s">
        <v>708</v>
      </c>
      <c r="C165" s="43">
        <v>21964</v>
      </c>
      <c r="D165" s="28">
        <v>44545</v>
      </c>
      <c r="E165" s="44">
        <v>153129</v>
      </c>
      <c r="F165" s="28">
        <v>44470</v>
      </c>
      <c r="G165" s="28">
        <v>44561</v>
      </c>
      <c r="H165" s="32"/>
      <c r="I165" s="44">
        <v>153129</v>
      </c>
      <c r="J165" s="45" t="s">
        <v>824</v>
      </c>
      <c r="K165" s="45" t="s">
        <v>753</v>
      </c>
      <c r="L165" s="34" t="s">
        <v>27</v>
      </c>
      <c r="M165" s="46"/>
      <c r="N165" s="47">
        <v>0</v>
      </c>
      <c r="O165" s="45" t="s">
        <v>674</v>
      </c>
    </row>
    <row r="166" spans="1:15" s="37" customFormat="1" ht="100.8" x14ac:dyDescent="0.3">
      <c r="A166" s="29" t="s">
        <v>563</v>
      </c>
      <c r="B166" s="45" t="s">
        <v>708</v>
      </c>
      <c r="C166" s="43"/>
      <c r="D166" s="28">
        <v>43692</v>
      </c>
      <c r="E166" s="44">
        <v>878661</v>
      </c>
      <c r="F166" s="28">
        <v>40817</v>
      </c>
      <c r="G166" s="28">
        <v>43708</v>
      </c>
      <c r="H166" s="32"/>
      <c r="I166" s="44">
        <v>878661</v>
      </c>
      <c r="J166" s="46" t="s">
        <v>825</v>
      </c>
      <c r="K166" s="45" t="s">
        <v>664</v>
      </c>
      <c r="L166" s="34" t="s">
        <v>27</v>
      </c>
      <c r="M166" s="46"/>
      <c r="N166" s="47">
        <v>0</v>
      </c>
      <c r="O166" s="45" t="s">
        <v>675</v>
      </c>
    </row>
    <row r="167" spans="1:15" s="37" customFormat="1" ht="72" x14ac:dyDescent="0.3">
      <c r="A167" s="29" t="s">
        <v>564</v>
      </c>
      <c r="B167" s="30" t="s">
        <v>709</v>
      </c>
      <c r="C167" s="43">
        <v>35562</v>
      </c>
      <c r="D167" s="28">
        <v>39248</v>
      </c>
      <c r="E167" s="44">
        <v>110538</v>
      </c>
      <c r="F167" s="28">
        <v>39114</v>
      </c>
      <c r="G167" s="28">
        <v>39263</v>
      </c>
      <c r="H167" s="32">
        <v>1</v>
      </c>
      <c r="I167" s="31">
        <f t="shared" si="10"/>
        <v>110538</v>
      </c>
      <c r="J167" s="45" t="s">
        <v>442</v>
      </c>
      <c r="K167" s="30" t="s">
        <v>15</v>
      </c>
      <c r="L167" s="34" t="s">
        <v>27</v>
      </c>
      <c r="M167" s="46"/>
      <c r="N167" s="47">
        <v>0</v>
      </c>
      <c r="O167" s="45" t="s">
        <v>443</v>
      </c>
    </row>
    <row r="168" spans="1:15" s="37" customFormat="1" ht="93.6" customHeight="1" x14ac:dyDescent="0.3">
      <c r="A168" s="29" t="s">
        <v>565</v>
      </c>
      <c r="B168" s="45" t="s">
        <v>708</v>
      </c>
      <c r="C168" s="43">
        <v>34681</v>
      </c>
      <c r="D168" s="28">
        <v>43023</v>
      </c>
      <c r="E168" s="44">
        <v>2420626</v>
      </c>
      <c r="F168" s="28">
        <v>39934</v>
      </c>
      <c r="G168" s="28">
        <v>43039</v>
      </c>
      <c r="H168" s="32">
        <v>1</v>
      </c>
      <c r="I168" s="31">
        <f t="shared" si="10"/>
        <v>2420626</v>
      </c>
      <c r="J168" s="45" t="s">
        <v>826</v>
      </c>
      <c r="K168" s="45" t="s">
        <v>754</v>
      </c>
      <c r="L168" s="34" t="s">
        <v>27</v>
      </c>
      <c r="M168" s="46"/>
      <c r="N168" s="47">
        <v>0</v>
      </c>
      <c r="O168" s="45" t="s">
        <v>444</v>
      </c>
    </row>
    <row r="169" spans="1:15" s="37" customFormat="1" ht="100.8" x14ac:dyDescent="0.3">
      <c r="A169" s="29" t="s">
        <v>566</v>
      </c>
      <c r="B169" s="45" t="s">
        <v>708</v>
      </c>
      <c r="C169" s="43">
        <v>34471</v>
      </c>
      <c r="D169" s="28">
        <v>43570</v>
      </c>
      <c r="E169" s="44">
        <v>5625424</v>
      </c>
      <c r="F169" s="28">
        <v>39965</v>
      </c>
      <c r="G169" s="28">
        <v>43585</v>
      </c>
      <c r="H169" s="32">
        <v>1</v>
      </c>
      <c r="I169" s="31">
        <f t="shared" si="10"/>
        <v>5625424</v>
      </c>
      <c r="J169" s="45" t="s">
        <v>827</v>
      </c>
      <c r="K169" s="45" t="s">
        <v>755</v>
      </c>
      <c r="L169" s="34" t="s">
        <v>27</v>
      </c>
      <c r="M169" s="46"/>
      <c r="N169" s="47">
        <v>0</v>
      </c>
      <c r="O169" s="45" t="s">
        <v>445</v>
      </c>
    </row>
    <row r="170" spans="1:15" s="37" customFormat="1" ht="101.4" customHeight="1" x14ac:dyDescent="0.3">
      <c r="A170" s="29" t="s">
        <v>567</v>
      </c>
      <c r="B170" s="45" t="s">
        <v>708</v>
      </c>
      <c r="C170" s="43">
        <v>34639</v>
      </c>
      <c r="D170" s="28">
        <v>40405</v>
      </c>
      <c r="E170" s="44">
        <v>339184</v>
      </c>
      <c r="F170" s="28">
        <v>39539</v>
      </c>
      <c r="G170" s="28">
        <v>40421</v>
      </c>
      <c r="H170" s="32">
        <v>1</v>
      </c>
      <c r="I170" s="31">
        <f t="shared" si="10"/>
        <v>339184</v>
      </c>
      <c r="J170" s="45" t="s">
        <v>828</v>
      </c>
      <c r="K170" s="45" t="s">
        <v>756</v>
      </c>
      <c r="L170" s="34" t="s">
        <v>27</v>
      </c>
      <c r="M170" s="46"/>
      <c r="N170" s="47">
        <v>0</v>
      </c>
      <c r="O170" s="45" t="s">
        <v>446</v>
      </c>
    </row>
    <row r="171" spans="1:15" s="37" customFormat="1" ht="100.8" x14ac:dyDescent="0.3">
      <c r="A171" s="29" t="s">
        <v>568</v>
      </c>
      <c r="B171" s="45" t="s">
        <v>708</v>
      </c>
      <c r="C171" s="43">
        <v>32376</v>
      </c>
      <c r="D171" s="28">
        <v>42323</v>
      </c>
      <c r="E171" s="44">
        <v>478333</v>
      </c>
      <c r="F171" s="28">
        <v>40299</v>
      </c>
      <c r="G171" s="28">
        <v>42338</v>
      </c>
      <c r="H171" s="32">
        <v>1</v>
      </c>
      <c r="I171" s="31">
        <f t="shared" si="10"/>
        <v>478333</v>
      </c>
      <c r="J171" s="46" t="s">
        <v>829</v>
      </c>
      <c r="K171" s="46" t="s">
        <v>757</v>
      </c>
      <c r="L171" s="34" t="s">
        <v>27</v>
      </c>
      <c r="M171" s="46"/>
      <c r="N171" s="47">
        <v>0</v>
      </c>
      <c r="O171" s="45" t="s">
        <v>447</v>
      </c>
    </row>
    <row r="172" spans="1:15" s="37" customFormat="1" ht="96" customHeight="1" x14ac:dyDescent="0.3">
      <c r="A172" s="29" t="s">
        <v>569</v>
      </c>
      <c r="B172" s="45" t="s">
        <v>708</v>
      </c>
      <c r="C172" s="43">
        <v>39720</v>
      </c>
      <c r="D172" s="28">
        <v>40678</v>
      </c>
      <c r="E172" s="44">
        <v>73902</v>
      </c>
      <c r="F172" s="28">
        <v>40299</v>
      </c>
      <c r="G172" s="28">
        <v>40694</v>
      </c>
      <c r="H172" s="32">
        <v>1</v>
      </c>
      <c r="I172" s="31">
        <f t="shared" si="10"/>
        <v>73902</v>
      </c>
      <c r="J172" s="45" t="s">
        <v>830</v>
      </c>
      <c r="K172" s="45" t="s">
        <v>758</v>
      </c>
      <c r="L172" s="34" t="s">
        <v>27</v>
      </c>
      <c r="M172" s="46"/>
      <c r="N172" s="47">
        <v>0</v>
      </c>
      <c r="O172" s="45" t="s">
        <v>448</v>
      </c>
    </row>
    <row r="173" spans="1:15" s="37" customFormat="1" ht="86.4" x14ac:dyDescent="0.3">
      <c r="A173" s="29" t="s">
        <v>570</v>
      </c>
      <c r="B173" s="45" t="s">
        <v>708</v>
      </c>
      <c r="C173" s="43">
        <v>31495</v>
      </c>
      <c r="D173" s="28">
        <v>38822</v>
      </c>
      <c r="E173" s="44">
        <v>329880</v>
      </c>
      <c r="F173" s="28">
        <v>35612</v>
      </c>
      <c r="G173" s="28">
        <v>38837</v>
      </c>
      <c r="H173" s="32">
        <v>1</v>
      </c>
      <c r="I173" s="31">
        <f t="shared" si="10"/>
        <v>329880</v>
      </c>
      <c r="J173" s="45" t="s">
        <v>831</v>
      </c>
      <c r="K173" s="46" t="s">
        <v>903</v>
      </c>
      <c r="L173" s="34" t="s">
        <v>27</v>
      </c>
      <c r="M173" s="46"/>
      <c r="N173" s="44">
        <v>140896</v>
      </c>
      <c r="O173" s="45" t="s">
        <v>449</v>
      </c>
    </row>
    <row r="174" spans="1:15" s="37" customFormat="1" ht="116.4" customHeight="1" x14ac:dyDescent="0.3">
      <c r="A174" s="29" t="s">
        <v>571</v>
      </c>
      <c r="B174" s="45" t="s">
        <v>708</v>
      </c>
      <c r="C174" s="43">
        <v>36026</v>
      </c>
      <c r="D174" s="28">
        <v>40283</v>
      </c>
      <c r="E174" s="44">
        <v>683706</v>
      </c>
      <c r="F174" s="28">
        <v>36220</v>
      </c>
      <c r="G174" s="28">
        <v>40298</v>
      </c>
      <c r="H174" s="32">
        <v>1</v>
      </c>
      <c r="I174" s="31">
        <f t="shared" si="10"/>
        <v>683706</v>
      </c>
      <c r="J174" s="45" t="s">
        <v>832</v>
      </c>
      <c r="K174" s="45" t="s">
        <v>904</v>
      </c>
      <c r="L174" s="34" t="s">
        <v>27</v>
      </c>
      <c r="M174" s="46"/>
      <c r="N174" s="44">
        <v>106815</v>
      </c>
      <c r="O174" s="45" t="s">
        <v>450</v>
      </c>
    </row>
    <row r="175" spans="1:15" s="37" customFormat="1" ht="72" x14ac:dyDescent="0.3">
      <c r="A175" s="29" t="s">
        <v>572</v>
      </c>
      <c r="B175" s="45" t="s">
        <v>708</v>
      </c>
      <c r="C175" s="43">
        <v>33961</v>
      </c>
      <c r="D175" s="28">
        <v>39644</v>
      </c>
      <c r="E175" s="44">
        <v>16991</v>
      </c>
      <c r="F175" s="28">
        <v>39630</v>
      </c>
      <c r="G175" s="28">
        <v>39660</v>
      </c>
      <c r="H175" s="32">
        <v>1</v>
      </c>
      <c r="I175" s="31">
        <f t="shared" si="10"/>
        <v>16991</v>
      </c>
      <c r="J175" s="45" t="s">
        <v>451</v>
      </c>
      <c r="K175" s="30" t="s">
        <v>15</v>
      </c>
      <c r="L175" s="34" t="s">
        <v>117</v>
      </c>
      <c r="M175" s="46"/>
      <c r="N175" s="47">
        <v>0</v>
      </c>
      <c r="O175" s="45" t="s">
        <v>452</v>
      </c>
    </row>
    <row r="176" spans="1:15" s="37" customFormat="1" ht="28.8" x14ac:dyDescent="0.3">
      <c r="A176" s="29" t="s">
        <v>573</v>
      </c>
      <c r="B176" s="45" t="s">
        <v>708</v>
      </c>
      <c r="C176" s="43">
        <v>35704</v>
      </c>
      <c r="D176" s="28">
        <v>44454</v>
      </c>
      <c r="E176" s="44">
        <v>9159</v>
      </c>
      <c r="F176" s="28">
        <v>44440</v>
      </c>
      <c r="G176" s="28">
        <v>44469</v>
      </c>
      <c r="H176" s="32">
        <v>0.5</v>
      </c>
      <c r="I176" s="31">
        <f t="shared" si="10"/>
        <v>4579.5</v>
      </c>
      <c r="J176" s="45" t="s">
        <v>833</v>
      </c>
      <c r="K176" s="30" t="s">
        <v>108</v>
      </c>
      <c r="L176" s="34" t="s">
        <v>27</v>
      </c>
      <c r="M176" s="46"/>
      <c r="N176" s="47">
        <v>0</v>
      </c>
      <c r="O176" s="45" t="s">
        <v>453</v>
      </c>
    </row>
    <row r="177" spans="1:15" s="37" customFormat="1" ht="64.8" customHeight="1" x14ac:dyDescent="0.3">
      <c r="A177" s="29" t="s">
        <v>574</v>
      </c>
      <c r="B177" s="30" t="s">
        <v>709</v>
      </c>
      <c r="C177" s="43">
        <v>25569</v>
      </c>
      <c r="D177" s="28">
        <v>39675</v>
      </c>
      <c r="E177" s="44">
        <v>175431</v>
      </c>
      <c r="F177" s="28">
        <v>39234</v>
      </c>
      <c r="G177" s="28">
        <v>39691</v>
      </c>
      <c r="H177" s="32">
        <v>1</v>
      </c>
      <c r="I177" s="31">
        <f t="shared" si="10"/>
        <v>175431</v>
      </c>
      <c r="J177" s="45" t="s">
        <v>834</v>
      </c>
      <c r="K177" s="30" t="s">
        <v>15</v>
      </c>
      <c r="L177" s="34" t="s">
        <v>27</v>
      </c>
      <c r="M177" s="46"/>
      <c r="N177" s="47">
        <v>0</v>
      </c>
      <c r="O177" s="45" t="s">
        <v>454</v>
      </c>
    </row>
    <row r="178" spans="1:15" s="37" customFormat="1" ht="72" x14ac:dyDescent="0.3">
      <c r="A178" s="29" t="s">
        <v>575</v>
      </c>
      <c r="B178" s="45" t="s">
        <v>708</v>
      </c>
      <c r="C178" s="43">
        <v>36661</v>
      </c>
      <c r="D178" s="28">
        <v>39583</v>
      </c>
      <c r="E178" s="44">
        <v>88490</v>
      </c>
      <c r="F178" s="28">
        <v>39417</v>
      </c>
      <c r="G178" s="28">
        <v>39599</v>
      </c>
      <c r="H178" s="32">
        <v>1</v>
      </c>
      <c r="I178" s="31">
        <f t="shared" si="10"/>
        <v>88490</v>
      </c>
      <c r="J178" s="45" t="s">
        <v>455</v>
      </c>
      <c r="K178" s="30" t="s">
        <v>15</v>
      </c>
      <c r="L178" s="34" t="s">
        <v>16</v>
      </c>
      <c r="M178" s="46"/>
      <c r="N178" s="47">
        <v>0</v>
      </c>
      <c r="O178" s="45" t="s">
        <v>456</v>
      </c>
    </row>
    <row r="179" spans="1:15" s="37" customFormat="1" ht="72" x14ac:dyDescent="0.3">
      <c r="A179" s="29" t="s">
        <v>576</v>
      </c>
      <c r="B179" s="45" t="s">
        <v>708</v>
      </c>
      <c r="C179" s="43">
        <v>26604</v>
      </c>
      <c r="D179" s="28">
        <v>39918</v>
      </c>
      <c r="E179" s="44">
        <v>103176</v>
      </c>
      <c r="F179" s="28">
        <v>39661</v>
      </c>
      <c r="G179" s="28">
        <v>39933</v>
      </c>
      <c r="H179" s="32">
        <v>1</v>
      </c>
      <c r="I179" s="31">
        <f t="shared" si="10"/>
        <v>103176</v>
      </c>
      <c r="J179" s="49" t="s">
        <v>835</v>
      </c>
      <c r="K179" s="30" t="s">
        <v>15</v>
      </c>
      <c r="L179" s="34" t="s">
        <v>27</v>
      </c>
      <c r="M179" s="46"/>
      <c r="N179" s="47">
        <v>0</v>
      </c>
      <c r="O179" s="45" t="s">
        <v>460</v>
      </c>
    </row>
    <row r="180" spans="1:15" s="37" customFormat="1" ht="57.6" x14ac:dyDescent="0.3">
      <c r="A180" s="29" t="s">
        <v>577</v>
      </c>
      <c r="B180" s="45" t="s">
        <v>708</v>
      </c>
      <c r="C180" s="48" t="s">
        <v>430</v>
      </c>
      <c r="D180" s="28">
        <v>42901</v>
      </c>
      <c r="E180" s="44">
        <v>879196</v>
      </c>
      <c r="F180" s="28">
        <v>41821</v>
      </c>
      <c r="G180" s="28">
        <v>42916</v>
      </c>
      <c r="H180" s="32">
        <v>1</v>
      </c>
      <c r="I180" s="31">
        <f t="shared" si="10"/>
        <v>879196</v>
      </c>
      <c r="J180" s="45" t="s">
        <v>836</v>
      </c>
      <c r="K180" s="30" t="s">
        <v>15</v>
      </c>
      <c r="L180" s="34" t="s">
        <v>27</v>
      </c>
      <c r="M180" s="46"/>
      <c r="N180" s="47">
        <v>0</v>
      </c>
      <c r="O180" s="45" t="s">
        <v>461</v>
      </c>
    </row>
    <row r="181" spans="1:15" s="37" customFormat="1" ht="52.8" customHeight="1" x14ac:dyDescent="0.3">
      <c r="A181" s="29" t="s">
        <v>578</v>
      </c>
      <c r="B181" s="45" t="s">
        <v>708</v>
      </c>
      <c r="C181" s="43">
        <v>39136</v>
      </c>
      <c r="D181" s="28">
        <v>43327</v>
      </c>
      <c r="E181" s="44">
        <v>5493</v>
      </c>
      <c r="F181" s="28">
        <v>43313</v>
      </c>
      <c r="G181" s="28">
        <v>43343</v>
      </c>
      <c r="H181" s="32">
        <v>1</v>
      </c>
      <c r="I181" s="31">
        <f t="shared" si="10"/>
        <v>5493</v>
      </c>
      <c r="J181" s="45" t="s">
        <v>837</v>
      </c>
      <c r="K181" s="30" t="s">
        <v>108</v>
      </c>
      <c r="L181" s="34" t="s">
        <v>27</v>
      </c>
      <c r="M181" s="46"/>
      <c r="N181" s="47">
        <v>0</v>
      </c>
      <c r="O181" s="45" t="s">
        <v>457</v>
      </c>
    </row>
    <row r="182" spans="1:15" s="37" customFormat="1" ht="100.8" x14ac:dyDescent="0.3">
      <c r="A182" s="29" t="s">
        <v>579</v>
      </c>
      <c r="B182" s="45" t="s">
        <v>708</v>
      </c>
      <c r="C182" s="43">
        <v>34465</v>
      </c>
      <c r="D182" s="28">
        <v>40283</v>
      </c>
      <c r="E182" s="44">
        <v>121574</v>
      </c>
      <c r="F182" s="28">
        <v>39722</v>
      </c>
      <c r="G182" s="28">
        <v>40298</v>
      </c>
      <c r="H182" s="32">
        <v>1</v>
      </c>
      <c r="I182" s="31">
        <f t="shared" si="10"/>
        <v>121574</v>
      </c>
      <c r="J182" s="45" t="s">
        <v>838</v>
      </c>
      <c r="K182" s="30" t="s">
        <v>15</v>
      </c>
      <c r="L182" s="34" t="s">
        <v>27</v>
      </c>
      <c r="M182" s="46"/>
      <c r="N182" s="47">
        <v>0</v>
      </c>
      <c r="O182" s="45" t="s">
        <v>462</v>
      </c>
    </row>
    <row r="183" spans="1:15" s="37" customFormat="1" ht="100.8" x14ac:dyDescent="0.3">
      <c r="A183" s="29" t="s">
        <v>580</v>
      </c>
      <c r="B183" s="45" t="s">
        <v>708</v>
      </c>
      <c r="C183" s="43">
        <v>39604</v>
      </c>
      <c r="D183" s="28">
        <v>41044</v>
      </c>
      <c r="E183" s="44">
        <v>627282</v>
      </c>
      <c r="F183" s="28">
        <v>39630</v>
      </c>
      <c r="G183" s="28">
        <v>41060</v>
      </c>
      <c r="H183" s="32">
        <v>1</v>
      </c>
      <c r="I183" s="31">
        <f t="shared" si="10"/>
        <v>627282</v>
      </c>
      <c r="J183" s="45" t="s">
        <v>463</v>
      </c>
      <c r="K183" s="30" t="s">
        <v>15</v>
      </c>
      <c r="L183" s="34" t="s">
        <v>27</v>
      </c>
      <c r="M183" s="46"/>
      <c r="N183" s="47">
        <v>0</v>
      </c>
      <c r="O183" s="45" t="s">
        <v>464</v>
      </c>
    </row>
    <row r="184" spans="1:15" s="37" customFormat="1" ht="42.6" customHeight="1" x14ac:dyDescent="0.3">
      <c r="A184" s="29" t="s">
        <v>581</v>
      </c>
      <c r="B184" s="45" t="s">
        <v>708</v>
      </c>
      <c r="C184" s="43">
        <v>42566</v>
      </c>
      <c r="D184" s="28">
        <v>43327</v>
      </c>
      <c r="E184" s="44">
        <v>33627</v>
      </c>
      <c r="F184" s="28">
        <v>43313</v>
      </c>
      <c r="G184" s="28">
        <v>43343</v>
      </c>
      <c r="H184" s="32">
        <v>1</v>
      </c>
      <c r="I184" s="31">
        <f t="shared" si="10"/>
        <v>33627</v>
      </c>
      <c r="J184" s="45" t="s">
        <v>839</v>
      </c>
      <c r="K184" s="30" t="s">
        <v>108</v>
      </c>
      <c r="L184" s="34" t="s">
        <v>27</v>
      </c>
      <c r="M184" s="46"/>
      <c r="N184" s="47">
        <v>0</v>
      </c>
      <c r="O184" s="45" t="s">
        <v>458</v>
      </c>
    </row>
    <row r="185" spans="1:15" s="37" customFormat="1" ht="47.4" customHeight="1" x14ac:dyDescent="0.3">
      <c r="A185" s="29" t="s">
        <v>582</v>
      </c>
      <c r="B185" s="45" t="s">
        <v>708</v>
      </c>
      <c r="C185" s="43">
        <v>42005</v>
      </c>
      <c r="D185" s="28">
        <v>43723</v>
      </c>
      <c r="E185" s="44">
        <v>39600</v>
      </c>
      <c r="F185" s="28">
        <v>43709</v>
      </c>
      <c r="G185" s="28">
        <v>43738</v>
      </c>
      <c r="H185" s="32">
        <v>1</v>
      </c>
      <c r="I185" s="31">
        <f t="shared" si="10"/>
        <v>39600</v>
      </c>
      <c r="J185" s="45" t="s">
        <v>840</v>
      </c>
      <c r="K185" s="30" t="s">
        <v>108</v>
      </c>
      <c r="L185" s="34" t="s">
        <v>27</v>
      </c>
      <c r="M185" s="46"/>
      <c r="N185" s="47">
        <v>0</v>
      </c>
      <c r="O185" s="45" t="s">
        <v>459</v>
      </c>
    </row>
    <row r="186" spans="1:15" s="37" customFormat="1" ht="57.6" x14ac:dyDescent="0.3">
      <c r="A186" s="29" t="s">
        <v>583</v>
      </c>
      <c r="B186" s="45" t="s">
        <v>708</v>
      </c>
      <c r="C186" s="43">
        <v>42551</v>
      </c>
      <c r="D186" s="28">
        <v>44423</v>
      </c>
      <c r="E186" s="44">
        <v>17012</v>
      </c>
      <c r="F186" s="28">
        <v>44409</v>
      </c>
      <c r="G186" s="28">
        <v>44439</v>
      </c>
      <c r="H186" s="32">
        <v>0.5</v>
      </c>
      <c r="I186" s="31">
        <f t="shared" si="10"/>
        <v>8506</v>
      </c>
      <c r="J186" s="45" t="s">
        <v>841</v>
      </c>
      <c r="K186" s="30" t="s">
        <v>108</v>
      </c>
      <c r="L186" s="34" t="s">
        <v>27</v>
      </c>
      <c r="M186" s="46"/>
      <c r="N186" s="47">
        <v>0</v>
      </c>
      <c r="O186" s="45" t="s">
        <v>465</v>
      </c>
    </row>
    <row r="187" spans="1:15" s="37" customFormat="1" ht="46.8" customHeight="1" x14ac:dyDescent="0.3">
      <c r="A187" s="29" t="s">
        <v>584</v>
      </c>
      <c r="B187" s="45" t="s">
        <v>708</v>
      </c>
      <c r="C187" s="43">
        <v>39652</v>
      </c>
      <c r="D187" s="28">
        <v>39979</v>
      </c>
      <c r="E187" s="44">
        <v>11394</v>
      </c>
      <c r="F187" s="28">
        <v>39965</v>
      </c>
      <c r="G187" s="28">
        <v>39994</v>
      </c>
      <c r="H187" s="32">
        <v>1</v>
      </c>
      <c r="I187" s="31">
        <f t="shared" si="10"/>
        <v>11394</v>
      </c>
      <c r="J187" s="45" t="s">
        <v>842</v>
      </c>
      <c r="K187" s="30" t="s">
        <v>108</v>
      </c>
      <c r="L187" s="34" t="s">
        <v>27</v>
      </c>
      <c r="M187" s="46"/>
      <c r="N187" s="47">
        <v>0</v>
      </c>
      <c r="O187" s="45" t="s">
        <v>225</v>
      </c>
    </row>
    <row r="188" spans="1:15" s="37" customFormat="1" ht="57.6" x14ac:dyDescent="0.3">
      <c r="A188" s="29" t="s">
        <v>585</v>
      </c>
      <c r="B188" s="30" t="s">
        <v>709</v>
      </c>
      <c r="C188" s="43">
        <v>25569</v>
      </c>
      <c r="D188" s="28">
        <v>41289</v>
      </c>
      <c r="E188" s="44">
        <v>755693</v>
      </c>
      <c r="F188" s="28">
        <v>40269</v>
      </c>
      <c r="G188" s="28">
        <v>41305</v>
      </c>
      <c r="H188" s="32">
        <v>1</v>
      </c>
      <c r="I188" s="31">
        <f t="shared" si="10"/>
        <v>755693</v>
      </c>
      <c r="J188" s="45" t="s">
        <v>843</v>
      </c>
      <c r="K188" s="30" t="s">
        <v>15</v>
      </c>
      <c r="L188" s="34" t="s">
        <v>27</v>
      </c>
      <c r="M188" s="46"/>
      <c r="N188" s="47">
        <v>0</v>
      </c>
      <c r="O188" s="45" t="s">
        <v>466</v>
      </c>
    </row>
    <row r="189" spans="1:15" s="37" customFormat="1" ht="43.2" x14ac:dyDescent="0.3">
      <c r="A189" s="29" t="s">
        <v>586</v>
      </c>
      <c r="B189" s="29" t="s">
        <v>708</v>
      </c>
      <c r="C189" s="27">
        <v>31929</v>
      </c>
      <c r="D189" s="27">
        <v>38487</v>
      </c>
      <c r="E189" s="31">
        <v>8462</v>
      </c>
      <c r="F189" s="27">
        <v>38443</v>
      </c>
      <c r="G189" s="27">
        <v>38503</v>
      </c>
      <c r="H189" s="32">
        <v>1</v>
      </c>
      <c r="I189" s="31">
        <f t="shared" si="10"/>
        <v>8462</v>
      </c>
      <c r="J189" s="30" t="s">
        <v>126</v>
      </c>
      <c r="K189" s="30" t="s">
        <v>125</v>
      </c>
      <c r="L189" s="34" t="s">
        <v>27</v>
      </c>
      <c r="M189" s="35" t="s">
        <v>19</v>
      </c>
      <c r="N189" s="29">
        <v>0</v>
      </c>
      <c r="O189" s="36" t="s">
        <v>176</v>
      </c>
    </row>
    <row r="190" spans="1:15" s="37" customFormat="1" ht="28.8" x14ac:dyDescent="0.3">
      <c r="A190" s="29" t="s">
        <v>587</v>
      </c>
      <c r="B190" s="45" t="s">
        <v>708</v>
      </c>
      <c r="C190" s="43">
        <v>25569</v>
      </c>
      <c r="D190" s="28">
        <v>42353</v>
      </c>
      <c r="E190" s="44">
        <v>22581</v>
      </c>
      <c r="F190" s="28">
        <v>42339</v>
      </c>
      <c r="G190" s="28">
        <v>42369</v>
      </c>
      <c r="H190" s="32">
        <v>1</v>
      </c>
      <c r="I190" s="31">
        <f t="shared" si="10"/>
        <v>22581</v>
      </c>
      <c r="J190" s="45" t="s">
        <v>844</v>
      </c>
      <c r="K190" s="30" t="s">
        <v>15</v>
      </c>
      <c r="L190" s="34" t="s">
        <v>27</v>
      </c>
      <c r="M190" s="46"/>
      <c r="N190" s="47">
        <v>0</v>
      </c>
      <c r="O190" s="45" t="s">
        <v>467</v>
      </c>
    </row>
    <row r="191" spans="1:15" s="37" customFormat="1" ht="100.8" x14ac:dyDescent="0.3">
      <c r="A191" s="29" t="s">
        <v>588</v>
      </c>
      <c r="B191" s="45" t="s">
        <v>708</v>
      </c>
      <c r="C191" s="43">
        <v>32470</v>
      </c>
      <c r="D191" s="28">
        <v>39614</v>
      </c>
      <c r="E191" s="44">
        <v>815357</v>
      </c>
      <c r="F191" s="28">
        <v>38687</v>
      </c>
      <c r="G191" s="28">
        <v>39629</v>
      </c>
      <c r="H191" s="32">
        <v>1</v>
      </c>
      <c r="I191" s="31">
        <f t="shared" si="10"/>
        <v>815357</v>
      </c>
      <c r="J191" s="45" t="s">
        <v>845</v>
      </c>
      <c r="K191" s="30" t="s">
        <v>15</v>
      </c>
      <c r="L191" s="34" t="s">
        <v>27</v>
      </c>
      <c r="M191" s="46"/>
      <c r="N191" s="47">
        <v>0</v>
      </c>
      <c r="O191" s="45" t="s">
        <v>468</v>
      </c>
    </row>
    <row r="192" spans="1:15" s="37" customFormat="1" ht="65.400000000000006" customHeight="1" x14ac:dyDescent="0.3">
      <c r="A192" s="29" t="s">
        <v>589</v>
      </c>
      <c r="B192" s="45" t="s">
        <v>708</v>
      </c>
      <c r="C192" s="43">
        <v>37090</v>
      </c>
      <c r="D192" s="28">
        <v>44515</v>
      </c>
      <c r="E192" s="44">
        <v>14728</v>
      </c>
      <c r="F192" s="28">
        <v>44470</v>
      </c>
      <c r="G192" s="28">
        <v>44530</v>
      </c>
      <c r="H192" s="32">
        <v>0.5</v>
      </c>
      <c r="I192" s="31">
        <f t="shared" si="10"/>
        <v>7364</v>
      </c>
      <c r="J192" s="45" t="s">
        <v>846</v>
      </c>
      <c r="K192" s="45" t="s">
        <v>469</v>
      </c>
      <c r="L192" s="34" t="s">
        <v>27</v>
      </c>
      <c r="M192" s="46"/>
      <c r="N192" s="44">
        <v>0</v>
      </c>
      <c r="O192" s="45" t="s">
        <v>470</v>
      </c>
    </row>
    <row r="193" spans="1:15" s="37" customFormat="1" ht="86.4" x14ac:dyDescent="0.3">
      <c r="A193" s="29" t="s">
        <v>590</v>
      </c>
      <c r="B193" s="45" t="s">
        <v>708</v>
      </c>
      <c r="C193" s="43">
        <v>33413</v>
      </c>
      <c r="D193" s="28">
        <v>40101</v>
      </c>
      <c r="E193" s="44">
        <v>376118</v>
      </c>
      <c r="F193" s="28">
        <v>39539</v>
      </c>
      <c r="G193" s="28">
        <v>40117</v>
      </c>
      <c r="H193" s="32">
        <v>1</v>
      </c>
      <c r="I193" s="31">
        <f t="shared" si="10"/>
        <v>376118</v>
      </c>
      <c r="J193" s="45" t="s">
        <v>847</v>
      </c>
      <c r="K193" s="30" t="s">
        <v>15</v>
      </c>
      <c r="L193" s="34" t="s">
        <v>27</v>
      </c>
      <c r="M193" s="46"/>
      <c r="N193" s="47">
        <v>0</v>
      </c>
      <c r="O193" s="45" t="s">
        <v>471</v>
      </c>
    </row>
    <row r="194" spans="1:15" s="37" customFormat="1" ht="43.2" x14ac:dyDescent="0.3">
      <c r="A194" s="29" t="s">
        <v>591</v>
      </c>
      <c r="B194" s="45" t="s">
        <v>708</v>
      </c>
      <c r="C194" s="43">
        <v>29403</v>
      </c>
      <c r="D194" s="28">
        <v>39340</v>
      </c>
      <c r="E194" s="44">
        <v>6652</v>
      </c>
      <c r="F194" s="28">
        <v>39326</v>
      </c>
      <c r="G194" s="28">
        <v>39355</v>
      </c>
      <c r="H194" s="32">
        <v>1</v>
      </c>
      <c r="I194" s="31">
        <f t="shared" si="10"/>
        <v>6652</v>
      </c>
      <c r="J194" s="45" t="s">
        <v>848</v>
      </c>
      <c r="K194" s="30" t="s">
        <v>108</v>
      </c>
      <c r="L194" s="34" t="s">
        <v>27</v>
      </c>
      <c r="M194" s="46"/>
      <c r="N194" s="47">
        <v>0</v>
      </c>
      <c r="O194" s="45" t="s">
        <v>472</v>
      </c>
    </row>
    <row r="195" spans="1:15" s="37" customFormat="1" ht="86.4" x14ac:dyDescent="0.3">
      <c r="A195" s="29" t="s">
        <v>592</v>
      </c>
      <c r="B195" s="45" t="s">
        <v>708</v>
      </c>
      <c r="C195" s="43">
        <v>45258</v>
      </c>
      <c r="D195" s="28">
        <v>45519</v>
      </c>
      <c r="E195" s="44">
        <v>11988</v>
      </c>
      <c r="F195" s="28">
        <v>45474</v>
      </c>
      <c r="G195" s="28">
        <v>45535</v>
      </c>
      <c r="H195" s="32">
        <v>0</v>
      </c>
      <c r="I195" s="31">
        <f t="shared" si="10"/>
        <v>0</v>
      </c>
      <c r="J195" s="45" t="s">
        <v>849</v>
      </c>
      <c r="K195" s="45" t="s">
        <v>473</v>
      </c>
      <c r="L195" s="34" t="s">
        <v>27</v>
      </c>
      <c r="M195" s="46"/>
      <c r="N195" s="47">
        <v>0</v>
      </c>
      <c r="O195" s="45" t="s">
        <v>474</v>
      </c>
    </row>
    <row r="196" spans="1:15" s="37" customFormat="1" ht="72" x14ac:dyDescent="0.3">
      <c r="A196" s="29" t="s">
        <v>593</v>
      </c>
      <c r="B196" s="45" t="s">
        <v>708</v>
      </c>
      <c r="C196" s="43">
        <v>25569</v>
      </c>
      <c r="D196" s="28">
        <v>39340</v>
      </c>
      <c r="E196" s="44">
        <v>281512</v>
      </c>
      <c r="F196" s="28">
        <v>35886</v>
      </c>
      <c r="G196" s="28">
        <v>39355</v>
      </c>
      <c r="H196" s="32">
        <v>1</v>
      </c>
      <c r="I196" s="31">
        <f t="shared" si="10"/>
        <v>281512</v>
      </c>
      <c r="J196" s="45" t="s">
        <v>850</v>
      </c>
      <c r="K196" s="30" t="s">
        <v>15</v>
      </c>
      <c r="L196" s="34" t="s">
        <v>27</v>
      </c>
      <c r="M196" s="46"/>
      <c r="N196" s="44">
        <v>115012</v>
      </c>
      <c r="O196" s="45" t="s">
        <v>475</v>
      </c>
    </row>
    <row r="197" spans="1:15" s="37" customFormat="1" ht="43.2" x14ac:dyDescent="0.3">
      <c r="A197" s="29" t="s">
        <v>594</v>
      </c>
      <c r="B197" s="45" t="s">
        <v>708</v>
      </c>
      <c r="C197" s="43">
        <v>40451</v>
      </c>
      <c r="D197" s="28">
        <v>42170</v>
      </c>
      <c r="E197" s="44">
        <v>78696</v>
      </c>
      <c r="F197" s="28">
        <v>42125</v>
      </c>
      <c r="G197" s="28">
        <v>42185</v>
      </c>
      <c r="H197" s="32"/>
      <c r="I197" s="44">
        <v>78696</v>
      </c>
      <c r="J197" s="45" t="s">
        <v>851</v>
      </c>
      <c r="K197" s="30" t="s">
        <v>108</v>
      </c>
      <c r="L197" s="34" t="s">
        <v>27</v>
      </c>
      <c r="M197" s="46"/>
      <c r="N197" s="44">
        <v>0</v>
      </c>
      <c r="O197" s="45" t="s">
        <v>653</v>
      </c>
    </row>
    <row r="198" spans="1:15" s="37" customFormat="1" ht="34.200000000000003" customHeight="1" x14ac:dyDescent="0.3">
      <c r="A198" s="29" t="s">
        <v>595</v>
      </c>
      <c r="B198" s="45" t="s">
        <v>708</v>
      </c>
      <c r="C198" s="43">
        <v>32500</v>
      </c>
      <c r="D198" s="28">
        <v>39918</v>
      </c>
      <c r="E198" s="44">
        <v>37041</v>
      </c>
      <c r="F198" s="28">
        <v>39845</v>
      </c>
      <c r="G198" s="28">
        <v>39933</v>
      </c>
      <c r="H198" s="32">
        <v>1</v>
      </c>
      <c r="I198" s="31">
        <f t="shared" si="10"/>
        <v>37041</v>
      </c>
      <c r="J198" s="45" t="s">
        <v>852</v>
      </c>
      <c r="K198" s="30" t="s">
        <v>15</v>
      </c>
      <c r="L198" s="34" t="s">
        <v>27</v>
      </c>
      <c r="M198" s="46"/>
      <c r="N198" s="47">
        <v>0</v>
      </c>
      <c r="O198" s="45" t="s">
        <v>476</v>
      </c>
    </row>
    <row r="199" spans="1:15" s="37" customFormat="1" ht="57.6" x14ac:dyDescent="0.3">
      <c r="A199" s="29" t="s">
        <v>596</v>
      </c>
      <c r="B199" s="45" t="s">
        <v>708</v>
      </c>
      <c r="C199" s="43">
        <v>34733</v>
      </c>
      <c r="D199" s="28">
        <v>42415</v>
      </c>
      <c r="E199" s="44">
        <v>8393</v>
      </c>
      <c r="F199" s="28">
        <v>42401</v>
      </c>
      <c r="G199" s="28">
        <v>42428</v>
      </c>
      <c r="H199" s="32">
        <v>1</v>
      </c>
      <c r="I199" s="31">
        <f t="shared" si="10"/>
        <v>8393</v>
      </c>
      <c r="J199" s="45" t="s">
        <v>853</v>
      </c>
      <c r="K199" s="30" t="s">
        <v>15</v>
      </c>
      <c r="L199" s="34" t="s">
        <v>27</v>
      </c>
      <c r="M199" s="46"/>
      <c r="N199" s="47">
        <v>0</v>
      </c>
      <c r="O199" s="45" t="s">
        <v>477</v>
      </c>
    </row>
    <row r="200" spans="1:15" s="37" customFormat="1" ht="57.6" x14ac:dyDescent="0.3">
      <c r="A200" s="29" t="s">
        <v>597</v>
      </c>
      <c r="B200" s="45" t="s">
        <v>708</v>
      </c>
      <c r="C200" s="43">
        <v>34733</v>
      </c>
      <c r="D200" s="28">
        <v>42415</v>
      </c>
      <c r="E200" s="44">
        <v>8393</v>
      </c>
      <c r="F200" s="28">
        <v>42370</v>
      </c>
      <c r="G200" s="28">
        <v>42400</v>
      </c>
      <c r="H200" s="32">
        <v>1</v>
      </c>
      <c r="I200" s="31">
        <f t="shared" si="10"/>
        <v>8393</v>
      </c>
      <c r="J200" s="45" t="s">
        <v>854</v>
      </c>
      <c r="K200" s="30" t="s">
        <v>15</v>
      </c>
      <c r="L200" s="34" t="s">
        <v>27</v>
      </c>
      <c r="M200" s="46"/>
      <c r="N200" s="47">
        <v>0</v>
      </c>
      <c r="O200" s="45" t="s">
        <v>477</v>
      </c>
    </row>
    <row r="201" spans="1:15" s="37" customFormat="1" ht="115.2" x14ac:dyDescent="0.3">
      <c r="A201" s="29" t="s">
        <v>598</v>
      </c>
      <c r="B201" s="29" t="s">
        <v>708</v>
      </c>
      <c r="C201" s="35" t="s">
        <v>19</v>
      </c>
      <c r="D201" s="27">
        <v>40527</v>
      </c>
      <c r="E201" s="31">
        <v>14387</v>
      </c>
      <c r="F201" s="27">
        <v>40483</v>
      </c>
      <c r="G201" s="27">
        <v>40543</v>
      </c>
      <c r="H201" s="32">
        <v>1</v>
      </c>
      <c r="I201" s="31">
        <f t="shared" si="10"/>
        <v>14387</v>
      </c>
      <c r="J201" s="33" t="s">
        <v>855</v>
      </c>
      <c r="K201" s="30" t="s">
        <v>15</v>
      </c>
      <c r="L201" s="34" t="s">
        <v>16</v>
      </c>
      <c r="M201" s="35" t="s">
        <v>19</v>
      </c>
      <c r="N201" s="31">
        <v>0</v>
      </c>
      <c r="O201" s="36" t="s">
        <v>273</v>
      </c>
    </row>
    <row r="202" spans="1:15" s="37" customFormat="1" ht="115.2" x14ac:dyDescent="0.3">
      <c r="A202" s="29" t="s">
        <v>599</v>
      </c>
      <c r="B202" s="45" t="s">
        <v>708</v>
      </c>
      <c r="C202" s="43">
        <v>34745</v>
      </c>
      <c r="D202" s="28">
        <v>40283</v>
      </c>
      <c r="E202" s="44">
        <v>390483</v>
      </c>
      <c r="F202" s="28">
        <v>34943</v>
      </c>
      <c r="G202" s="28">
        <v>40298</v>
      </c>
      <c r="H202" s="32">
        <v>1</v>
      </c>
      <c r="I202" s="31">
        <f t="shared" si="10"/>
        <v>390483</v>
      </c>
      <c r="J202" s="45" t="s">
        <v>856</v>
      </c>
      <c r="K202" s="30" t="s">
        <v>15</v>
      </c>
      <c r="L202" s="34" t="s">
        <v>27</v>
      </c>
      <c r="M202" s="46"/>
      <c r="N202" s="44">
        <v>6470</v>
      </c>
      <c r="O202" s="45" t="s">
        <v>478</v>
      </c>
    </row>
    <row r="203" spans="1:15" s="37" customFormat="1" ht="109.2" customHeight="1" x14ac:dyDescent="0.3">
      <c r="A203" s="29" t="s">
        <v>600</v>
      </c>
      <c r="B203" s="30" t="s">
        <v>709</v>
      </c>
      <c r="C203" s="43">
        <v>32559</v>
      </c>
      <c r="D203" s="28">
        <v>41136</v>
      </c>
      <c r="E203" s="44">
        <v>822312</v>
      </c>
      <c r="F203" s="28">
        <v>36434</v>
      </c>
      <c r="G203" s="28">
        <v>41152</v>
      </c>
      <c r="H203" s="32">
        <v>1</v>
      </c>
      <c r="I203" s="31">
        <f t="shared" si="10"/>
        <v>822312</v>
      </c>
      <c r="J203" s="45" t="s">
        <v>857</v>
      </c>
      <c r="K203" s="30" t="s">
        <v>15</v>
      </c>
      <c r="L203" s="34" t="s">
        <v>27</v>
      </c>
      <c r="M203" s="46"/>
      <c r="N203" s="44">
        <v>69839</v>
      </c>
      <c r="O203" s="45" t="s">
        <v>482</v>
      </c>
    </row>
    <row r="204" spans="1:15" s="37" customFormat="1" ht="28.8" x14ac:dyDescent="0.3">
      <c r="A204" s="29" t="s">
        <v>601</v>
      </c>
      <c r="B204" s="45" t="s">
        <v>708</v>
      </c>
      <c r="C204" s="43">
        <v>30437</v>
      </c>
      <c r="D204" s="28">
        <v>39340</v>
      </c>
      <c r="E204" s="44">
        <v>14279</v>
      </c>
      <c r="F204" s="28">
        <v>39295</v>
      </c>
      <c r="G204" s="28">
        <v>39355</v>
      </c>
      <c r="H204" s="32">
        <v>1</v>
      </c>
      <c r="I204" s="31">
        <f t="shared" si="10"/>
        <v>14279</v>
      </c>
      <c r="J204" s="45" t="s">
        <v>858</v>
      </c>
      <c r="K204" s="30" t="s">
        <v>108</v>
      </c>
      <c r="L204" s="34" t="s">
        <v>27</v>
      </c>
      <c r="M204" s="50" t="s">
        <v>644</v>
      </c>
      <c r="N204" s="47">
        <v>0</v>
      </c>
      <c r="O204" s="45" t="s">
        <v>483</v>
      </c>
    </row>
    <row r="205" spans="1:15" s="37" customFormat="1" ht="72" x14ac:dyDescent="0.3">
      <c r="A205" s="29" t="s">
        <v>602</v>
      </c>
      <c r="B205" s="45" t="s">
        <v>708</v>
      </c>
      <c r="C205" s="43">
        <v>40739</v>
      </c>
      <c r="D205" s="28">
        <v>44423</v>
      </c>
      <c r="E205" s="44">
        <v>189081</v>
      </c>
      <c r="F205" s="28">
        <v>43282</v>
      </c>
      <c r="G205" s="28">
        <v>44439</v>
      </c>
      <c r="H205" s="32"/>
      <c r="I205" s="44">
        <v>189081</v>
      </c>
      <c r="J205" s="45" t="s">
        <v>859</v>
      </c>
      <c r="K205" s="30" t="s">
        <v>905</v>
      </c>
      <c r="L205" s="34" t="s">
        <v>27</v>
      </c>
      <c r="M205" s="50"/>
      <c r="N205" s="47">
        <v>0</v>
      </c>
      <c r="O205" s="45" t="s">
        <v>654</v>
      </c>
    </row>
    <row r="206" spans="1:15" s="37" customFormat="1" ht="83.4" customHeight="1" x14ac:dyDescent="0.3">
      <c r="A206" s="29" t="s">
        <v>603</v>
      </c>
      <c r="B206" s="45" t="s">
        <v>708</v>
      </c>
      <c r="C206" s="43">
        <v>39567</v>
      </c>
      <c r="D206" s="28">
        <v>39553</v>
      </c>
      <c r="E206" s="44">
        <v>3146</v>
      </c>
      <c r="F206" s="28">
        <v>39539</v>
      </c>
      <c r="G206" s="28">
        <v>39568</v>
      </c>
      <c r="H206" s="32">
        <v>1</v>
      </c>
      <c r="I206" s="31">
        <f t="shared" si="10"/>
        <v>3146</v>
      </c>
      <c r="J206" s="45" t="s">
        <v>860</v>
      </c>
      <c r="K206" s="30" t="s">
        <v>15</v>
      </c>
      <c r="L206" s="34" t="s">
        <v>27</v>
      </c>
      <c r="M206" s="46"/>
      <c r="N206" s="47">
        <v>0</v>
      </c>
      <c r="O206" s="45" t="s">
        <v>479</v>
      </c>
    </row>
    <row r="207" spans="1:15" s="37" customFormat="1" ht="86.4" x14ac:dyDescent="0.3">
      <c r="A207" s="29" t="s">
        <v>604</v>
      </c>
      <c r="B207" s="45" t="s">
        <v>708</v>
      </c>
      <c r="C207" s="43">
        <v>35004</v>
      </c>
      <c r="D207" s="28">
        <v>40283</v>
      </c>
      <c r="E207" s="44">
        <v>188236</v>
      </c>
      <c r="F207" s="28">
        <v>39783</v>
      </c>
      <c r="G207" s="28">
        <v>40298</v>
      </c>
      <c r="H207" s="32">
        <v>1</v>
      </c>
      <c r="I207" s="31">
        <f t="shared" si="10"/>
        <v>188236</v>
      </c>
      <c r="J207" s="45" t="s">
        <v>861</v>
      </c>
      <c r="K207" s="30" t="s">
        <v>15</v>
      </c>
      <c r="L207" s="34" t="s">
        <v>27</v>
      </c>
      <c r="M207" s="46"/>
      <c r="N207" s="47">
        <v>0</v>
      </c>
      <c r="O207" s="45" t="s">
        <v>480</v>
      </c>
    </row>
    <row r="208" spans="1:15" s="37" customFormat="1" ht="100.8" x14ac:dyDescent="0.3">
      <c r="A208" s="29" t="s">
        <v>605</v>
      </c>
      <c r="B208" s="45" t="s">
        <v>708</v>
      </c>
      <c r="C208" s="43">
        <v>32325</v>
      </c>
      <c r="D208" s="28">
        <v>38336</v>
      </c>
      <c r="E208" s="44">
        <v>167652</v>
      </c>
      <c r="F208" s="28">
        <v>34428</v>
      </c>
      <c r="G208" s="28">
        <v>38352</v>
      </c>
      <c r="H208" s="32">
        <v>1</v>
      </c>
      <c r="I208" s="31">
        <f t="shared" si="10"/>
        <v>167652</v>
      </c>
      <c r="J208" s="45" t="s">
        <v>862</v>
      </c>
      <c r="K208" s="30" t="s">
        <v>15</v>
      </c>
      <c r="L208" s="34" t="s">
        <v>27</v>
      </c>
      <c r="M208" s="46"/>
      <c r="N208" s="44">
        <v>78667</v>
      </c>
      <c r="O208" s="45" t="s">
        <v>481</v>
      </c>
    </row>
    <row r="209" spans="1:15" s="37" customFormat="1" ht="72" x14ac:dyDescent="0.3">
      <c r="A209" s="29" t="s">
        <v>606</v>
      </c>
      <c r="B209" s="45" t="s">
        <v>708</v>
      </c>
      <c r="C209" s="43">
        <v>41722</v>
      </c>
      <c r="D209" s="28">
        <v>42993</v>
      </c>
      <c r="E209" s="44">
        <v>4872</v>
      </c>
      <c r="F209" s="28">
        <v>42979</v>
      </c>
      <c r="G209" s="28">
        <v>42990</v>
      </c>
      <c r="H209" s="32">
        <v>1</v>
      </c>
      <c r="I209" s="31">
        <f t="shared" si="10"/>
        <v>4872</v>
      </c>
      <c r="J209" s="45" t="s">
        <v>863</v>
      </c>
      <c r="K209" s="30" t="s">
        <v>15</v>
      </c>
      <c r="L209" s="34" t="s">
        <v>27</v>
      </c>
      <c r="M209" s="46"/>
      <c r="N209" s="47">
        <v>0</v>
      </c>
      <c r="O209" s="45" t="s">
        <v>484</v>
      </c>
    </row>
    <row r="210" spans="1:15" s="37" customFormat="1" ht="57.6" x14ac:dyDescent="0.3">
      <c r="A210" s="29" t="s">
        <v>607</v>
      </c>
      <c r="B210" s="45" t="s">
        <v>708</v>
      </c>
      <c r="C210" s="43">
        <v>41722</v>
      </c>
      <c r="D210" s="28">
        <v>42993</v>
      </c>
      <c r="E210" s="44">
        <v>7320</v>
      </c>
      <c r="F210" s="28">
        <v>42991</v>
      </c>
      <c r="G210" s="28">
        <v>43008</v>
      </c>
      <c r="H210" s="32">
        <v>1</v>
      </c>
      <c r="I210" s="31">
        <f t="shared" si="10"/>
        <v>7320</v>
      </c>
      <c r="J210" s="45" t="s">
        <v>864</v>
      </c>
      <c r="K210" s="30" t="s">
        <v>108</v>
      </c>
      <c r="L210" s="34" t="s">
        <v>27</v>
      </c>
      <c r="M210" s="46"/>
      <c r="N210" s="47">
        <v>0</v>
      </c>
      <c r="O210" s="45" t="s">
        <v>484</v>
      </c>
    </row>
    <row r="211" spans="1:15" s="37" customFormat="1" ht="111.6" customHeight="1" x14ac:dyDescent="0.3">
      <c r="A211" s="29" t="s">
        <v>608</v>
      </c>
      <c r="B211" s="45" t="s">
        <v>708</v>
      </c>
      <c r="C211" s="43">
        <v>39876</v>
      </c>
      <c r="D211" s="28">
        <v>42490</v>
      </c>
      <c r="E211" s="44">
        <v>638664</v>
      </c>
      <c r="F211" s="28">
        <v>40118</v>
      </c>
      <c r="G211" s="28">
        <v>42490</v>
      </c>
      <c r="H211" s="32">
        <v>1</v>
      </c>
      <c r="I211" s="31">
        <f t="shared" si="10"/>
        <v>638664</v>
      </c>
      <c r="J211" s="45" t="s">
        <v>865</v>
      </c>
      <c r="K211" s="30" t="s">
        <v>15</v>
      </c>
      <c r="L211" s="34" t="s">
        <v>27</v>
      </c>
      <c r="M211" s="46"/>
      <c r="N211" s="47">
        <v>0</v>
      </c>
      <c r="O211" s="45" t="s">
        <v>485</v>
      </c>
    </row>
    <row r="212" spans="1:15" s="37" customFormat="1" ht="139.19999999999999" customHeight="1" x14ac:dyDescent="0.3">
      <c r="A212" s="29" t="s">
        <v>609</v>
      </c>
      <c r="B212" s="45" t="s">
        <v>708</v>
      </c>
      <c r="C212" s="43">
        <v>31079</v>
      </c>
      <c r="D212" s="28">
        <v>41258</v>
      </c>
      <c r="E212" s="44">
        <v>576600</v>
      </c>
      <c r="F212" s="28">
        <v>40817</v>
      </c>
      <c r="G212" s="28">
        <v>41274</v>
      </c>
      <c r="H212" s="32">
        <v>1</v>
      </c>
      <c r="I212" s="31">
        <f t="shared" ref="I212:I265" si="11">+E212*H212</f>
        <v>576600</v>
      </c>
      <c r="J212" s="45" t="s">
        <v>909</v>
      </c>
      <c r="K212" s="45" t="s">
        <v>906</v>
      </c>
      <c r="L212" s="34" t="s">
        <v>27</v>
      </c>
      <c r="M212" s="46"/>
      <c r="N212" s="47">
        <v>0</v>
      </c>
      <c r="O212" s="45" t="s">
        <v>486</v>
      </c>
    </row>
    <row r="213" spans="1:15" s="37" customFormat="1" ht="43.2" x14ac:dyDescent="0.3">
      <c r="A213" s="29" t="s">
        <v>610</v>
      </c>
      <c r="B213" s="45" t="s">
        <v>708</v>
      </c>
      <c r="C213" s="43">
        <v>27912</v>
      </c>
      <c r="D213" s="28">
        <v>43539</v>
      </c>
      <c r="E213" s="44">
        <v>27880</v>
      </c>
      <c r="F213" s="28">
        <v>43497</v>
      </c>
      <c r="G213" s="28">
        <v>43555</v>
      </c>
      <c r="H213" s="32">
        <v>1</v>
      </c>
      <c r="I213" s="31">
        <f t="shared" si="11"/>
        <v>27880</v>
      </c>
      <c r="J213" s="45" t="s">
        <v>866</v>
      </c>
      <c r="K213" s="45" t="s">
        <v>487</v>
      </c>
      <c r="L213" s="34" t="s">
        <v>27</v>
      </c>
      <c r="M213" s="46"/>
      <c r="N213" s="47">
        <v>0</v>
      </c>
      <c r="O213" s="45" t="s">
        <v>488</v>
      </c>
    </row>
    <row r="214" spans="1:15" s="37" customFormat="1" ht="84.6" customHeight="1" x14ac:dyDescent="0.3">
      <c r="A214" s="29" t="s">
        <v>611</v>
      </c>
      <c r="B214" s="45" t="s">
        <v>708</v>
      </c>
      <c r="C214" s="43">
        <v>39104</v>
      </c>
      <c r="D214" s="28">
        <v>41927</v>
      </c>
      <c r="E214" s="44">
        <v>3638196</v>
      </c>
      <c r="F214" s="28">
        <v>39539</v>
      </c>
      <c r="G214" s="28">
        <v>41943</v>
      </c>
      <c r="H214" s="32"/>
      <c r="I214" s="44">
        <v>3638196</v>
      </c>
      <c r="J214" s="45" t="s">
        <v>867</v>
      </c>
      <c r="K214" s="30" t="s">
        <v>677</v>
      </c>
      <c r="L214" s="34" t="s">
        <v>27</v>
      </c>
      <c r="M214" s="46"/>
      <c r="N214" s="47">
        <v>0</v>
      </c>
      <c r="O214" s="45" t="s">
        <v>676</v>
      </c>
    </row>
    <row r="215" spans="1:15" s="37" customFormat="1" ht="72" x14ac:dyDescent="0.3">
      <c r="A215" s="29" t="s">
        <v>612</v>
      </c>
      <c r="B215" s="45" t="s">
        <v>708</v>
      </c>
      <c r="C215" s="43">
        <v>32741</v>
      </c>
      <c r="D215" s="28">
        <v>38336</v>
      </c>
      <c r="E215" s="44">
        <v>241804</v>
      </c>
      <c r="F215" s="28">
        <v>34335</v>
      </c>
      <c r="G215" s="28">
        <v>38352</v>
      </c>
      <c r="H215" s="32">
        <v>1</v>
      </c>
      <c r="I215" s="31">
        <f t="shared" si="11"/>
        <v>241804</v>
      </c>
      <c r="J215" s="45" t="s">
        <v>868</v>
      </c>
      <c r="K215" s="30" t="s">
        <v>15</v>
      </c>
      <c r="L215" s="34" t="s">
        <v>27</v>
      </c>
      <c r="M215" s="46"/>
      <c r="N215" s="44">
        <v>147953</v>
      </c>
      <c r="O215" s="45" t="s">
        <v>489</v>
      </c>
    </row>
    <row r="216" spans="1:15" s="37" customFormat="1" ht="55.2" customHeight="1" x14ac:dyDescent="0.3">
      <c r="A216" s="29" t="s">
        <v>613</v>
      </c>
      <c r="B216" s="45" t="s">
        <v>708</v>
      </c>
      <c r="C216" s="43">
        <v>31027</v>
      </c>
      <c r="D216" s="28">
        <v>42870</v>
      </c>
      <c r="E216" s="44">
        <v>28072</v>
      </c>
      <c r="F216" s="28">
        <v>42856</v>
      </c>
      <c r="G216" s="28">
        <v>42886</v>
      </c>
      <c r="H216" s="32">
        <v>1</v>
      </c>
      <c r="I216" s="31">
        <f t="shared" si="11"/>
        <v>28072</v>
      </c>
      <c r="J216" s="45" t="s">
        <v>869</v>
      </c>
      <c r="K216" s="30" t="s">
        <v>15</v>
      </c>
      <c r="L216" s="34" t="s">
        <v>27</v>
      </c>
      <c r="M216" s="46"/>
      <c r="N216" s="47">
        <v>0</v>
      </c>
      <c r="O216" s="45" t="s">
        <v>490</v>
      </c>
    </row>
    <row r="217" spans="1:15" s="37" customFormat="1" ht="28.8" x14ac:dyDescent="0.3">
      <c r="A217" s="29" t="s">
        <v>614</v>
      </c>
      <c r="B217" s="45" t="s">
        <v>708</v>
      </c>
      <c r="C217" s="43">
        <v>41158</v>
      </c>
      <c r="D217" s="28">
        <v>41654</v>
      </c>
      <c r="E217" s="44">
        <v>191565</v>
      </c>
      <c r="F217" s="28">
        <v>41306</v>
      </c>
      <c r="G217" s="28">
        <v>41670</v>
      </c>
      <c r="H217" s="32">
        <v>1</v>
      </c>
      <c r="I217" s="31">
        <f t="shared" si="11"/>
        <v>191565</v>
      </c>
      <c r="J217" s="45" t="s">
        <v>870</v>
      </c>
      <c r="K217" s="30" t="s">
        <v>15</v>
      </c>
      <c r="L217" s="34" t="s">
        <v>27</v>
      </c>
      <c r="M217" s="46"/>
      <c r="N217" s="47">
        <v>0</v>
      </c>
      <c r="O217" s="45" t="s">
        <v>461</v>
      </c>
    </row>
    <row r="218" spans="1:15" s="37" customFormat="1" ht="28.8" x14ac:dyDescent="0.3">
      <c r="A218" s="29" t="s">
        <v>615</v>
      </c>
      <c r="B218" s="45" t="s">
        <v>708</v>
      </c>
      <c r="C218" s="48" t="s">
        <v>36</v>
      </c>
      <c r="D218" s="28">
        <v>38336</v>
      </c>
      <c r="E218" s="44">
        <v>199922</v>
      </c>
      <c r="F218" s="28">
        <v>36831</v>
      </c>
      <c r="G218" s="28">
        <v>38352</v>
      </c>
      <c r="H218" s="32">
        <v>1</v>
      </c>
      <c r="I218" s="31">
        <f t="shared" si="11"/>
        <v>199922</v>
      </c>
      <c r="J218" s="45" t="s">
        <v>491</v>
      </c>
      <c r="K218" s="30" t="s">
        <v>15</v>
      </c>
      <c r="L218" s="34" t="s">
        <v>27</v>
      </c>
      <c r="M218" s="46"/>
      <c r="N218" s="44">
        <v>124119</v>
      </c>
      <c r="O218" s="45" t="s">
        <v>492</v>
      </c>
    </row>
    <row r="219" spans="1:15" s="37" customFormat="1" ht="100.8" x14ac:dyDescent="0.3">
      <c r="A219" s="29" t="s">
        <v>616</v>
      </c>
      <c r="B219" s="45" t="s">
        <v>708</v>
      </c>
      <c r="C219" s="48" t="s">
        <v>430</v>
      </c>
      <c r="D219" s="28">
        <v>41927</v>
      </c>
      <c r="E219" s="44">
        <v>1239930</v>
      </c>
      <c r="F219" s="28">
        <v>39326</v>
      </c>
      <c r="G219" s="28">
        <v>41943</v>
      </c>
      <c r="H219" s="32">
        <v>1</v>
      </c>
      <c r="I219" s="31">
        <f t="shared" si="11"/>
        <v>1239930</v>
      </c>
      <c r="J219" s="45" t="s">
        <v>871</v>
      </c>
      <c r="K219" s="30" t="s">
        <v>15</v>
      </c>
      <c r="L219" s="34" t="s">
        <v>27</v>
      </c>
      <c r="M219" s="46"/>
      <c r="N219" s="47">
        <v>0</v>
      </c>
      <c r="O219" s="45" t="s">
        <v>493</v>
      </c>
    </row>
    <row r="220" spans="1:15" s="37" customFormat="1" ht="43.2" x14ac:dyDescent="0.3">
      <c r="A220" s="29" t="s">
        <v>617</v>
      </c>
      <c r="B220" s="45" t="s">
        <v>708</v>
      </c>
      <c r="C220" s="43">
        <v>41404</v>
      </c>
      <c r="D220" s="28">
        <v>41897</v>
      </c>
      <c r="E220" s="44">
        <v>755307</v>
      </c>
      <c r="F220" s="28">
        <v>40909</v>
      </c>
      <c r="G220" s="28">
        <v>41912</v>
      </c>
      <c r="H220" s="32">
        <v>1</v>
      </c>
      <c r="I220" s="31">
        <f t="shared" si="11"/>
        <v>755307</v>
      </c>
      <c r="J220" s="45" t="s">
        <v>872</v>
      </c>
      <c r="K220" s="30" t="s">
        <v>15</v>
      </c>
      <c r="L220" s="34" t="s">
        <v>27</v>
      </c>
      <c r="M220" s="46"/>
      <c r="N220" s="47">
        <v>0</v>
      </c>
      <c r="O220" s="45" t="s">
        <v>494</v>
      </c>
    </row>
    <row r="221" spans="1:15" s="37" customFormat="1" ht="28.8" x14ac:dyDescent="0.3">
      <c r="A221" s="29" t="s">
        <v>618</v>
      </c>
      <c r="B221" s="45" t="s">
        <v>708</v>
      </c>
      <c r="C221" s="43">
        <v>33329</v>
      </c>
      <c r="D221" s="28">
        <v>44576</v>
      </c>
      <c r="E221" s="44">
        <v>9434</v>
      </c>
      <c r="F221" s="28">
        <v>44531</v>
      </c>
      <c r="G221" s="28">
        <v>44592</v>
      </c>
      <c r="H221" s="32">
        <v>0.5</v>
      </c>
      <c r="I221" s="31">
        <f t="shared" si="11"/>
        <v>4717</v>
      </c>
      <c r="J221" s="45" t="s">
        <v>873</v>
      </c>
      <c r="K221" s="45" t="s">
        <v>496</v>
      </c>
      <c r="L221" s="34" t="s">
        <v>27</v>
      </c>
      <c r="M221" s="46"/>
      <c r="N221" s="47">
        <v>0</v>
      </c>
      <c r="O221" s="45" t="s">
        <v>497</v>
      </c>
    </row>
    <row r="222" spans="1:15" s="37" customFormat="1" ht="86.4" x14ac:dyDescent="0.3">
      <c r="A222" s="29" t="s">
        <v>619</v>
      </c>
      <c r="B222" s="45" t="s">
        <v>708</v>
      </c>
      <c r="C222" s="43">
        <v>37375</v>
      </c>
      <c r="D222" s="28">
        <v>40283</v>
      </c>
      <c r="E222" s="44">
        <v>155710</v>
      </c>
      <c r="F222" s="28">
        <v>40026</v>
      </c>
      <c r="G222" s="28">
        <v>40298</v>
      </c>
      <c r="H222" s="32">
        <v>1</v>
      </c>
      <c r="I222" s="31">
        <f t="shared" si="11"/>
        <v>155710</v>
      </c>
      <c r="J222" s="45" t="s">
        <v>874</v>
      </c>
      <c r="K222" s="30" t="s">
        <v>15</v>
      </c>
      <c r="L222" s="34" t="s">
        <v>27</v>
      </c>
      <c r="M222" s="46"/>
      <c r="N222" s="47">
        <v>0</v>
      </c>
      <c r="O222" s="45" t="s">
        <v>495</v>
      </c>
    </row>
    <row r="223" spans="1:15" s="37" customFormat="1" ht="117" customHeight="1" x14ac:dyDescent="0.3">
      <c r="A223" s="29" t="s">
        <v>620</v>
      </c>
      <c r="B223" s="30" t="s">
        <v>709</v>
      </c>
      <c r="C223" s="43">
        <v>36759</v>
      </c>
      <c r="D223" s="28">
        <v>42139</v>
      </c>
      <c r="E223" s="44">
        <v>422990</v>
      </c>
      <c r="F223" s="28">
        <v>41579</v>
      </c>
      <c r="G223" s="28">
        <v>42155</v>
      </c>
      <c r="H223" s="32">
        <v>1</v>
      </c>
      <c r="I223" s="31">
        <f t="shared" si="11"/>
        <v>422990</v>
      </c>
      <c r="J223" s="45" t="s">
        <v>875</v>
      </c>
      <c r="K223" s="30" t="s">
        <v>15</v>
      </c>
      <c r="L223" s="34" t="s">
        <v>27</v>
      </c>
      <c r="M223" s="46"/>
      <c r="N223" s="47">
        <v>0</v>
      </c>
      <c r="O223" s="45" t="s">
        <v>498</v>
      </c>
    </row>
    <row r="224" spans="1:15" s="37" customFormat="1" ht="72" x14ac:dyDescent="0.3">
      <c r="A224" s="29" t="s">
        <v>621</v>
      </c>
      <c r="B224" s="45" t="s">
        <v>708</v>
      </c>
      <c r="C224" s="43">
        <v>41403</v>
      </c>
      <c r="D224" s="28">
        <v>42658</v>
      </c>
      <c r="E224" s="44">
        <v>208000</v>
      </c>
      <c r="F224" s="28">
        <v>41760</v>
      </c>
      <c r="G224" s="28">
        <v>42674</v>
      </c>
      <c r="H224" s="32">
        <v>1</v>
      </c>
      <c r="I224" s="31">
        <f t="shared" si="11"/>
        <v>208000</v>
      </c>
      <c r="J224" s="51" t="s">
        <v>876</v>
      </c>
      <c r="K224" s="30" t="s">
        <v>15</v>
      </c>
      <c r="L224" s="34" t="s">
        <v>27</v>
      </c>
      <c r="M224" s="46"/>
      <c r="N224" s="47">
        <v>0</v>
      </c>
      <c r="O224" s="45" t="s">
        <v>499</v>
      </c>
    </row>
    <row r="225" spans="1:15" s="37" customFormat="1" ht="57.6" x14ac:dyDescent="0.3">
      <c r="A225" s="29" t="s">
        <v>622</v>
      </c>
      <c r="B225" s="45" t="s">
        <v>708</v>
      </c>
      <c r="C225" s="43">
        <v>42347</v>
      </c>
      <c r="D225" s="28">
        <v>43023</v>
      </c>
      <c r="E225" s="44">
        <v>84615</v>
      </c>
      <c r="F225" s="28">
        <v>42917</v>
      </c>
      <c r="G225" s="28">
        <v>43039</v>
      </c>
      <c r="H225" s="32">
        <v>1</v>
      </c>
      <c r="I225" s="31">
        <f t="shared" si="11"/>
        <v>84615</v>
      </c>
      <c r="J225" s="45" t="s">
        <v>877</v>
      </c>
      <c r="K225" s="30" t="s">
        <v>15</v>
      </c>
      <c r="L225" s="34" t="s">
        <v>27</v>
      </c>
      <c r="M225" s="46"/>
      <c r="N225" s="47">
        <v>0</v>
      </c>
      <c r="O225" s="45" t="s">
        <v>500</v>
      </c>
    </row>
    <row r="226" spans="1:15" s="37" customFormat="1" ht="57.6" x14ac:dyDescent="0.3">
      <c r="A226" s="29" t="s">
        <v>623</v>
      </c>
      <c r="B226" s="45" t="s">
        <v>708</v>
      </c>
      <c r="C226" s="43">
        <v>39444</v>
      </c>
      <c r="D226" s="28">
        <v>41409</v>
      </c>
      <c r="E226" s="44">
        <v>66416</v>
      </c>
      <c r="F226" s="28">
        <v>41306</v>
      </c>
      <c r="G226" s="28">
        <v>41425</v>
      </c>
      <c r="H226" s="32">
        <v>1</v>
      </c>
      <c r="I226" s="31">
        <f t="shared" si="11"/>
        <v>66416</v>
      </c>
      <c r="J226" s="45" t="s">
        <v>878</v>
      </c>
      <c r="K226" s="30" t="s">
        <v>15</v>
      </c>
      <c r="L226" s="34" t="s">
        <v>27</v>
      </c>
      <c r="M226" s="48" t="s">
        <v>645</v>
      </c>
      <c r="N226" s="47">
        <v>0</v>
      </c>
      <c r="O226" s="45" t="s">
        <v>499</v>
      </c>
    </row>
    <row r="227" spans="1:15" s="37" customFormat="1" ht="43.2" x14ac:dyDescent="0.3">
      <c r="A227" s="29" t="s">
        <v>624</v>
      </c>
      <c r="B227" s="45" t="s">
        <v>708</v>
      </c>
      <c r="C227" s="43">
        <v>40619</v>
      </c>
      <c r="D227" s="28">
        <v>42019</v>
      </c>
      <c r="E227" s="44">
        <v>712844</v>
      </c>
      <c r="F227" s="28">
        <v>40817</v>
      </c>
      <c r="G227" s="28">
        <v>42035</v>
      </c>
      <c r="H227" s="32">
        <v>1</v>
      </c>
      <c r="I227" s="31">
        <f t="shared" si="11"/>
        <v>712844</v>
      </c>
      <c r="J227" s="45" t="s">
        <v>879</v>
      </c>
      <c r="K227" s="30" t="s">
        <v>15</v>
      </c>
      <c r="L227" s="34" t="s">
        <v>27</v>
      </c>
      <c r="M227" s="46"/>
      <c r="N227" s="47">
        <v>0</v>
      </c>
      <c r="O227" s="45" t="s">
        <v>502</v>
      </c>
    </row>
    <row r="228" spans="1:15" s="37" customFormat="1" ht="77.400000000000006" customHeight="1" x14ac:dyDescent="0.3">
      <c r="A228" s="29" t="s">
        <v>625</v>
      </c>
      <c r="B228" s="45" t="s">
        <v>708</v>
      </c>
      <c r="C228" s="43">
        <v>27242</v>
      </c>
      <c r="D228" s="28">
        <v>43631</v>
      </c>
      <c r="E228" s="44">
        <v>23701</v>
      </c>
      <c r="F228" s="28">
        <v>43617</v>
      </c>
      <c r="G228" s="28">
        <v>43646</v>
      </c>
      <c r="H228" s="32"/>
      <c r="I228" s="44">
        <v>23701</v>
      </c>
      <c r="J228" s="45" t="s">
        <v>880</v>
      </c>
      <c r="K228" s="30" t="s">
        <v>678</v>
      </c>
      <c r="L228" s="34" t="s">
        <v>117</v>
      </c>
      <c r="M228" s="46"/>
      <c r="N228" s="47">
        <v>0</v>
      </c>
      <c r="O228" s="45" t="s">
        <v>679</v>
      </c>
    </row>
    <row r="229" spans="1:15" s="37" customFormat="1" ht="144" x14ac:dyDescent="0.3">
      <c r="A229" s="29" t="s">
        <v>626</v>
      </c>
      <c r="B229" s="45" t="s">
        <v>708</v>
      </c>
      <c r="C229" s="48" t="s">
        <v>430</v>
      </c>
      <c r="D229" s="28">
        <v>41075</v>
      </c>
      <c r="E229" s="44">
        <v>1811102</v>
      </c>
      <c r="F229" s="28">
        <v>39661</v>
      </c>
      <c r="G229" s="28">
        <v>41090</v>
      </c>
      <c r="H229" s="32">
        <v>1</v>
      </c>
      <c r="I229" s="31">
        <f t="shared" si="11"/>
        <v>1811102</v>
      </c>
      <c r="J229" s="45" t="s">
        <v>881</v>
      </c>
      <c r="K229" s="30" t="s">
        <v>15</v>
      </c>
      <c r="L229" s="34" t="s">
        <v>27</v>
      </c>
      <c r="M229" s="46"/>
      <c r="N229" s="47">
        <v>0</v>
      </c>
      <c r="O229" s="45" t="s">
        <v>501</v>
      </c>
    </row>
    <row r="230" spans="1:15" s="37" customFormat="1" ht="90.6" customHeight="1" x14ac:dyDescent="0.3">
      <c r="A230" s="29" t="s">
        <v>627</v>
      </c>
      <c r="B230" s="45" t="s">
        <v>708</v>
      </c>
      <c r="C230" s="43">
        <v>33620</v>
      </c>
      <c r="D230" s="28">
        <v>40071</v>
      </c>
      <c r="E230" s="44">
        <v>619529</v>
      </c>
      <c r="F230" s="28">
        <v>37956</v>
      </c>
      <c r="G230" s="28">
        <v>40086</v>
      </c>
      <c r="H230" s="32">
        <v>1</v>
      </c>
      <c r="I230" s="31">
        <f t="shared" si="11"/>
        <v>619529</v>
      </c>
      <c r="J230" s="45" t="s">
        <v>882</v>
      </c>
      <c r="K230" s="30" t="s">
        <v>15</v>
      </c>
      <c r="L230" s="34" t="s">
        <v>27</v>
      </c>
      <c r="M230" s="46"/>
      <c r="N230" s="47">
        <v>0</v>
      </c>
      <c r="O230" s="45" t="s">
        <v>503</v>
      </c>
    </row>
    <row r="231" spans="1:15" s="37" customFormat="1" ht="57.6" x14ac:dyDescent="0.3">
      <c r="A231" s="29" t="s">
        <v>628</v>
      </c>
      <c r="B231" s="45" t="s">
        <v>708</v>
      </c>
      <c r="C231" s="43">
        <v>33008</v>
      </c>
      <c r="D231" s="28">
        <v>44941</v>
      </c>
      <c r="E231" s="44">
        <v>515022</v>
      </c>
      <c r="F231" s="28">
        <v>44044</v>
      </c>
      <c r="G231" s="28">
        <v>44957</v>
      </c>
      <c r="H231" s="32"/>
      <c r="I231" s="44">
        <v>515022</v>
      </c>
      <c r="J231" s="45" t="s">
        <v>883</v>
      </c>
      <c r="K231" s="30" t="s">
        <v>907</v>
      </c>
      <c r="L231" s="34" t="s">
        <v>27</v>
      </c>
      <c r="M231" s="46"/>
      <c r="N231" s="47">
        <v>0</v>
      </c>
      <c r="O231" s="45" t="s">
        <v>655</v>
      </c>
    </row>
    <row r="232" spans="1:15" s="37" customFormat="1" ht="184.2" customHeight="1" x14ac:dyDescent="0.3">
      <c r="A232" s="29" t="s">
        <v>629</v>
      </c>
      <c r="B232" s="45" t="s">
        <v>708</v>
      </c>
      <c r="C232" s="43">
        <v>32919</v>
      </c>
      <c r="D232" s="28">
        <v>41136</v>
      </c>
      <c r="E232" s="44">
        <v>1596916</v>
      </c>
      <c r="F232" s="28">
        <v>39052</v>
      </c>
      <c r="G232" s="28">
        <v>41152</v>
      </c>
      <c r="H232" s="32">
        <v>1</v>
      </c>
      <c r="I232" s="31">
        <f t="shared" ref="I232" si="12">+E232*H232</f>
        <v>1596916</v>
      </c>
      <c r="J232" s="45" t="s">
        <v>884</v>
      </c>
      <c r="K232" s="30" t="s">
        <v>15</v>
      </c>
      <c r="L232" s="34" t="s">
        <v>16</v>
      </c>
      <c r="M232" s="46"/>
      <c r="N232" s="47">
        <v>0</v>
      </c>
      <c r="O232" s="45" t="s">
        <v>666</v>
      </c>
    </row>
    <row r="233" spans="1:15" s="37" customFormat="1" ht="43.2" x14ac:dyDescent="0.3">
      <c r="A233" s="29" t="s">
        <v>630</v>
      </c>
      <c r="B233" s="45" t="s">
        <v>708</v>
      </c>
      <c r="C233" s="43">
        <v>27546</v>
      </c>
      <c r="D233" s="28">
        <v>38913</v>
      </c>
      <c r="E233" s="44">
        <v>5683</v>
      </c>
      <c r="F233" s="28">
        <v>38899</v>
      </c>
      <c r="G233" s="28">
        <v>38929</v>
      </c>
      <c r="H233" s="32">
        <v>1</v>
      </c>
      <c r="I233" s="31">
        <f t="shared" si="11"/>
        <v>5683</v>
      </c>
      <c r="J233" s="45" t="s">
        <v>885</v>
      </c>
      <c r="K233" s="30" t="s">
        <v>15</v>
      </c>
      <c r="L233" s="34" t="s">
        <v>27</v>
      </c>
      <c r="M233" s="46"/>
      <c r="N233" s="47">
        <v>0</v>
      </c>
      <c r="O233" s="45" t="s">
        <v>504</v>
      </c>
    </row>
    <row r="234" spans="1:15" s="37" customFormat="1" ht="100.8" x14ac:dyDescent="0.3">
      <c r="A234" s="29" t="s">
        <v>631</v>
      </c>
      <c r="B234" s="45" t="s">
        <v>708</v>
      </c>
      <c r="C234" s="43">
        <v>32574</v>
      </c>
      <c r="D234" s="28">
        <v>40892</v>
      </c>
      <c r="E234" s="44">
        <v>796875</v>
      </c>
      <c r="F234" s="28">
        <v>38838</v>
      </c>
      <c r="G234" s="28">
        <v>40908</v>
      </c>
      <c r="H234" s="32">
        <v>1</v>
      </c>
      <c r="I234" s="31">
        <f t="shared" si="11"/>
        <v>796875</v>
      </c>
      <c r="J234" s="45" t="s">
        <v>886</v>
      </c>
      <c r="K234" s="30" t="s">
        <v>15</v>
      </c>
      <c r="L234" s="34" t="s">
        <v>27</v>
      </c>
      <c r="M234" s="46"/>
      <c r="N234" s="47">
        <v>0</v>
      </c>
      <c r="O234" s="45" t="s">
        <v>505</v>
      </c>
    </row>
    <row r="235" spans="1:15" s="37" customFormat="1" ht="72" x14ac:dyDescent="0.3">
      <c r="A235" s="29" t="s">
        <v>632</v>
      </c>
      <c r="B235" s="45" t="s">
        <v>708</v>
      </c>
      <c r="C235" s="43">
        <v>38100</v>
      </c>
      <c r="D235" s="28">
        <v>43388</v>
      </c>
      <c r="E235" s="44">
        <v>5815</v>
      </c>
      <c r="F235" s="28">
        <v>43374</v>
      </c>
      <c r="G235" s="28">
        <v>43383</v>
      </c>
      <c r="H235" s="32">
        <v>1</v>
      </c>
      <c r="I235" s="31">
        <f t="shared" si="11"/>
        <v>5815</v>
      </c>
      <c r="J235" s="45" t="s">
        <v>887</v>
      </c>
      <c r="K235" s="30" t="s">
        <v>15</v>
      </c>
      <c r="L235" s="34" t="s">
        <v>117</v>
      </c>
      <c r="M235" s="46"/>
      <c r="N235" s="47">
        <v>0</v>
      </c>
      <c r="O235" s="45" t="s">
        <v>506</v>
      </c>
    </row>
    <row r="236" spans="1:15" s="37" customFormat="1" ht="57.6" x14ac:dyDescent="0.3">
      <c r="A236" s="29" t="s">
        <v>633</v>
      </c>
      <c r="B236" s="45" t="s">
        <v>708</v>
      </c>
      <c r="C236" s="43">
        <v>38100</v>
      </c>
      <c r="D236" s="28">
        <v>43388</v>
      </c>
      <c r="E236" s="44">
        <v>12214</v>
      </c>
      <c r="F236" s="28">
        <v>43384</v>
      </c>
      <c r="G236" s="28">
        <v>43404</v>
      </c>
      <c r="H236" s="32">
        <v>1</v>
      </c>
      <c r="I236" s="31">
        <f t="shared" si="11"/>
        <v>12214</v>
      </c>
      <c r="J236" s="45" t="s">
        <v>888</v>
      </c>
      <c r="K236" s="30" t="s">
        <v>108</v>
      </c>
      <c r="L236" s="34" t="s">
        <v>27</v>
      </c>
      <c r="M236" s="46"/>
      <c r="N236" s="47">
        <v>0</v>
      </c>
      <c r="O236" s="45" t="s">
        <v>506</v>
      </c>
    </row>
    <row r="237" spans="1:15" s="37" customFormat="1" ht="72.599999999999994" customHeight="1" x14ac:dyDescent="0.3">
      <c r="A237" s="29" t="s">
        <v>634</v>
      </c>
      <c r="B237" s="45" t="s">
        <v>708</v>
      </c>
      <c r="C237" s="43">
        <v>33569</v>
      </c>
      <c r="D237" s="28">
        <v>39583</v>
      </c>
      <c r="E237" s="44">
        <v>632650</v>
      </c>
      <c r="F237" s="28">
        <v>37438</v>
      </c>
      <c r="G237" s="28">
        <v>39599</v>
      </c>
      <c r="H237" s="32">
        <v>1</v>
      </c>
      <c r="I237" s="31">
        <f t="shared" si="11"/>
        <v>632650</v>
      </c>
      <c r="J237" s="45" t="s">
        <v>889</v>
      </c>
      <c r="K237" s="30" t="s">
        <v>15</v>
      </c>
      <c r="L237" s="34" t="s">
        <v>27</v>
      </c>
      <c r="M237" s="46"/>
      <c r="N237" s="44">
        <v>57221</v>
      </c>
      <c r="O237" s="45" t="s">
        <v>509</v>
      </c>
    </row>
    <row r="238" spans="1:15" s="37" customFormat="1" ht="91.8" customHeight="1" x14ac:dyDescent="0.3">
      <c r="A238" s="29" t="s">
        <v>635</v>
      </c>
      <c r="B238" s="45" t="s">
        <v>708</v>
      </c>
      <c r="C238" s="43">
        <v>35940</v>
      </c>
      <c r="D238" s="28">
        <v>39859</v>
      </c>
      <c r="E238" s="44">
        <v>1242591</v>
      </c>
      <c r="F238" s="28">
        <v>35765</v>
      </c>
      <c r="G238" s="28">
        <v>39872</v>
      </c>
      <c r="H238" s="32">
        <v>1</v>
      </c>
      <c r="I238" s="31">
        <f t="shared" si="11"/>
        <v>1242591</v>
      </c>
      <c r="J238" s="45" t="s">
        <v>890</v>
      </c>
      <c r="K238" s="30" t="s">
        <v>15</v>
      </c>
      <c r="L238" s="34" t="s">
        <v>27</v>
      </c>
      <c r="M238" s="46"/>
      <c r="N238" s="44">
        <v>11979</v>
      </c>
      <c r="O238" s="45" t="s">
        <v>507</v>
      </c>
    </row>
    <row r="239" spans="1:15" s="37" customFormat="1" ht="86.4" x14ac:dyDescent="0.3">
      <c r="A239" s="29" t="s">
        <v>636</v>
      </c>
      <c r="B239" s="45" t="s">
        <v>708</v>
      </c>
      <c r="C239" s="43">
        <v>36122</v>
      </c>
      <c r="D239" s="28">
        <v>41136</v>
      </c>
      <c r="E239" s="44">
        <v>889010</v>
      </c>
      <c r="F239" s="28">
        <v>40057</v>
      </c>
      <c r="G239" s="28">
        <v>41152</v>
      </c>
      <c r="H239" s="32">
        <v>1</v>
      </c>
      <c r="I239" s="31">
        <f t="shared" si="11"/>
        <v>889010</v>
      </c>
      <c r="J239" s="45" t="s">
        <v>891</v>
      </c>
      <c r="K239" s="30" t="s">
        <v>15</v>
      </c>
      <c r="L239" s="34" t="s">
        <v>27</v>
      </c>
      <c r="M239" s="46"/>
      <c r="N239" s="47">
        <v>0</v>
      </c>
      <c r="O239" s="45" t="s">
        <v>508</v>
      </c>
    </row>
    <row r="240" spans="1:15" s="37" customFormat="1" ht="57.6" x14ac:dyDescent="0.3">
      <c r="A240" s="29" t="s">
        <v>637</v>
      </c>
      <c r="B240" s="45" t="s">
        <v>708</v>
      </c>
      <c r="C240" s="43">
        <v>36724</v>
      </c>
      <c r="D240" s="28">
        <v>43692</v>
      </c>
      <c r="E240" s="44">
        <v>2307418</v>
      </c>
      <c r="F240" s="28">
        <v>41091</v>
      </c>
      <c r="G240" s="28">
        <v>43708</v>
      </c>
      <c r="H240" s="32">
        <v>1</v>
      </c>
      <c r="I240" s="31">
        <f t="shared" si="11"/>
        <v>2307418</v>
      </c>
      <c r="J240" s="45" t="s">
        <v>892</v>
      </c>
      <c r="K240" s="30" t="s">
        <v>108</v>
      </c>
      <c r="L240" s="34" t="s">
        <v>27</v>
      </c>
      <c r="M240" s="46"/>
      <c r="N240" s="47">
        <v>0</v>
      </c>
      <c r="O240" s="45" t="s">
        <v>510</v>
      </c>
    </row>
    <row r="241" spans="1:15" s="37" customFormat="1" ht="43.2" x14ac:dyDescent="0.3">
      <c r="A241" s="29" t="s">
        <v>638</v>
      </c>
      <c r="B241" s="45" t="s">
        <v>708</v>
      </c>
      <c r="C241" s="43">
        <v>43252</v>
      </c>
      <c r="D241" s="28">
        <v>44484</v>
      </c>
      <c r="E241" s="44">
        <v>26944</v>
      </c>
      <c r="F241" s="28">
        <v>44470</v>
      </c>
      <c r="G241" s="28">
        <v>44500</v>
      </c>
      <c r="H241" s="32">
        <v>0.5</v>
      </c>
      <c r="I241" s="31">
        <f t="shared" si="11"/>
        <v>13472</v>
      </c>
      <c r="J241" s="45" t="s">
        <v>893</v>
      </c>
      <c r="K241" s="30" t="s">
        <v>108</v>
      </c>
      <c r="L241" s="34" t="s">
        <v>27</v>
      </c>
      <c r="M241" s="46"/>
      <c r="N241" s="47">
        <v>0</v>
      </c>
      <c r="O241" s="45" t="s">
        <v>163</v>
      </c>
    </row>
    <row r="242" spans="1:15" s="37" customFormat="1" ht="43.2" x14ac:dyDescent="0.3">
      <c r="A242" s="29" t="s">
        <v>639</v>
      </c>
      <c r="B242" s="29" t="s">
        <v>708</v>
      </c>
      <c r="C242" s="27">
        <v>43153</v>
      </c>
      <c r="D242" s="27">
        <v>45306</v>
      </c>
      <c r="E242" s="31">
        <v>40295</v>
      </c>
      <c r="F242" s="27">
        <v>45108</v>
      </c>
      <c r="G242" s="27">
        <v>45322</v>
      </c>
      <c r="H242" s="32">
        <v>1</v>
      </c>
      <c r="I242" s="31">
        <f t="shared" si="11"/>
        <v>40295</v>
      </c>
      <c r="J242" s="33" t="s">
        <v>680</v>
      </c>
      <c r="K242" s="30" t="s">
        <v>681</v>
      </c>
      <c r="L242" s="34" t="s">
        <v>27</v>
      </c>
      <c r="M242" s="35" t="s">
        <v>19</v>
      </c>
      <c r="N242" s="31">
        <v>0</v>
      </c>
      <c r="O242" s="36" t="s">
        <v>682</v>
      </c>
    </row>
    <row r="243" spans="1:15" s="37" customFormat="1" ht="72" x14ac:dyDescent="0.3">
      <c r="A243" s="29" t="s">
        <v>640</v>
      </c>
      <c r="B243" s="45" t="s">
        <v>708</v>
      </c>
      <c r="C243" s="43">
        <v>41540</v>
      </c>
      <c r="D243" s="28">
        <v>43814</v>
      </c>
      <c r="E243" s="44">
        <v>9629</v>
      </c>
      <c r="F243" s="28">
        <v>43800</v>
      </c>
      <c r="G243" s="28">
        <v>43810</v>
      </c>
      <c r="H243" s="32">
        <v>1</v>
      </c>
      <c r="I243" s="31">
        <f t="shared" si="11"/>
        <v>9629</v>
      </c>
      <c r="J243" s="45" t="s">
        <v>894</v>
      </c>
      <c r="K243" s="30" t="s">
        <v>15</v>
      </c>
      <c r="L243" s="34" t="s">
        <v>117</v>
      </c>
      <c r="M243" s="46"/>
      <c r="N243" s="47">
        <v>0</v>
      </c>
      <c r="O243" s="45" t="s">
        <v>511</v>
      </c>
    </row>
    <row r="244" spans="1:15" s="37" customFormat="1" ht="57.6" x14ac:dyDescent="0.3">
      <c r="A244" s="29" t="s">
        <v>685</v>
      </c>
      <c r="B244" s="45" t="s">
        <v>708</v>
      </c>
      <c r="C244" s="43">
        <v>41540</v>
      </c>
      <c r="D244" s="28">
        <v>43814</v>
      </c>
      <c r="E244" s="44">
        <v>17507</v>
      </c>
      <c r="F244" s="28">
        <v>43811</v>
      </c>
      <c r="G244" s="28">
        <v>43830</v>
      </c>
      <c r="H244" s="32">
        <v>1</v>
      </c>
      <c r="I244" s="31">
        <f t="shared" si="11"/>
        <v>17507</v>
      </c>
      <c r="J244" s="45" t="s">
        <v>895</v>
      </c>
      <c r="K244" s="30" t="s">
        <v>108</v>
      </c>
      <c r="L244" s="34" t="s">
        <v>27</v>
      </c>
      <c r="M244" s="46"/>
      <c r="N244" s="47">
        <v>0</v>
      </c>
      <c r="O244" s="45" t="s">
        <v>511</v>
      </c>
    </row>
    <row r="245" spans="1:15" s="37" customFormat="1" ht="86.4" x14ac:dyDescent="0.3">
      <c r="A245" s="29" t="s">
        <v>686</v>
      </c>
      <c r="B245" s="45" t="s">
        <v>708</v>
      </c>
      <c r="C245" s="43">
        <v>32692</v>
      </c>
      <c r="D245" s="28">
        <v>42109</v>
      </c>
      <c r="E245" s="44">
        <v>2299258</v>
      </c>
      <c r="F245" s="28">
        <v>40603</v>
      </c>
      <c r="G245" s="28">
        <v>42124</v>
      </c>
      <c r="H245" s="32">
        <v>1</v>
      </c>
      <c r="I245" s="31">
        <f t="shared" si="11"/>
        <v>2299258</v>
      </c>
      <c r="J245" s="45" t="s">
        <v>896</v>
      </c>
      <c r="K245" s="30" t="s">
        <v>15</v>
      </c>
      <c r="L245" s="34" t="s">
        <v>27</v>
      </c>
      <c r="M245" s="46"/>
      <c r="N245" s="47">
        <v>0</v>
      </c>
      <c r="O245" s="45" t="s">
        <v>512</v>
      </c>
    </row>
    <row r="246" spans="1:15" s="37" customFormat="1" ht="82.2" customHeight="1" x14ac:dyDescent="0.3">
      <c r="A246" s="29" t="s">
        <v>687</v>
      </c>
      <c r="B246" s="30" t="s">
        <v>709</v>
      </c>
      <c r="C246" s="27">
        <v>40261</v>
      </c>
      <c r="D246" s="27">
        <v>42505</v>
      </c>
      <c r="E246" s="31">
        <v>38180</v>
      </c>
      <c r="F246" s="27">
        <v>42491</v>
      </c>
      <c r="G246" s="27">
        <v>42521</v>
      </c>
      <c r="H246" s="32">
        <v>1</v>
      </c>
      <c r="I246" s="31">
        <f t="shared" si="11"/>
        <v>38180</v>
      </c>
      <c r="J246" s="33" t="s">
        <v>897</v>
      </c>
      <c r="K246" s="30" t="s">
        <v>15</v>
      </c>
      <c r="L246" s="34" t="s">
        <v>16</v>
      </c>
      <c r="M246" s="35" t="s">
        <v>19</v>
      </c>
      <c r="N246" s="31">
        <v>0</v>
      </c>
      <c r="O246" s="36" t="s">
        <v>385</v>
      </c>
    </row>
    <row r="247" spans="1:15" s="37" customFormat="1" ht="70.2" customHeight="1" x14ac:dyDescent="0.3">
      <c r="A247" s="29" t="s">
        <v>688</v>
      </c>
      <c r="B247" s="30" t="s">
        <v>708</v>
      </c>
      <c r="C247" s="27">
        <v>37029</v>
      </c>
      <c r="D247" s="27">
        <v>42597</v>
      </c>
      <c r="E247" s="31">
        <v>1704807</v>
      </c>
      <c r="F247" s="27">
        <v>40848</v>
      </c>
      <c r="G247" s="27">
        <v>42613</v>
      </c>
      <c r="H247" s="32"/>
      <c r="I247" s="31">
        <v>1704807</v>
      </c>
      <c r="J247" s="30" t="s">
        <v>898</v>
      </c>
      <c r="K247" s="30" t="s">
        <v>656</v>
      </c>
      <c r="L247" s="34" t="s">
        <v>27</v>
      </c>
      <c r="M247" s="35"/>
      <c r="N247" s="31">
        <v>0</v>
      </c>
      <c r="O247" s="36" t="s">
        <v>657</v>
      </c>
    </row>
    <row r="248" spans="1:15" s="37" customFormat="1" ht="101.4" customHeight="1" x14ac:dyDescent="0.3">
      <c r="A248" s="29" t="s">
        <v>689</v>
      </c>
      <c r="B248" s="29" t="s">
        <v>708</v>
      </c>
      <c r="C248" s="27">
        <v>40406</v>
      </c>
      <c r="D248" s="27">
        <v>41320</v>
      </c>
      <c r="E248" s="31">
        <v>431333</v>
      </c>
      <c r="F248" s="27">
        <v>40603</v>
      </c>
      <c r="G248" s="27">
        <v>41333</v>
      </c>
      <c r="H248" s="32">
        <v>1</v>
      </c>
      <c r="I248" s="31">
        <f t="shared" si="11"/>
        <v>431333</v>
      </c>
      <c r="J248" s="33" t="s">
        <v>759</v>
      </c>
      <c r="K248" s="30" t="s">
        <v>15</v>
      </c>
      <c r="L248" s="34" t="s">
        <v>16</v>
      </c>
      <c r="M248" s="35" t="s">
        <v>19</v>
      </c>
      <c r="N248" s="31">
        <v>0</v>
      </c>
      <c r="O248" s="36" t="s">
        <v>384</v>
      </c>
    </row>
    <row r="249" spans="1:15" s="37" customFormat="1" ht="43.2" x14ac:dyDescent="0.3">
      <c r="A249" s="29" t="s">
        <v>690</v>
      </c>
      <c r="B249" s="29" t="s">
        <v>708</v>
      </c>
      <c r="C249" s="27">
        <v>33239</v>
      </c>
      <c r="D249" s="27">
        <v>44484</v>
      </c>
      <c r="E249" s="31">
        <v>56682</v>
      </c>
      <c r="F249" s="27">
        <v>44440</v>
      </c>
      <c r="G249" s="27">
        <v>44500</v>
      </c>
      <c r="H249" s="32">
        <v>0.5</v>
      </c>
      <c r="I249" s="31">
        <f t="shared" si="11"/>
        <v>28341</v>
      </c>
      <c r="J249" s="33" t="s">
        <v>348</v>
      </c>
      <c r="K249" s="30" t="s">
        <v>108</v>
      </c>
      <c r="L249" s="34" t="s">
        <v>27</v>
      </c>
      <c r="M249" s="35" t="s">
        <v>19</v>
      </c>
      <c r="N249" s="31">
        <v>0</v>
      </c>
      <c r="O249" s="36" t="s">
        <v>349</v>
      </c>
    </row>
    <row r="250" spans="1:15" s="37" customFormat="1" ht="43.2" x14ac:dyDescent="0.3">
      <c r="A250" s="29" t="s">
        <v>691</v>
      </c>
      <c r="B250" s="29" t="s">
        <v>708</v>
      </c>
      <c r="C250" s="27">
        <v>38628</v>
      </c>
      <c r="D250" s="27">
        <v>44484</v>
      </c>
      <c r="E250" s="31">
        <v>8936</v>
      </c>
      <c r="F250" s="27">
        <v>44470</v>
      </c>
      <c r="G250" s="27">
        <v>44500</v>
      </c>
      <c r="H250" s="32">
        <v>0.5</v>
      </c>
      <c r="I250" s="31">
        <f t="shared" si="11"/>
        <v>4468</v>
      </c>
      <c r="J250" s="33" t="s">
        <v>350</v>
      </c>
      <c r="K250" s="30" t="s">
        <v>108</v>
      </c>
      <c r="L250" s="34" t="s">
        <v>27</v>
      </c>
      <c r="M250" s="35" t="s">
        <v>19</v>
      </c>
      <c r="N250" s="31">
        <v>0</v>
      </c>
      <c r="O250" s="36" t="s">
        <v>351</v>
      </c>
    </row>
    <row r="251" spans="1:15" s="37" customFormat="1" ht="43.2" x14ac:dyDescent="0.3">
      <c r="A251" s="29" t="s">
        <v>692</v>
      </c>
      <c r="B251" s="29" t="s">
        <v>708</v>
      </c>
      <c r="C251" s="27" t="s">
        <v>36</v>
      </c>
      <c r="D251" s="27">
        <v>38426</v>
      </c>
      <c r="E251" s="31">
        <v>50335</v>
      </c>
      <c r="F251" s="27">
        <v>38353</v>
      </c>
      <c r="G251" s="27">
        <v>38442</v>
      </c>
      <c r="H251" s="32">
        <v>1</v>
      </c>
      <c r="I251" s="31">
        <f t="shared" si="11"/>
        <v>50335</v>
      </c>
      <c r="J251" s="30" t="s">
        <v>352</v>
      </c>
      <c r="K251" s="30" t="s">
        <v>108</v>
      </c>
      <c r="L251" s="34" t="s">
        <v>27</v>
      </c>
      <c r="M251" s="35" t="s">
        <v>19</v>
      </c>
      <c r="N251" s="31">
        <v>0</v>
      </c>
      <c r="O251" s="36" t="s">
        <v>353</v>
      </c>
    </row>
    <row r="252" spans="1:15" s="37" customFormat="1" ht="86.4" x14ac:dyDescent="0.3">
      <c r="A252" s="29" t="s">
        <v>693</v>
      </c>
      <c r="B252" s="29" t="s">
        <v>708</v>
      </c>
      <c r="C252" s="35" t="s">
        <v>19</v>
      </c>
      <c r="D252" s="27">
        <v>38336</v>
      </c>
      <c r="E252" s="31">
        <v>195333</v>
      </c>
      <c r="F252" s="27">
        <v>35796</v>
      </c>
      <c r="G252" s="27">
        <v>38352</v>
      </c>
      <c r="H252" s="32">
        <v>1</v>
      </c>
      <c r="I252" s="31">
        <f t="shared" si="11"/>
        <v>195333</v>
      </c>
      <c r="J252" s="33" t="s">
        <v>899</v>
      </c>
      <c r="K252" s="30" t="s">
        <v>15</v>
      </c>
      <c r="L252" s="34" t="s">
        <v>16</v>
      </c>
      <c r="M252" s="35" t="s">
        <v>19</v>
      </c>
      <c r="N252" s="31">
        <v>121466</v>
      </c>
      <c r="O252" s="36" t="s">
        <v>354</v>
      </c>
    </row>
    <row r="253" spans="1:15" s="37" customFormat="1" ht="72" x14ac:dyDescent="0.3">
      <c r="A253" s="29" t="s">
        <v>694</v>
      </c>
      <c r="B253" s="29" t="s">
        <v>708</v>
      </c>
      <c r="C253" s="27" t="s">
        <v>355</v>
      </c>
      <c r="D253" s="27">
        <v>43388</v>
      </c>
      <c r="E253" s="31">
        <v>16937</v>
      </c>
      <c r="F253" s="27">
        <v>43374</v>
      </c>
      <c r="G253" s="27">
        <v>43404</v>
      </c>
      <c r="H253" s="32">
        <v>1</v>
      </c>
      <c r="I253" s="31">
        <f t="shared" si="11"/>
        <v>16937</v>
      </c>
      <c r="J253" s="33" t="s">
        <v>356</v>
      </c>
      <c r="K253" s="30" t="s">
        <v>116</v>
      </c>
      <c r="L253" s="36" t="s">
        <v>117</v>
      </c>
      <c r="M253" s="35" t="s">
        <v>19</v>
      </c>
      <c r="N253" s="31">
        <v>0</v>
      </c>
      <c r="O253" s="36" t="s">
        <v>358</v>
      </c>
    </row>
    <row r="254" spans="1:15" s="37" customFormat="1" ht="129.6" x14ac:dyDescent="0.3">
      <c r="A254" s="29" t="s">
        <v>695</v>
      </c>
      <c r="B254" s="29" t="s">
        <v>708</v>
      </c>
      <c r="C254" s="27">
        <v>33157</v>
      </c>
      <c r="D254" s="27">
        <v>41167</v>
      </c>
      <c r="E254" s="31">
        <v>192338</v>
      </c>
      <c r="F254" s="27">
        <v>40179</v>
      </c>
      <c r="G254" s="27">
        <v>41182</v>
      </c>
      <c r="H254" s="32">
        <v>1</v>
      </c>
      <c r="I254" s="31">
        <f t="shared" si="11"/>
        <v>192338</v>
      </c>
      <c r="J254" s="33" t="s">
        <v>760</v>
      </c>
      <c r="K254" s="30" t="s">
        <v>15</v>
      </c>
      <c r="L254" s="34" t="s">
        <v>16</v>
      </c>
      <c r="M254" s="35" t="s">
        <v>19</v>
      </c>
      <c r="N254" s="31">
        <v>0</v>
      </c>
      <c r="O254" s="36" t="s">
        <v>359</v>
      </c>
    </row>
    <row r="255" spans="1:15" s="37" customFormat="1" ht="43.2" x14ac:dyDescent="0.3">
      <c r="A255" s="29" t="s">
        <v>696</v>
      </c>
      <c r="B255" s="29" t="s">
        <v>708</v>
      </c>
      <c r="C255" s="27">
        <v>36187</v>
      </c>
      <c r="D255" s="27">
        <v>44150</v>
      </c>
      <c r="E255" s="31">
        <v>17432</v>
      </c>
      <c r="F255" s="27">
        <v>44136</v>
      </c>
      <c r="G255" s="27">
        <v>44165</v>
      </c>
      <c r="H255" s="32">
        <v>0.75</v>
      </c>
      <c r="I255" s="31">
        <f t="shared" si="11"/>
        <v>13074</v>
      </c>
      <c r="J255" s="30" t="s">
        <v>360</v>
      </c>
      <c r="K255" s="30" t="s">
        <v>108</v>
      </c>
      <c r="L255" s="34" t="s">
        <v>27</v>
      </c>
      <c r="M255" s="35" t="s">
        <v>19</v>
      </c>
      <c r="N255" s="31">
        <v>0</v>
      </c>
      <c r="O255" s="36" t="s">
        <v>361</v>
      </c>
    </row>
    <row r="256" spans="1:15" s="37" customFormat="1" ht="43.2" x14ac:dyDescent="0.3">
      <c r="A256" s="29" t="s">
        <v>697</v>
      </c>
      <c r="B256" s="29" t="s">
        <v>708</v>
      </c>
      <c r="C256" s="27">
        <v>36920</v>
      </c>
      <c r="D256" s="27">
        <v>44484</v>
      </c>
      <c r="E256" s="31">
        <v>20060</v>
      </c>
      <c r="F256" s="27">
        <v>44470</v>
      </c>
      <c r="G256" s="27">
        <v>44500</v>
      </c>
      <c r="H256" s="32">
        <v>0.5</v>
      </c>
      <c r="I256" s="31">
        <f t="shared" si="11"/>
        <v>10030</v>
      </c>
      <c r="J256" s="33" t="s">
        <v>362</v>
      </c>
      <c r="K256" s="30" t="s">
        <v>108</v>
      </c>
      <c r="L256" s="34" t="s">
        <v>27</v>
      </c>
      <c r="M256" s="35" t="s">
        <v>19</v>
      </c>
      <c r="N256" s="31">
        <v>0</v>
      </c>
      <c r="O256" s="36" t="s">
        <v>363</v>
      </c>
    </row>
    <row r="257" spans="1:15" s="37" customFormat="1" ht="43.2" x14ac:dyDescent="0.3">
      <c r="A257" s="29" t="s">
        <v>698</v>
      </c>
      <c r="B257" s="29" t="s">
        <v>708</v>
      </c>
      <c r="C257" s="27">
        <v>39352</v>
      </c>
      <c r="D257" s="27">
        <v>43023</v>
      </c>
      <c r="E257" s="31">
        <v>17446</v>
      </c>
      <c r="F257" s="27">
        <v>43009</v>
      </c>
      <c r="G257" s="27">
        <v>43039</v>
      </c>
      <c r="H257" s="32">
        <v>1</v>
      </c>
      <c r="I257" s="31">
        <f t="shared" si="11"/>
        <v>17446</v>
      </c>
      <c r="J257" s="33" t="s">
        <v>367</v>
      </c>
      <c r="K257" s="30" t="s">
        <v>365</v>
      </c>
      <c r="L257" s="34" t="s">
        <v>27</v>
      </c>
      <c r="M257" s="35" t="s">
        <v>19</v>
      </c>
      <c r="N257" s="31">
        <v>0</v>
      </c>
      <c r="O257" s="36" t="s">
        <v>368</v>
      </c>
    </row>
    <row r="258" spans="1:15" s="37" customFormat="1" ht="43.2" x14ac:dyDescent="0.3">
      <c r="A258" s="29" t="s">
        <v>699</v>
      </c>
      <c r="B258" s="29" t="s">
        <v>708</v>
      </c>
      <c r="C258" s="27">
        <v>31898</v>
      </c>
      <c r="D258" s="27">
        <v>42870</v>
      </c>
      <c r="E258" s="31">
        <v>25077</v>
      </c>
      <c r="F258" s="27">
        <v>42856</v>
      </c>
      <c r="G258" s="27">
        <v>42886</v>
      </c>
      <c r="H258" s="32">
        <v>1</v>
      </c>
      <c r="I258" s="31">
        <f t="shared" si="11"/>
        <v>25077</v>
      </c>
      <c r="J258" s="30" t="s">
        <v>369</v>
      </c>
      <c r="K258" s="30" t="s">
        <v>108</v>
      </c>
      <c r="L258" s="34" t="s">
        <v>27</v>
      </c>
      <c r="M258" s="35" t="s">
        <v>19</v>
      </c>
      <c r="N258" s="31">
        <v>0</v>
      </c>
      <c r="O258" s="36" t="s">
        <v>370</v>
      </c>
    </row>
    <row r="259" spans="1:15" s="37" customFormat="1" ht="130.80000000000001" customHeight="1" x14ac:dyDescent="0.3">
      <c r="A259" s="29" t="s">
        <v>700</v>
      </c>
      <c r="B259" s="29" t="s">
        <v>708</v>
      </c>
      <c r="C259" s="27">
        <v>39335</v>
      </c>
      <c r="D259" s="27">
        <v>40527</v>
      </c>
      <c r="E259" s="31">
        <v>434076</v>
      </c>
      <c r="F259" s="27">
        <v>39417</v>
      </c>
      <c r="G259" s="27">
        <v>40543</v>
      </c>
      <c r="H259" s="32">
        <v>1</v>
      </c>
      <c r="I259" s="31">
        <f t="shared" si="11"/>
        <v>434076</v>
      </c>
      <c r="J259" s="33" t="s">
        <v>371</v>
      </c>
      <c r="K259" s="30" t="s">
        <v>15</v>
      </c>
      <c r="L259" s="34" t="s">
        <v>16</v>
      </c>
      <c r="M259" s="35" t="s">
        <v>19</v>
      </c>
      <c r="N259" s="31">
        <v>0</v>
      </c>
      <c r="O259" s="36" t="s">
        <v>372</v>
      </c>
    </row>
    <row r="260" spans="1:15" s="37" customFormat="1" ht="115.2" x14ac:dyDescent="0.3">
      <c r="A260" s="29" t="s">
        <v>701</v>
      </c>
      <c r="B260" s="29" t="s">
        <v>708</v>
      </c>
      <c r="C260" s="27">
        <v>39553</v>
      </c>
      <c r="D260" s="27">
        <v>41167</v>
      </c>
      <c r="E260" s="31">
        <v>2282525</v>
      </c>
      <c r="F260" s="27">
        <v>39934</v>
      </c>
      <c r="G260" s="27">
        <v>41182</v>
      </c>
      <c r="H260" s="32">
        <v>1</v>
      </c>
      <c r="I260" s="31">
        <f t="shared" si="11"/>
        <v>2282525</v>
      </c>
      <c r="J260" s="33" t="s">
        <v>761</v>
      </c>
      <c r="K260" s="30" t="s">
        <v>908</v>
      </c>
      <c r="L260" s="34" t="s">
        <v>27</v>
      </c>
      <c r="M260" s="35" t="s">
        <v>19</v>
      </c>
      <c r="N260" s="31">
        <v>0</v>
      </c>
      <c r="O260" s="36" t="s">
        <v>373</v>
      </c>
    </row>
    <row r="261" spans="1:15" s="37" customFormat="1" ht="72" x14ac:dyDescent="0.3">
      <c r="A261" s="29" t="s">
        <v>702</v>
      </c>
      <c r="B261" s="29" t="s">
        <v>708</v>
      </c>
      <c r="C261" s="27">
        <v>29992</v>
      </c>
      <c r="D261" s="27">
        <v>42597</v>
      </c>
      <c r="E261" s="31">
        <v>17144</v>
      </c>
      <c r="F261" s="27">
        <v>42583</v>
      </c>
      <c r="G261" s="27">
        <v>42608</v>
      </c>
      <c r="H261" s="32">
        <v>1</v>
      </c>
      <c r="I261" s="31">
        <f t="shared" si="11"/>
        <v>17144</v>
      </c>
      <c r="J261" s="33" t="s">
        <v>762</v>
      </c>
      <c r="K261" s="30" t="s">
        <v>116</v>
      </c>
      <c r="L261" s="36" t="s">
        <v>117</v>
      </c>
      <c r="M261" s="35" t="s">
        <v>19</v>
      </c>
      <c r="N261" s="31">
        <v>0</v>
      </c>
      <c r="O261" s="36" t="s">
        <v>374</v>
      </c>
    </row>
    <row r="262" spans="1:15" s="37" customFormat="1" ht="57.6" x14ac:dyDescent="0.3">
      <c r="A262" s="29" t="s">
        <v>703</v>
      </c>
      <c r="B262" s="29" t="s">
        <v>708</v>
      </c>
      <c r="C262" s="27">
        <v>37244</v>
      </c>
      <c r="D262" s="27">
        <v>40374</v>
      </c>
      <c r="E262" s="31">
        <v>120926</v>
      </c>
      <c r="F262" s="27">
        <v>40118</v>
      </c>
      <c r="G262" s="27">
        <v>40390</v>
      </c>
      <c r="H262" s="32">
        <v>1</v>
      </c>
      <c r="I262" s="31">
        <f t="shared" si="11"/>
        <v>120926</v>
      </c>
      <c r="J262" s="33" t="s">
        <v>375</v>
      </c>
      <c r="K262" s="30" t="s">
        <v>376</v>
      </c>
      <c r="L262" s="34" t="s">
        <v>27</v>
      </c>
      <c r="M262" s="35" t="s">
        <v>19</v>
      </c>
      <c r="N262" s="31">
        <v>0</v>
      </c>
      <c r="O262" s="36" t="s">
        <v>378</v>
      </c>
    </row>
    <row r="263" spans="1:15" s="37" customFormat="1" ht="179.4" customHeight="1" x14ac:dyDescent="0.3">
      <c r="A263" s="29" t="s">
        <v>704</v>
      </c>
      <c r="B263" s="30" t="s">
        <v>708</v>
      </c>
      <c r="C263" s="27">
        <v>37678</v>
      </c>
      <c r="D263" s="27">
        <v>40678</v>
      </c>
      <c r="E263" s="31">
        <v>144439</v>
      </c>
      <c r="F263" s="27">
        <v>39995</v>
      </c>
      <c r="G263" s="27">
        <v>40694</v>
      </c>
      <c r="H263" s="32">
        <v>1</v>
      </c>
      <c r="I263" s="31">
        <f t="shared" si="11"/>
        <v>144439</v>
      </c>
      <c r="J263" s="33" t="s">
        <v>380</v>
      </c>
      <c r="K263" s="30" t="s">
        <v>15</v>
      </c>
      <c r="L263" s="34" t="s">
        <v>16</v>
      </c>
      <c r="M263" s="35" t="s">
        <v>19</v>
      </c>
      <c r="N263" s="31">
        <v>0</v>
      </c>
      <c r="O263" s="36" t="s">
        <v>377</v>
      </c>
    </row>
    <row r="264" spans="1:15" s="37" customFormat="1" ht="178.2" customHeight="1" x14ac:dyDescent="0.3">
      <c r="A264" s="29" t="s">
        <v>705</v>
      </c>
      <c r="B264" s="30" t="s">
        <v>708</v>
      </c>
      <c r="C264" s="35" t="s">
        <v>19</v>
      </c>
      <c r="D264" s="27">
        <v>40678</v>
      </c>
      <c r="E264" s="31">
        <v>168191</v>
      </c>
      <c r="F264" s="27">
        <v>39114</v>
      </c>
      <c r="G264" s="27">
        <v>40694</v>
      </c>
      <c r="H264" s="32">
        <v>1</v>
      </c>
      <c r="I264" s="31">
        <f t="shared" si="11"/>
        <v>168191</v>
      </c>
      <c r="J264" s="33" t="s">
        <v>380</v>
      </c>
      <c r="K264" s="30" t="s">
        <v>15</v>
      </c>
      <c r="L264" s="34" t="s">
        <v>16</v>
      </c>
      <c r="M264" s="35" t="s">
        <v>19</v>
      </c>
      <c r="N264" s="31">
        <v>0</v>
      </c>
      <c r="O264" s="36" t="s">
        <v>379</v>
      </c>
    </row>
    <row r="265" spans="1:15" s="37" customFormat="1" ht="123" customHeight="1" x14ac:dyDescent="0.3">
      <c r="A265" s="29" t="s">
        <v>706</v>
      </c>
      <c r="B265" s="30" t="s">
        <v>708</v>
      </c>
      <c r="C265" s="27">
        <v>34778</v>
      </c>
      <c r="D265" s="27">
        <v>44849</v>
      </c>
      <c r="E265" s="31">
        <v>2051336</v>
      </c>
      <c r="F265" s="27">
        <v>41061</v>
      </c>
      <c r="G265" s="27">
        <v>44865</v>
      </c>
      <c r="H265" s="32">
        <v>1</v>
      </c>
      <c r="I265" s="31">
        <f t="shared" si="11"/>
        <v>2051336</v>
      </c>
      <c r="J265" s="33" t="s">
        <v>381</v>
      </c>
      <c r="K265" s="30" t="s">
        <v>382</v>
      </c>
      <c r="L265" s="34" t="s">
        <v>27</v>
      </c>
      <c r="M265" s="35" t="s">
        <v>19</v>
      </c>
      <c r="N265" s="31">
        <v>0</v>
      </c>
      <c r="O265" s="36" t="s">
        <v>383</v>
      </c>
    </row>
    <row r="266" spans="1:15" x14ac:dyDescent="0.3">
      <c r="A266" s="6"/>
      <c r="B266" s="7" t="s">
        <v>87</v>
      </c>
      <c r="C266" s="6"/>
      <c r="D266" s="6"/>
      <c r="E266" s="22">
        <f>SUM(E4:E265)</f>
        <v>103136772</v>
      </c>
      <c r="F266" s="21"/>
      <c r="G266" s="8"/>
      <c r="H266" s="18"/>
      <c r="I266" s="22">
        <f>SUM(I4:I265)</f>
        <v>102635221</v>
      </c>
      <c r="J266" s="8"/>
      <c r="K266" s="7"/>
      <c r="L266" s="9"/>
      <c r="M266" s="10"/>
      <c r="N266" s="22">
        <f>SUM(N4:N265)</f>
        <v>3206894</v>
      </c>
      <c r="O266" s="10"/>
    </row>
  </sheetData>
  <autoFilter ref="A2:O266" xr:uid="{00000000-0001-0000-0000-000000000000}">
    <filterColumn colId="5" showButton="0"/>
  </autoFilter>
  <sortState xmlns:xlrd2="http://schemas.microsoft.com/office/spreadsheetml/2017/richdata2" ref="A4:O265">
    <sortCondition ref="B4:B265"/>
  </sortState>
  <customSheetViews>
    <customSheetView guid="{793D88F0-BACD-4591-929F-2B8D127781F0}" fitToPage="1" showAutoFilter="1">
      <pane xSplit="2" ySplit="3" topLeftCell="C117" activePane="bottomRight" state="frozen"/>
      <selection pane="bottomRight" activeCell="H122" sqref="H122"/>
      <pageMargins left="0" right="0" top="0" bottom="0" header="0" footer="0"/>
      <pageSetup paperSize="9" scale="42" fitToHeight="100" orientation="landscape" verticalDpi="0" r:id="rId1"/>
      <headerFooter>
        <oddFooter>&amp;L&amp;F&amp;R&amp;P / &amp;N</oddFooter>
      </headerFooter>
      <autoFilter ref="A1:N214" xr:uid="{1DAA4133-02C0-4CE4-B9F8-AF2CADEF826E}"/>
    </customSheetView>
  </customSheetViews>
  <mergeCells count="14">
    <mergeCell ref="F2:G2"/>
    <mergeCell ref="A2:A3"/>
    <mergeCell ref="B2:B3"/>
    <mergeCell ref="C2:C3"/>
    <mergeCell ref="D2:D3"/>
    <mergeCell ref="E2:E3"/>
    <mergeCell ref="O2:O3"/>
    <mergeCell ref="N2:N3"/>
    <mergeCell ref="H2:H3"/>
    <mergeCell ref="I2:I3"/>
    <mergeCell ref="J2:J3"/>
    <mergeCell ref="K2:K3"/>
    <mergeCell ref="L2:L3"/>
    <mergeCell ref="M2:M3"/>
  </mergeCells>
  <phoneticPr fontId="4" type="noConversion"/>
  <pageMargins left="0.70866141732283472" right="0.70866141732283472" top="0.74803149606299213" bottom="0.74803149606299213" header="0.31496062992125984" footer="0.31496062992125984"/>
  <pageSetup paperSize="9" scale="38" fitToHeight="100" orientation="landscape" verticalDpi="0" r:id="rId2"/>
  <headerFooter>
    <oddFooter>&amp;L&amp;F&amp;R&amp;P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0"/>
  <sheetViews>
    <sheetView workbookViewId="0">
      <selection activeCell="A9" sqref="A9"/>
    </sheetView>
  </sheetViews>
  <sheetFormatPr defaultRowHeight="14.4" x14ac:dyDescent="0.3"/>
  <cols>
    <col min="1" max="1" width="126.109375" customWidth="1"/>
    <col min="2" max="2" width="17.6640625" bestFit="1" customWidth="1"/>
  </cols>
  <sheetData>
    <row r="1" spans="1:2" ht="18" x14ac:dyDescent="0.3">
      <c r="A1" s="2" t="s">
        <v>88</v>
      </c>
    </row>
    <row r="2" spans="1:2" ht="18" x14ac:dyDescent="0.3">
      <c r="A2" s="2"/>
    </row>
    <row r="3" spans="1:2" ht="18" x14ac:dyDescent="0.3">
      <c r="A3" s="1" t="s">
        <v>89</v>
      </c>
    </row>
    <row r="4" spans="1:2" ht="72" x14ac:dyDescent="0.3">
      <c r="A4" s="3" t="s">
        <v>90</v>
      </c>
    </row>
    <row r="5" spans="1:2" ht="36" x14ac:dyDescent="0.3">
      <c r="A5" s="3" t="s">
        <v>91</v>
      </c>
    </row>
    <row r="6" spans="1:2" ht="18" x14ac:dyDescent="0.3">
      <c r="A6" s="3" t="s">
        <v>92</v>
      </c>
    </row>
    <row r="7" spans="1:2" ht="36" x14ac:dyDescent="0.3">
      <c r="A7" s="3" t="s">
        <v>93</v>
      </c>
    </row>
    <row r="8" spans="1:2" ht="90" x14ac:dyDescent="0.3">
      <c r="A8" s="4" t="s">
        <v>94</v>
      </c>
    </row>
    <row r="9" spans="1:2" ht="18" x14ac:dyDescent="0.3">
      <c r="A9" s="3" t="s">
        <v>95</v>
      </c>
      <c r="B9" s="5" t="s">
        <v>96</v>
      </c>
    </row>
    <row r="10" spans="1:2" ht="18" x14ac:dyDescent="0.3">
      <c r="A10" s="3" t="s">
        <v>97</v>
      </c>
    </row>
  </sheetData>
  <customSheetViews>
    <customSheetView guid="{793D88F0-BACD-4591-929F-2B8D127781F0}">
      <selection activeCell="A10" sqref="A10"/>
      <pageMargins left="0" right="0" top="0" bottom="0" header="0" footer="0"/>
      <pageSetup paperSize="9" orientation="portrait" verticalDpi="0" r:id="rId1"/>
    </customSheetView>
  </customSheetViews>
  <pageMargins left="0.7" right="0.7" top="0.75" bottom="0.75" header="0.3" footer="0.3"/>
  <pageSetup paperSize="9" orientation="portrait" verticalDpi="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2</vt:i4>
      </vt:variant>
      <vt:variant>
        <vt:lpstr>Névvel ellátott tartományok</vt:lpstr>
      </vt:variant>
      <vt:variant>
        <vt:i4>1</vt:i4>
      </vt:variant>
    </vt:vector>
  </HeadingPairs>
  <TitlesOfParts>
    <vt:vector size="3" baseType="lpstr">
      <vt:lpstr>Lakás_behajthatalan köv.</vt:lpstr>
      <vt:lpstr>Sztv. behajthatatlan köv.</vt:lpstr>
      <vt:lpstr>'Lakás_behajthatalan köv.'!Nyomtatási_cím</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Baski Sándor</dc:creator>
  <cp:keywords/>
  <dc:description/>
  <cp:lastModifiedBy>Baski Sándor</cp:lastModifiedBy>
  <cp:revision/>
  <cp:lastPrinted>2025-06-06T11:52:26Z</cp:lastPrinted>
  <dcterms:created xsi:type="dcterms:W3CDTF">2006-09-16T00:00:00Z</dcterms:created>
  <dcterms:modified xsi:type="dcterms:W3CDTF">2025-06-06T11:52:42Z</dcterms:modified>
  <cp:category/>
  <cp:contentStatus/>
</cp:coreProperties>
</file>