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Z:\VILLAMOS TERVEK\23V_2023\23V08_Sagra\23V0801_Csányi_u_Tház\01_Átadott anyagok\20230331_kiviteli\"/>
    </mc:Choice>
  </mc:AlternateContent>
  <xr:revisionPtr revIDLastSave="0" documentId="13_ncr:1_{2C89F199-FE96-49E0-816A-66C4528D0292}" xr6:coauthVersionLast="36" xr6:coauthVersionMax="47" xr10:uidLastSave="{00000000-0000-0000-0000-000000000000}"/>
  <bookViews>
    <workbookView xWindow="0" yWindow="0" windowWidth="28800" windowHeight="12105" tabRatio="595" xr2:uid="{00000000-000D-0000-FFFF-FFFF00000000}"/>
  </bookViews>
  <sheets>
    <sheet name="Főelőlap " sheetId="14" r:id="rId1"/>
    <sheet name=" Erősáram ÖSSZ" sheetId="4" r:id="rId2"/>
    <sheet name=" Erősáram  KV" sheetId="13" r:id="rId3"/>
  </sheets>
  <definedNames>
    <definedName name="_">#REF!</definedName>
    <definedName name="AA">#REF!</definedName>
    <definedName name="AD">#REF!</definedName>
    <definedName name="dehdhbfdhfh">#REF!</definedName>
    <definedName name="dehdhbfdhfi">#REF!</definedName>
    <definedName name="erhththrthrthrtah">#REF!</definedName>
    <definedName name="fghfh">#REF!</definedName>
    <definedName name="G">#REF!</definedName>
    <definedName name="gdgaddfb">#REF!</definedName>
    <definedName name="ggggy">#REF!</definedName>
    <definedName name="GI">#REF!</definedName>
    <definedName name="I">#REF!</definedName>
    <definedName name="K">#REF!</definedName>
    <definedName name="_xlnm.Print_Titles" localSheetId="2">' Erősáram  KV'!$1:$8</definedName>
    <definedName name="_xlnm.Print_Area" localSheetId="2">' Erősáram  KV'!$A$1:$I$94</definedName>
    <definedName name="_xlnm.Print_Area" localSheetId="1">' Erősáram ÖSSZ'!$A$1:$F$38</definedName>
    <definedName name="_xlnm.Print_Area" localSheetId="0">'Főelőlap '!$A$1:$H$40</definedName>
    <definedName name="ö">#REF!</definedName>
    <definedName name="SA">#REF!</definedName>
    <definedName name="SD">#REF!</definedName>
    <definedName name="ssssssssssssssssss">#REF!</definedName>
    <definedName name="STATIK">#REF!</definedName>
    <definedName name="tt">#REF!</definedName>
    <definedName name="V">#REF!</definedName>
    <definedName name="VS">#REF!</definedName>
  </definedNames>
  <calcPr calcId="191029"/>
</workbook>
</file>

<file path=xl/calcChain.xml><?xml version="1.0" encoding="utf-8"?>
<calcChain xmlns="http://schemas.openxmlformats.org/spreadsheetml/2006/main">
  <c r="I17" i="13" l="1"/>
  <c r="H17" i="13"/>
  <c r="I16" i="13"/>
  <c r="H16" i="13"/>
  <c r="I42" i="13"/>
  <c r="H42" i="13"/>
  <c r="H41" i="13" l="1"/>
  <c r="H38" i="13"/>
  <c r="I38" i="13"/>
  <c r="H39" i="13"/>
  <c r="I39" i="13"/>
  <c r="H40" i="13"/>
  <c r="I40" i="13"/>
  <c r="I43" i="13" l="1"/>
  <c r="H43" i="13"/>
  <c r="I25" i="13" l="1"/>
  <c r="H25" i="13"/>
  <c r="I65" i="13"/>
  <c r="H65" i="13"/>
  <c r="I87" i="13" l="1"/>
  <c r="H87" i="13"/>
  <c r="I26" i="13" l="1"/>
  <c r="H26" i="13"/>
  <c r="I32" i="13" l="1"/>
  <c r="H32" i="13"/>
  <c r="I28" i="13" l="1"/>
  <c r="H28" i="13"/>
  <c r="I52" i="13"/>
  <c r="H52" i="13"/>
  <c r="I27" i="13" l="1"/>
  <c r="H27" i="13"/>
  <c r="I66" i="13" l="1"/>
  <c r="H66" i="13"/>
  <c r="I64" i="13"/>
  <c r="H64" i="13"/>
  <c r="H56" i="13" l="1"/>
  <c r="I56" i="13"/>
  <c r="H57" i="13"/>
  <c r="I57" i="13"/>
  <c r="H13" i="13" l="1"/>
  <c r="I13" i="13"/>
  <c r="H12" i="13"/>
  <c r="I12" i="13"/>
  <c r="H14" i="13"/>
  <c r="I14" i="13"/>
  <c r="I41" i="13" l="1"/>
  <c r="I93" i="13"/>
  <c r="H93" i="13"/>
  <c r="I50" i="13" l="1"/>
  <c r="H50" i="13"/>
  <c r="D22" i="4"/>
  <c r="E22" i="4"/>
  <c r="I62" i="13"/>
  <c r="H62" i="13"/>
  <c r="H31" i="13" l="1"/>
  <c r="I31" i="13"/>
  <c r="I30" i="13"/>
  <c r="H30" i="13"/>
  <c r="H51" i="13" l="1"/>
  <c r="I51" i="13"/>
  <c r="I24" i="13" l="1"/>
  <c r="H24" i="13"/>
  <c r="I23" i="13"/>
  <c r="H23" i="13"/>
  <c r="H61" i="13"/>
  <c r="I61" i="13"/>
  <c r="I86" i="13" l="1"/>
  <c r="H86" i="13"/>
  <c r="I85" i="13"/>
  <c r="H85" i="13"/>
  <c r="H94" i="13" l="1"/>
  <c r="I94" i="13"/>
  <c r="H88" i="13"/>
  <c r="I88" i="13"/>
  <c r="I58" i="13" l="1"/>
  <c r="H58" i="13"/>
  <c r="I79" i="13" l="1"/>
  <c r="H79" i="13"/>
  <c r="I78" i="13"/>
  <c r="H78" i="13"/>
  <c r="I77" i="13"/>
  <c r="H77" i="13"/>
  <c r="I76" i="13"/>
  <c r="H76" i="13"/>
  <c r="I75" i="13"/>
  <c r="H75" i="13"/>
  <c r="I74" i="13"/>
  <c r="H74" i="13"/>
  <c r="I73" i="13"/>
  <c r="H73" i="13"/>
  <c r="I53" i="13" l="1"/>
  <c r="H53" i="13"/>
  <c r="D21" i="4" l="1"/>
  <c r="E21" i="4"/>
  <c r="H44" i="13" l="1"/>
  <c r="I44" i="13"/>
  <c r="I59" i="13"/>
  <c r="H59" i="13"/>
  <c r="H11" i="13" l="1"/>
  <c r="H18" i="13" s="1"/>
  <c r="I11" i="13"/>
  <c r="I18" i="13" s="1"/>
  <c r="I33" i="13" l="1"/>
  <c r="H33" i="13"/>
  <c r="H49" i="13"/>
  <c r="I49" i="13"/>
  <c r="H55" i="13"/>
  <c r="I55" i="13"/>
  <c r="H72" i="13"/>
  <c r="H80" i="13" s="1"/>
  <c r="I72" i="13"/>
  <c r="I80" i="13" s="1"/>
  <c r="B7" i="4"/>
  <c r="B6" i="4"/>
  <c r="B5" i="4"/>
  <c r="B3" i="13" s="1"/>
  <c r="I67" i="13" l="1"/>
  <c r="E18" i="4" s="1"/>
  <c r="H67" i="13"/>
  <c r="D18" i="4" s="1"/>
  <c r="D16" i="4"/>
  <c r="E16" i="4"/>
  <c r="B4" i="13"/>
  <c r="B5" i="13"/>
  <c r="D19" i="4"/>
  <c r="D20" i="4"/>
  <c r="D15" i="4"/>
  <c r="E15" i="4"/>
  <c r="E17" i="4"/>
  <c r="E20" i="4"/>
  <c r="E19" i="4"/>
  <c r="D17" i="4"/>
  <c r="D23" i="4" l="1"/>
  <c r="E23" i="4"/>
  <c r="D24" i="4" l="1"/>
  <c r="D25" i="4" s="1"/>
  <c r="D26" i="4" s="1"/>
</calcChain>
</file>

<file path=xl/sharedStrings.xml><?xml version="1.0" encoding="utf-8"?>
<sst xmlns="http://schemas.openxmlformats.org/spreadsheetml/2006/main" count="220" uniqueCount="166">
  <si>
    <t>TÉTELES TERVEZŐI KÖLTSÉGVETÉS</t>
  </si>
  <si>
    <t>MUNKANEM ÖSSZESÍTŐ</t>
  </si>
  <si>
    <t>Ssz</t>
  </si>
  <si>
    <t>Munkanem megnevezése</t>
  </si>
  <si>
    <t>Anyag összege</t>
  </si>
  <si>
    <t>Díj összege</t>
  </si>
  <si>
    <t>Nettó anyag és díj összesen :</t>
  </si>
  <si>
    <t>Nettó anyag + díj összesen :</t>
  </si>
  <si>
    <t>Ft</t>
  </si>
  <si>
    <t>ÁFA 27 %</t>
  </si>
  <si>
    <t>Bruttó anyag + díj összesen :</t>
  </si>
  <si>
    <t>Ssz.</t>
  </si>
  <si>
    <t>Tétel szövege</t>
  </si>
  <si>
    <t>Menny.</t>
  </si>
  <si>
    <t>Anyag egységár</t>
  </si>
  <si>
    <t>klt</t>
  </si>
  <si>
    <t>Díj           egységre</t>
  </si>
  <si>
    <t>Anyag           összesen</t>
  </si>
  <si>
    <t>Díj                      összesen</t>
  </si>
  <si>
    <t>fm</t>
  </si>
  <si>
    <t>Elosztó- és kapcsoló berendezések</t>
  </si>
  <si>
    <t>Kábelek, vezetékek</t>
  </si>
  <si>
    <t xml:space="preserve">Világítótestek, lámpatestek, </t>
  </si>
  <si>
    <t>Villamos szerelvények, dugaszolóaljzatok, kapcsolók</t>
  </si>
  <si>
    <t>1. ELOSZTÓ- ÉS KAPCSOLÓ BERENDEZÉSEK</t>
  </si>
  <si>
    <t>MUNKANEM összesen :</t>
  </si>
  <si>
    <t>db</t>
  </si>
  <si>
    <t>5.1</t>
  </si>
  <si>
    <t>6.1</t>
  </si>
  <si>
    <t>6.2</t>
  </si>
  <si>
    <t>5.2</t>
  </si>
  <si>
    <t>5.4</t>
  </si>
  <si>
    <t>5.5</t>
  </si>
  <si>
    <t>3.1</t>
  </si>
  <si>
    <t>Vrabély Mérnöki Iroda Kft.</t>
  </si>
  <si>
    <t>cím: H–1125, Budapest Istenhegyi út 31/a.</t>
  </si>
  <si>
    <t>telefon: +36 30 945 94 13</t>
  </si>
  <si>
    <t>www.vrabely.hu</t>
  </si>
  <si>
    <t>1125 Budapest Istenhegyi út 31/a.</t>
  </si>
  <si>
    <t>e-mail: vrabely@vrabely.hu</t>
  </si>
  <si>
    <t>2. KÁBELEK, KÁBELTARTÓK, VÉDŐCSÖVEK</t>
  </si>
  <si>
    <t>5.3</t>
  </si>
  <si>
    <t>5.6</t>
  </si>
  <si>
    <t>tétel</t>
  </si>
  <si>
    <t>Kezelési és karbantartási utasítások</t>
  </si>
  <si>
    <t>Kábelek, Kábeltartók, védőcsövek</t>
  </si>
  <si>
    <t>3. VILÁGÍTÓTESTEK, LÁMPATESTEK</t>
  </si>
  <si>
    <t>4. VILLAMOS SZERELVÉNYEK, DUGASZOLÓALJZATOK, KAPCSOLÓK</t>
  </si>
  <si>
    <t>Dokumentáció</t>
  </si>
  <si>
    <t>5. DOKUMENTÁCIÓ</t>
  </si>
  <si>
    <t>ERŐSÁRAMÚ ELEKTROMOS MUNKÁK</t>
  </si>
  <si>
    <t>Figyelem!</t>
  </si>
  <si>
    <t>Az ármegállapítás során az Ajánlattevőnek az alábbiakat figyelembe kell vennie:</t>
  </si>
  <si>
    <t>1./ A kiírt mennyiségeket egyeztetni kell a tervekkel. Eltérés esetén a kiírt mennyiséget kell beárazni és a szükséges mennyiséget jelezni kell a Megrendelő felé!</t>
  </si>
  <si>
    <t>2./ Műszakilag szükséges, de a kiírásban nem szerepelő anyagokat, munkafolyamatokat jelezni kell a Megrendelő felé!</t>
  </si>
  <si>
    <t>3./ Műszakilag nem kielégítő tervbeni megoldást jelezni kell a Megrendelő felé!</t>
  </si>
  <si>
    <t xml:space="preserve">4./ A megadott anyagárak a kivitelezéshez tartozó minden segédanyagot (apróanyagok, bilincsek, javítóhorgany, hulladékok stb.) kell hogy tartalmazzák.  </t>
  </si>
  <si>
    <t>5./ A lámpatestekre fényforrással és felszereléssel együtt kell ajánlatot adni!</t>
  </si>
  <si>
    <t>6./ A megadott díjtételek minden járulékos munkát (hulladékelszállítás, takarítás stb.) és gépköltséget kell hogy tartalmazzanak!</t>
  </si>
  <si>
    <t>7./ A megadott díjtételek minden, az átadáshoz szükséges mérési, adminisztrációs költséget kell hogy tartalmazzanak!</t>
  </si>
  <si>
    <t>8./ A megadott anyag- és díjtételek minden, az Ajánlattevő megítélése szerinti tartalékkeret kell hogy tartalmazzanak!</t>
  </si>
  <si>
    <t>1.3</t>
  </si>
  <si>
    <t>1.4</t>
  </si>
  <si>
    <t>3.2</t>
  </si>
  <si>
    <t>4.1</t>
  </si>
  <si>
    <t>4.2</t>
  </si>
  <si>
    <t>4.3</t>
  </si>
  <si>
    <t>Érintésvédelmi szabványossági felülvizsgálati jelentés minősítő irattal, Szigetelés vizsgálat és jegyzőkönyv készítés</t>
  </si>
  <si>
    <t>Megvalósulási tervek készítése pontos helyszíni felméréssel és digitális fényképekkel történő dokumentációval</t>
  </si>
  <si>
    <t>Megvilágítási jegyzőkönyv készítése</t>
  </si>
  <si>
    <t>Műhelytervek készítése elosztó berendezésekhez</t>
  </si>
  <si>
    <t>Első üzembe helyezés előtti villamos tűzvédelmi szabványossági felülvizsgálat, minősítő irattal</t>
  </si>
  <si>
    <t>Hálózat szigetelési ellenállás mérési jegyzőkönyve</t>
  </si>
  <si>
    <t>Oktatás</t>
  </si>
  <si>
    <t>5.7</t>
  </si>
  <si>
    <t>5.8</t>
  </si>
  <si>
    <t>Az elosztó berendezések Schrack vagy ezzel egyenértékű. Az elosztó berendezések gyártási műhelyterveit a gyártó cégnek kell elkészíteni. A megvalósulási tervdokumentációnak a tényleges homlokképi és elrendezési rajzokat, valamint a javított és sorkapocs számokkal kiegészített egyvonalas kapcsolási rajzokat kell tartalmazni. A kábeleket tömszelencén, ill. szivacsos kábelbevezetőn keresztül kell csatlakoztatni a sorozatkapcsokra, ill. a készülékek megfelelően kiépített csatlakozóira. A készülékek huzalozása réz vezetékkel ill. réz sinnel történhet. A beépített készülékeket tervjelekkel kell azonosítani. Az elosztóberendezésekre gravírozott adattáblát kell elhelyezni.</t>
  </si>
  <si>
    <t>1.1</t>
  </si>
  <si>
    <t>1.2</t>
  </si>
  <si>
    <t>EPH, Villámvédelmi rendszerek</t>
  </si>
  <si>
    <t>7. GYENGEÁRAMÚ RENDSZEREK</t>
  </si>
  <si>
    <t>2.2</t>
  </si>
  <si>
    <t>2.3</t>
  </si>
  <si>
    <t>2.4</t>
  </si>
  <si>
    <t>2.5</t>
  </si>
  <si>
    <t>2.8</t>
  </si>
  <si>
    <t>Gyengeáram</t>
  </si>
  <si>
    <t>4.14</t>
  </si>
  <si>
    <t>4.7</t>
  </si>
  <si>
    <t>4.11</t>
  </si>
  <si>
    <t>4.4</t>
  </si>
  <si>
    <t>Kézi kapcsoló, 0-1 állású, 1 pólus, villamos berendezések karbantartásához</t>
  </si>
  <si>
    <t>Kétrészes bilincs hideg-meleg víz, gáz, fűtési, szellőzési csövek érintésvédelmi rendszerbe való bekötéséhez</t>
  </si>
  <si>
    <t>2.10</t>
  </si>
  <si>
    <t>Schrack VISIO 50 fali kapcsoló süllyesztett</t>
  </si>
  <si>
    <t>Schrack informatikai aljzat, 2xRJ45, süllyesztett</t>
  </si>
  <si>
    <t>Schrack VISIO 50 dugalj 1f, szimpla, süllyesztett</t>
  </si>
  <si>
    <t>Schrack VISIO 50 dugalj 1f, dupla, süllyesztett</t>
  </si>
  <si>
    <t>Fix kiállás 1 fázis</t>
  </si>
  <si>
    <t>6.3</t>
  </si>
  <si>
    <t>Elektromos tervező:</t>
  </si>
  <si>
    <t>Schrack VISIO fali váltó kapcsoló süllyesztett</t>
  </si>
  <si>
    <t>Gépbekötés költsége</t>
  </si>
  <si>
    <t>Hő- és füstelvezető rendszer</t>
  </si>
  <si>
    <t>4.12</t>
  </si>
  <si>
    <t>3.3</t>
  </si>
  <si>
    <t>3.4</t>
  </si>
  <si>
    <t>3.5</t>
  </si>
  <si>
    <t>3.6</t>
  </si>
  <si>
    <t>4.10</t>
  </si>
  <si>
    <t>Schrack VISIO fali csillár kapcsoló süllyesztett</t>
  </si>
  <si>
    <t>Schrack VISIO impulzus nyomógomb, süllyesztett, IP20</t>
  </si>
  <si>
    <t>Schrack VISIO 50 dugalj 1f, szimpla, süllyesztett, Ip védett</t>
  </si>
  <si>
    <t>Schrack VISIO 50 dugalj 1f, hármas, süllyesztett</t>
  </si>
  <si>
    <t>4.22</t>
  </si>
  <si>
    <t>DEVIreg 850III termosztát + tápegység 24V</t>
  </si>
  <si>
    <t>Csatlakozó+végzáró készlet önszabályozó kábelhez</t>
  </si>
  <si>
    <t>4.15</t>
  </si>
  <si>
    <t>4.18</t>
  </si>
  <si>
    <t>4.20</t>
  </si>
  <si>
    <t>4.21</t>
  </si>
  <si>
    <t>7.1</t>
  </si>
  <si>
    <t>CAT6A UTP informatikai kábel</t>
  </si>
  <si>
    <t>Symalen 32 Védőcső</t>
  </si>
  <si>
    <t>HO7V-k 1x6 mm2 zöld/sárga vezeték, EPH összekötő vezetőnek szerelési apróanyagokkal</t>
  </si>
  <si>
    <t>Fűtőkábel DEVI-Pipeguard 20W/fm csőfűtéshez</t>
  </si>
  <si>
    <t>MBCU 3x4 mm2 kábel</t>
  </si>
  <si>
    <t>Világítótestek, lámpatestek (szerelési segédanyagokkal)</t>
  </si>
  <si>
    <t>Kapcsolók (szerelési segédanyagokkal)</t>
  </si>
  <si>
    <t>Dugaszoló aljzat (szerelési segédanyagokkal)</t>
  </si>
  <si>
    <t>Energia vételi pont, fix kiállások (szerelési segédanyagokkal)</t>
  </si>
  <si>
    <t>Összefolyó/cső fűtés (szerelési segédanyagokkal)</t>
  </si>
  <si>
    <t>MÜ II 25 Védőcső</t>
  </si>
  <si>
    <t>MÜ II 40 Védőcső</t>
  </si>
  <si>
    <t>Védőcsövek, kábelcsatornák (rögzítéssel)</t>
  </si>
  <si>
    <t>EPHgyűjtősín, alelosztó mellett, falra rögzítve, vagy kábeltálcára rögzítve
gyártmány, réz gyűjtősín, csavaros kötésekkel, szigetelő távtartókkal, műanyag burkolattal, kompletten, szerelve, rögzítve, bekötve</t>
  </si>
  <si>
    <t>Társasház felújítás</t>
  </si>
  <si>
    <t>1077 Budapest, Csányi utca 4. Hrsz.:34110</t>
  </si>
  <si>
    <t>E1 lakás elosztó berendezés egyvonalas kapcsolási rajz szerinti tartalommal, összeszereléssel, beüzemeléssel</t>
  </si>
  <si>
    <t>Minta lakás elosztó (E2-9) berendezés egyvonalas kapcsolási rajz szerinti tartalommal, összeszereléssel, beüzemeléssel</t>
  </si>
  <si>
    <t>EÜ üzlet elosztó (EÜ.1-2) berendezés egyvonalas kapcsolási rajz szerinti tartalommal, összeszereléssel, beüzemeléssel</t>
  </si>
  <si>
    <t>E.KÖ közösségi elosztó berendezés bővítés egyvonalas kapcsolási rajz szerinti tartalommal, összeszereléssel, beüzemeléssel</t>
  </si>
  <si>
    <t>MBCU 3x1,5 mm2 kábel</t>
  </si>
  <si>
    <t>MBCU 3x2,5 mm2 kábel</t>
  </si>
  <si>
    <t>2.típus: ST Viktoria 14W 4000K tükörvilágító</t>
  </si>
  <si>
    <t>3.típus: Tubo Kinkiet IP65 LED 15W 4000K
50 ° DI, 1630lm, falikar</t>
  </si>
  <si>
    <t>4.típus: LED Pultmegvilágító 9W 4000K
beépített kapcsolóval</t>
  </si>
  <si>
    <t>5.típus: PXF Lighting BARI ECO DL LED
álmennyezetbe süllyesztett lámpatest, 28W</t>
  </si>
  <si>
    <t>6.típus: PXF Lighting BARI ECO DLN LED
mennyezetre szerelt lámpatest, 28W</t>
  </si>
  <si>
    <t>1.típus: PXF Torino LED, 30W, 4000K, OPAL 595x595mm</t>
  </si>
  <si>
    <t>6. EPH, EGYÉB TÉTELEK</t>
  </si>
  <si>
    <t>EPH, egyéb tételek</t>
  </si>
  <si>
    <t>Vezérlőkábel kaputelefonhoz 4x1mm2</t>
  </si>
  <si>
    <t>2.1</t>
  </si>
  <si>
    <t>2.6</t>
  </si>
  <si>
    <t>2.7</t>
  </si>
  <si>
    <t>MT 3x10 mm2 kábel</t>
  </si>
  <si>
    <t xml:space="preserve"> Kaputelefon rendszer (szerelési segédanyagokkal)
</t>
  </si>
  <si>
    <t>Szolgáltatói mérőhelyek</t>
  </si>
  <si>
    <t>1.5</t>
  </si>
  <si>
    <t>1.6</t>
  </si>
  <si>
    <t>Elbontandó/megszűnő elektromos mérőhelyek</t>
  </si>
  <si>
    <t>Áthelyezendő elektromos mérőhelyek</t>
  </si>
  <si>
    <t>4.23</t>
  </si>
  <si>
    <t xml:space="preserve">Kaputelefon rendszer már meglévő kültéri egységgel, 9 db új beltéri egységgel a felújított lakásokhoz,  hangkommunikációval, szereléssel, beüzemeléssel, programozással kompletten. </t>
  </si>
  <si>
    <t>Kecskemét, 2023.03.31.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</si>
</sst>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.00_-;\-* #,##0.00_-;_-* &quot;-&quot;??_-;_-@_-"/>
  </numFmts>
  <fonts count="41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MS Sans Serif"/>
      <family val="2"/>
      <charset val="238"/>
    </font>
    <font>
      <sz val="10"/>
      <color indexed="8"/>
      <name val="Arial"/>
      <family val="2"/>
      <charset val="238"/>
    </font>
    <font>
      <sz val="10"/>
      <name val="Helv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3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0"/>
      <color rgb="FF8DC63F"/>
      <name val="Arial"/>
      <family val="2"/>
      <charset val="238"/>
    </font>
    <font>
      <sz val="8"/>
      <color rgb="FF8DC63F"/>
      <name val="Arial"/>
      <family val="2"/>
      <charset val="238"/>
    </font>
    <font>
      <sz val="11"/>
      <color theme="1"/>
      <name val="Ebrima"/>
      <charset val="238"/>
    </font>
    <font>
      <b/>
      <sz val="14"/>
      <color rgb="FF000000"/>
      <name val="Ebrima"/>
      <charset val="238"/>
    </font>
    <font>
      <sz val="12"/>
      <color rgb="FF000000"/>
      <name val="Ebrima"/>
      <charset val="238"/>
    </font>
    <font>
      <b/>
      <sz val="18"/>
      <color theme="1"/>
      <name val="Ebrima"/>
      <charset val="238"/>
    </font>
    <font>
      <b/>
      <sz val="12"/>
      <color theme="1"/>
      <name val="Ebrima"/>
      <charset val="238"/>
    </font>
    <font>
      <b/>
      <sz val="10"/>
      <color rgb="FF000000"/>
      <name val="Ebrima"/>
      <charset val="238"/>
    </font>
    <font>
      <sz val="10"/>
      <color rgb="FF000000"/>
      <name val="Ebrima"/>
      <charset val="238"/>
    </font>
    <font>
      <b/>
      <sz val="10"/>
      <color theme="1"/>
      <name val="Ebrima"/>
      <charset val="238"/>
    </font>
    <font>
      <sz val="8"/>
      <name val="Calibri"/>
      <family val="2"/>
      <charset val="238"/>
      <scheme val="minor"/>
    </font>
    <font>
      <sz val="10"/>
      <color theme="1"/>
      <name val="Times New Roman CE"/>
      <charset val="238"/>
    </font>
    <font>
      <sz val="12"/>
      <name val="Ebrima"/>
      <charset val="238"/>
    </font>
    <font>
      <sz val="11"/>
      <name val="Ebrima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8DC63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2">
    <xf numFmtId="0" fontId="0" fillId="0" borderId="0"/>
    <xf numFmtId="0" fontId="2" fillId="0" borderId="0"/>
    <xf numFmtId="0" fontId="7" fillId="0" borderId="0">
      <alignment vertical="top"/>
    </xf>
    <xf numFmtId="0" fontId="2" fillId="0" borderId="0"/>
    <xf numFmtId="0" fontId="6" fillId="0" borderId="0"/>
    <xf numFmtId="0" fontId="8" fillId="0" borderId="0"/>
    <xf numFmtId="0" fontId="9" fillId="0" borderId="0"/>
    <xf numFmtId="0" fontId="2" fillId="0" borderId="0"/>
    <xf numFmtId="0" fontId="10" fillId="0" borderId="0"/>
    <xf numFmtId="0" fontId="10" fillId="0" borderId="0"/>
    <xf numFmtId="0" fontId="3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0" fillId="0" borderId="0"/>
    <xf numFmtId="0" fontId="39" fillId="0" borderId="0"/>
    <xf numFmtId="0" fontId="10" fillId="0" borderId="0"/>
    <xf numFmtId="0" fontId="10" fillId="0" borderId="0"/>
    <xf numFmtId="0" fontId="40" fillId="0" borderId="0"/>
    <xf numFmtId="0" fontId="10" fillId="0" borderId="0"/>
    <xf numFmtId="0" fontId="39" fillId="0" borderId="0"/>
    <xf numFmtId="0" fontId="2" fillId="0" borderId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176">
    <xf numFmtId="0" fontId="0" fillId="0" borderId="0" xfId="0"/>
    <xf numFmtId="0" fontId="2" fillId="0" borderId="0" xfId="1"/>
    <xf numFmtId="0" fontId="4" fillId="0" borderId="0" xfId="1" applyFont="1" applyAlignment="1">
      <alignment vertical="center"/>
    </xf>
    <xf numFmtId="0" fontId="2" fillId="0" borderId="0" xfId="1" applyAlignment="1">
      <alignment vertical="center"/>
    </xf>
    <xf numFmtId="0" fontId="5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3" fillId="0" borderId="0" xfId="0" applyFont="1"/>
    <xf numFmtId="0" fontId="4" fillId="0" borderId="0" xfId="1" applyFont="1"/>
    <xf numFmtId="0" fontId="4" fillId="0" borderId="10" xfId="1" applyFont="1" applyBorder="1" applyAlignment="1">
      <alignment horizontal="center"/>
    </xf>
    <xf numFmtId="0" fontId="4" fillId="0" borderId="10" xfId="1" applyFont="1" applyBorder="1"/>
    <xf numFmtId="3" fontId="4" fillId="0" borderId="10" xfId="1" applyNumberFormat="1" applyFont="1" applyBorder="1" applyAlignment="1">
      <alignment horizontal="center"/>
    </xf>
    <xf numFmtId="3" fontId="4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17" fillId="0" borderId="2" xfId="1" applyFont="1" applyBorder="1" applyAlignment="1">
      <alignment horizontal="center" vertical="center"/>
    </xf>
    <xf numFmtId="0" fontId="17" fillId="0" borderId="2" xfId="1" applyFont="1" applyBorder="1" applyAlignment="1">
      <alignment vertical="center"/>
    </xf>
    <xf numFmtId="3" fontId="17" fillId="0" borderId="2" xfId="1" applyNumberFormat="1" applyFont="1" applyBorder="1" applyAlignment="1">
      <alignment horizontal="center" vertical="center"/>
    </xf>
    <xf numFmtId="0" fontId="18" fillId="0" borderId="13" xfId="1" applyFont="1" applyBorder="1" applyAlignment="1">
      <alignment vertical="center"/>
    </xf>
    <xf numFmtId="3" fontId="18" fillId="0" borderId="13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19" fillId="0" borderId="13" xfId="1" applyFont="1" applyBorder="1" applyAlignment="1">
      <alignment vertical="center"/>
    </xf>
    <xf numFmtId="3" fontId="19" fillId="0" borderId="2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3" fontId="4" fillId="0" borderId="1" xfId="0" applyNumberFormat="1" applyFont="1" applyBorder="1" applyAlignment="1">
      <alignment horizontal="center"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4" fontId="4" fillId="0" borderId="0" xfId="0" applyNumberFormat="1" applyFont="1" applyAlignment="1">
      <alignment horizontal="right" wrapText="1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vertical="top"/>
    </xf>
    <xf numFmtId="4" fontId="4" fillId="0" borderId="0" xfId="0" applyNumberFormat="1" applyFont="1" applyAlignment="1">
      <alignment wrapText="1"/>
    </xf>
    <xf numFmtId="3" fontId="18" fillId="0" borderId="2" xfId="1" applyNumberFormat="1" applyFont="1" applyBorder="1" applyAlignment="1">
      <alignment horizontal="center" vertical="center"/>
    </xf>
    <xf numFmtId="3" fontId="19" fillId="3" borderId="13" xfId="1" applyNumberFormat="1" applyFont="1" applyFill="1" applyBorder="1" applyAlignment="1">
      <alignment horizontal="center" vertical="center"/>
    </xf>
    <xf numFmtId="3" fontId="19" fillId="4" borderId="13" xfId="1" applyNumberFormat="1" applyFont="1" applyFill="1" applyBorder="1" applyAlignment="1">
      <alignment horizontal="center" vertical="center"/>
    </xf>
    <xf numFmtId="3" fontId="19" fillId="4" borderId="2" xfId="1" applyNumberFormat="1" applyFont="1" applyFill="1" applyBorder="1" applyAlignment="1">
      <alignment horizontal="center" vertical="center"/>
    </xf>
    <xf numFmtId="3" fontId="20" fillId="0" borderId="1" xfId="0" applyNumberFormat="1" applyFont="1" applyBorder="1" applyAlignment="1">
      <alignment horizontal="center" wrapText="1"/>
    </xf>
    <xf numFmtId="3" fontId="4" fillId="5" borderId="14" xfId="0" applyNumberFormat="1" applyFont="1" applyFill="1" applyBorder="1" applyAlignment="1">
      <alignment horizontal="center" wrapText="1"/>
    </xf>
    <xf numFmtId="3" fontId="4" fillId="5" borderId="13" xfId="0" applyNumberFormat="1" applyFont="1" applyFill="1" applyBorder="1" applyAlignment="1">
      <alignment horizontal="center" wrapText="1"/>
    </xf>
    <xf numFmtId="0" fontId="18" fillId="0" borderId="2" xfId="7" applyFont="1" applyBorder="1" applyAlignment="1">
      <alignment horizontal="center" vertical="center"/>
    </xf>
    <xf numFmtId="0" fontId="18" fillId="0" borderId="2" xfId="7" applyFont="1" applyBorder="1" applyAlignment="1">
      <alignment vertical="center"/>
    </xf>
    <xf numFmtId="0" fontId="18" fillId="0" borderId="13" xfId="7" applyFont="1" applyBorder="1" applyAlignment="1">
      <alignment vertical="center"/>
    </xf>
    <xf numFmtId="0" fontId="18" fillId="0" borderId="13" xfId="7" applyFont="1" applyBorder="1" applyAlignment="1">
      <alignment vertical="center" wrapText="1"/>
    </xf>
    <xf numFmtId="3" fontId="4" fillId="5" borderId="4" xfId="0" applyNumberFormat="1" applyFont="1" applyFill="1" applyBorder="1" applyAlignment="1">
      <alignment horizontal="center" wrapText="1"/>
    </xf>
    <xf numFmtId="3" fontId="4" fillId="5" borderId="5" xfId="0" applyNumberFormat="1" applyFont="1" applyFill="1" applyBorder="1" applyAlignment="1">
      <alignment horizontal="center" wrapText="1"/>
    </xf>
    <xf numFmtId="3" fontId="4" fillId="0" borderId="2" xfId="8" applyNumberFormat="1" applyFont="1" applyBorder="1" applyAlignment="1">
      <alignment horizontal="left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vertical="top" wrapText="1"/>
    </xf>
    <xf numFmtId="4" fontId="5" fillId="2" borderId="14" xfId="0" applyNumberFormat="1" applyFont="1" applyFill="1" applyBorder="1" applyAlignment="1">
      <alignment horizontal="right" wrapText="1"/>
    </xf>
    <xf numFmtId="0" fontId="5" fillId="2" borderId="14" xfId="0" applyFont="1" applyFill="1" applyBorder="1" applyAlignment="1">
      <alignment wrapText="1"/>
    </xf>
    <xf numFmtId="3" fontId="5" fillId="2" borderId="14" xfId="0" applyNumberFormat="1" applyFont="1" applyFill="1" applyBorder="1" applyAlignment="1">
      <alignment horizontal="center" wrapText="1"/>
    </xf>
    <xf numFmtId="3" fontId="5" fillId="2" borderId="13" xfId="0" applyNumberFormat="1" applyFont="1" applyFill="1" applyBorder="1" applyAlignment="1">
      <alignment horizontal="center" wrapText="1"/>
    </xf>
    <xf numFmtId="3" fontId="5" fillId="2" borderId="2" xfId="0" applyNumberFormat="1" applyFont="1" applyFill="1" applyBorder="1" applyAlignment="1">
      <alignment horizontal="center" wrapText="1"/>
    </xf>
    <xf numFmtId="0" fontId="4" fillId="5" borderId="12" xfId="0" applyFont="1" applyFill="1" applyBorder="1" applyAlignment="1">
      <alignment horizontal="right" wrapText="1"/>
    </xf>
    <xf numFmtId="0" fontId="4" fillId="5" borderId="14" xfId="0" applyFont="1" applyFill="1" applyBorder="1" applyAlignment="1">
      <alignment wrapText="1"/>
    </xf>
    <xf numFmtId="0" fontId="5" fillId="2" borderId="12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vertical="center" wrapText="1"/>
    </xf>
    <xf numFmtId="4" fontId="5" fillId="2" borderId="14" xfId="0" applyNumberFormat="1" applyFont="1" applyFill="1" applyBorder="1" applyAlignment="1">
      <alignment vertical="center" wrapText="1"/>
    </xf>
    <xf numFmtId="3" fontId="5" fillId="2" borderId="14" xfId="0" applyNumberFormat="1" applyFont="1" applyFill="1" applyBorder="1" applyAlignment="1">
      <alignment vertical="center" wrapText="1"/>
    </xf>
    <xf numFmtId="3" fontId="5" fillId="2" borderId="13" xfId="0" applyNumberFormat="1" applyFont="1" applyFill="1" applyBorder="1" applyAlignment="1">
      <alignment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21" fillId="0" borderId="2" xfId="0" quotePrefix="1" applyFont="1" applyBorder="1" applyAlignment="1">
      <alignment horizontal="center" vertical="top"/>
    </xf>
    <xf numFmtId="0" fontId="4" fillId="5" borderId="4" xfId="0" applyFont="1" applyFill="1" applyBorder="1" applyAlignment="1">
      <alignment wrapText="1"/>
    </xf>
    <xf numFmtId="0" fontId="4" fillId="0" borderId="3" xfId="0" applyFont="1" applyBorder="1" applyAlignment="1">
      <alignment horizontal="center" vertical="top"/>
    </xf>
    <xf numFmtId="4" fontId="4" fillId="5" borderId="4" xfId="0" applyNumberFormat="1" applyFont="1" applyFill="1" applyBorder="1" applyAlignment="1">
      <alignment horizontal="right" wrapText="1"/>
    </xf>
    <xf numFmtId="4" fontId="4" fillId="5" borderId="12" xfId="0" applyNumberFormat="1" applyFont="1" applyFill="1" applyBorder="1" applyAlignment="1">
      <alignment horizontal="right" wrapText="1"/>
    </xf>
    <xf numFmtId="0" fontId="4" fillId="0" borderId="15" xfId="0" applyFont="1" applyBorder="1" applyAlignment="1">
      <alignment wrapText="1"/>
    </xf>
    <xf numFmtId="3" fontId="4" fillId="0" borderId="15" xfId="0" applyNumberFormat="1" applyFont="1" applyBorder="1" applyAlignment="1">
      <alignment horizontal="center" wrapText="1"/>
    </xf>
    <xf numFmtId="0" fontId="5" fillId="2" borderId="12" xfId="0" applyFont="1" applyFill="1" applyBorder="1" applyAlignment="1">
      <alignment vertical="top" wrapText="1"/>
    </xf>
    <xf numFmtId="0" fontId="4" fillId="0" borderId="2" xfId="0" applyFont="1" applyBorder="1" applyAlignment="1">
      <alignment vertical="center" wrapText="1"/>
    </xf>
    <xf numFmtId="0" fontId="4" fillId="0" borderId="2" xfId="0" quotePrefix="1" applyFont="1" applyBorder="1" applyAlignment="1">
      <alignment horizontal="center" vertical="top"/>
    </xf>
    <xf numFmtId="0" fontId="4" fillId="0" borderId="2" xfId="0" quotePrefix="1" applyFont="1" applyBorder="1" applyAlignment="1">
      <alignment horizontal="center" vertical="top" wrapText="1"/>
    </xf>
    <xf numFmtId="0" fontId="14" fillId="0" borderId="0" xfId="0" applyFont="1"/>
    <xf numFmtId="0" fontId="22" fillId="0" borderId="2" xfId="0" applyFont="1" applyBorder="1" applyAlignment="1">
      <alignment vertical="top" wrapText="1"/>
    </xf>
    <xf numFmtId="0" fontId="11" fillId="0" borderId="0" xfId="13" applyFont="1"/>
    <xf numFmtId="0" fontId="11" fillId="0" borderId="3" xfId="13" applyFont="1" applyBorder="1"/>
    <xf numFmtId="0" fontId="11" fillId="0" borderId="4" xfId="13" applyFont="1" applyBorder="1"/>
    <xf numFmtId="0" fontId="11" fillId="0" borderId="5" xfId="13" applyFont="1" applyBorder="1"/>
    <xf numFmtId="0" fontId="11" fillId="0" borderId="6" xfId="13" applyFont="1" applyBorder="1"/>
    <xf numFmtId="0" fontId="23" fillId="0" borderId="0" xfId="0" applyFont="1" applyAlignment="1">
      <alignment vertical="center"/>
    </xf>
    <xf numFmtId="0" fontId="11" fillId="0" borderId="7" xfId="13" applyFont="1" applyBorder="1"/>
    <xf numFmtId="0" fontId="24" fillId="0" borderId="0" xfId="0" applyFont="1" applyAlignment="1">
      <alignment vertical="center"/>
    </xf>
    <xf numFmtId="0" fontId="25" fillId="0" borderId="6" xfId="13" applyFont="1" applyBorder="1"/>
    <xf numFmtId="0" fontId="25" fillId="0" borderId="0" xfId="13" applyFont="1"/>
    <xf numFmtId="0" fontId="28" fillId="0" borderId="0" xfId="13" applyFont="1" applyAlignment="1">
      <alignment vertical="top"/>
    </xf>
    <xf numFmtId="0" fontId="29" fillId="0" borderId="0" xfId="13" applyFont="1" applyAlignment="1">
      <alignment vertical="top" wrapText="1"/>
    </xf>
    <xf numFmtId="0" fontId="26" fillId="6" borderId="14" xfId="0" applyFont="1" applyFill="1" applyBorder="1" applyAlignment="1">
      <alignment horizontal="justify" vertical="center"/>
    </xf>
    <xf numFmtId="0" fontId="9" fillId="0" borderId="0" xfId="13"/>
    <xf numFmtId="0" fontId="30" fillId="0" borderId="0" xfId="0" applyFont="1" applyAlignment="1">
      <alignment horizontal="justify" vertical="center"/>
    </xf>
    <xf numFmtId="0" fontId="31" fillId="0" borderId="0" xfId="0" applyFont="1" applyAlignment="1">
      <alignment horizontal="justify" vertical="center"/>
    </xf>
    <xf numFmtId="0" fontId="11" fillId="0" borderId="0" xfId="13" applyFont="1" applyAlignment="1">
      <alignment vertical="center"/>
    </xf>
    <xf numFmtId="0" fontId="25" fillId="0" borderId="6" xfId="13" applyFont="1" applyBorder="1" applyAlignment="1">
      <alignment vertical="center"/>
    </xf>
    <xf numFmtId="0" fontId="31" fillId="0" borderId="1" xfId="0" applyFont="1" applyBorder="1"/>
    <xf numFmtId="0" fontId="25" fillId="0" borderId="0" xfId="13" applyFont="1" applyAlignment="1">
      <alignment vertical="center"/>
    </xf>
    <xf numFmtId="0" fontId="11" fillId="0" borderId="7" xfId="13" applyFont="1" applyBorder="1" applyAlignment="1">
      <alignment vertical="center"/>
    </xf>
    <xf numFmtId="0" fontId="9" fillId="0" borderId="0" xfId="13" applyAlignment="1">
      <alignment vertical="center"/>
    </xf>
    <xf numFmtId="0" fontId="32" fillId="0" borderId="0" xfId="13" applyFont="1" applyAlignment="1">
      <alignment vertical="center" wrapText="1"/>
    </xf>
    <xf numFmtId="0" fontId="13" fillId="0" borderId="0" xfId="13" applyFont="1" applyAlignment="1">
      <alignment vertical="center" wrapText="1"/>
    </xf>
    <xf numFmtId="0" fontId="25" fillId="0" borderId="0" xfId="13" applyFont="1" applyAlignment="1">
      <alignment horizontal="justify" vertical="center" wrapText="1"/>
    </xf>
    <xf numFmtId="0" fontId="11" fillId="0" borderId="0" xfId="13" applyFont="1" applyAlignment="1">
      <alignment horizontal="justify" vertical="center" wrapText="1"/>
    </xf>
    <xf numFmtId="0" fontId="11" fillId="0" borderId="8" xfId="13" applyFont="1" applyBorder="1"/>
    <xf numFmtId="0" fontId="11" fillId="0" borderId="1" xfId="13" applyFont="1" applyBorder="1"/>
    <xf numFmtId="0" fontId="11" fillId="0" borderId="9" xfId="13" applyFont="1" applyBorder="1"/>
    <xf numFmtId="0" fontId="14" fillId="0" borderId="0" xfId="13" applyFont="1" applyAlignment="1">
      <alignment horizontal="justify" vertical="center"/>
    </xf>
    <xf numFmtId="3" fontId="4" fillId="0" borderId="2" xfId="0" applyNumberFormat="1" applyFont="1" applyBorder="1" applyAlignment="1">
      <alignment horizontal="center" wrapText="1"/>
    </xf>
    <xf numFmtId="0" fontId="20" fillId="0" borderId="0" xfId="7" applyFont="1" applyAlignment="1">
      <alignment vertical="center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right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7" borderId="2" xfId="0" applyFont="1" applyFill="1" applyBorder="1" applyAlignment="1">
      <alignment vertical="top" wrapText="1"/>
    </xf>
    <xf numFmtId="0" fontId="22" fillId="7" borderId="2" xfId="0" applyFont="1" applyFill="1" applyBorder="1" applyAlignment="1">
      <alignment vertical="top" wrapText="1"/>
    </xf>
    <xf numFmtId="0" fontId="4" fillId="7" borderId="14" xfId="0" applyFont="1" applyFill="1" applyBorder="1" applyAlignment="1">
      <alignment vertical="top" wrapText="1"/>
    </xf>
    <xf numFmtId="0" fontId="4" fillId="7" borderId="2" xfId="0" applyFont="1" applyFill="1" applyBorder="1" applyAlignment="1">
      <alignment horizontal="right" wrapText="1"/>
    </xf>
    <xf numFmtId="0" fontId="4" fillId="7" borderId="2" xfId="0" applyFont="1" applyFill="1" applyBorder="1" applyAlignment="1">
      <alignment wrapText="1"/>
    </xf>
    <xf numFmtId="3" fontId="4" fillId="7" borderId="2" xfId="0" applyNumberFormat="1" applyFont="1" applyFill="1" applyBorder="1" applyAlignment="1">
      <alignment horizontal="center" wrapText="1"/>
    </xf>
    <xf numFmtId="0" fontId="27" fillId="0" borderId="0" xfId="0" applyFont="1" applyAlignment="1">
      <alignment horizontal="justify" vertical="center" wrapText="1"/>
    </xf>
    <xf numFmtId="0" fontId="14" fillId="0" borderId="2" xfId="0" applyFont="1" applyBorder="1" applyAlignment="1">
      <alignment horizontal="right" wrapText="1"/>
    </xf>
    <xf numFmtId="0" fontId="14" fillId="7" borderId="14" xfId="0" applyFont="1" applyFill="1" applyBorder="1" applyAlignment="1">
      <alignment vertical="top" wrapText="1"/>
    </xf>
    <xf numFmtId="3" fontId="14" fillId="0" borderId="2" xfId="9" applyNumberFormat="1" applyFont="1" applyBorder="1" applyAlignment="1">
      <alignment horizontal="left" wrapText="1"/>
    </xf>
    <xf numFmtId="0" fontId="34" fillId="0" borderId="2" xfId="0" applyFont="1" applyBorder="1" applyAlignment="1">
      <alignment horizontal="left" vertical="top" wrapText="1"/>
    </xf>
    <xf numFmtId="0" fontId="35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 wrapText="1"/>
    </xf>
    <xf numFmtId="0" fontId="4" fillId="7" borderId="2" xfId="0" quotePrefix="1" applyFont="1" applyFill="1" applyBorder="1" applyAlignment="1">
      <alignment horizontal="center" vertical="top"/>
    </xf>
    <xf numFmtId="3" fontId="4" fillId="7" borderId="13" xfId="0" applyNumberFormat="1" applyFont="1" applyFill="1" applyBorder="1" applyAlignment="1">
      <alignment horizontal="center" wrapText="1"/>
    </xf>
    <xf numFmtId="0" fontId="4" fillId="7" borderId="14" xfId="0" applyFont="1" applyFill="1" applyBorder="1" applyAlignment="1">
      <alignment wrapText="1"/>
    </xf>
    <xf numFmtId="16" fontId="4" fillId="0" borderId="12" xfId="0" quotePrefix="1" applyNumberFormat="1" applyFont="1" applyBorder="1" applyAlignment="1">
      <alignment horizontal="center" vertical="top"/>
    </xf>
    <xf numFmtId="0" fontId="4" fillId="7" borderId="14" xfId="0" applyFont="1" applyFill="1" applyBorder="1" applyAlignment="1">
      <alignment horizontal="right" wrapText="1"/>
    </xf>
    <xf numFmtId="3" fontId="4" fillId="7" borderId="14" xfId="0" applyNumberFormat="1" applyFont="1" applyFill="1" applyBorder="1" applyAlignment="1">
      <alignment horizontal="center" wrapText="1"/>
    </xf>
    <xf numFmtId="0" fontId="4" fillId="7" borderId="14" xfId="0" applyFont="1" applyFill="1" applyBorder="1" applyAlignment="1">
      <alignment vertical="center" wrapText="1"/>
    </xf>
    <xf numFmtId="0" fontId="37" fillId="0" borderId="0" xfId="0" applyFont="1"/>
    <xf numFmtId="0" fontId="38" fillId="0" borderId="0" xfId="0" applyFont="1"/>
    <xf numFmtId="4" fontId="4" fillId="0" borderId="12" xfId="0" applyNumberFormat="1" applyFont="1" applyBorder="1" applyAlignment="1">
      <alignment horizontal="right" wrapText="1"/>
    </xf>
    <xf numFmtId="0" fontId="4" fillId="0" borderId="14" xfId="0" applyFont="1" applyBorder="1" applyAlignment="1">
      <alignment wrapText="1"/>
    </xf>
    <xf numFmtId="3" fontId="4" fillId="0" borderId="14" xfId="0" applyNumberFormat="1" applyFont="1" applyBorder="1" applyAlignment="1">
      <alignment horizontal="center" wrapText="1"/>
    </xf>
    <xf numFmtId="0" fontId="4" fillId="0" borderId="14" xfId="0" applyFont="1" applyBorder="1" applyAlignment="1">
      <alignment vertical="top" wrapText="1"/>
    </xf>
    <xf numFmtId="0" fontId="4" fillId="0" borderId="2" xfId="14" applyFont="1" applyBorder="1" applyAlignment="1">
      <alignment horizontal="left" vertical="center"/>
    </xf>
    <xf numFmtId="3" fontId="4" fillId="0" borderId="2" xfId="14" applyNumberFormat="1" applyFont="1" applyBorder="1" applyAlignment="1">
      <alignment vertical="center"/>
    </xf>
    <xf numFmtId="16" fontId="4" fillId="0" borderId="2" xfId="0" quotePrefix="1" applyNumberFormat="1" applyFont="1" applyBorder="1" applyAlignment="1">
      <alignment horizontal="center" vertical="top"/>
    </xf>
    <xf numFmtId="0" fontId="0" fillId="8" borderId="0" xfId="0" applyFill="1"/>
    <xf numFmtId="3" fontId="4" fillId="0" borderId="12" xfId="0" applyNumberFormat="1" applyFont="1" applyBorder="1" applyAlignment="1">
      <alignment horizontal="center" wrapText="1"/>
    </xf>
    <xf numFmtId="3" fontId="5" fillId="2" borderId="12" xfId="0" applyNumberFormat="1" applyFont="1" applyFill="1" applyBorder="1" applyAlignment="1">
      <alignment horizontal="center" wrapText="1"/>
    </xf>
    <xf numFmtId="3" fontId="4" fillId="0" borderId="8" xfId="0" applyNumberFormat="1" applyFont="1" applyBorder="1" applyAlignment="1">
      <alignment horizontal="center" wrapText="1"/>
    </xf>
    <xf numFmtId="3" fontId="4" fillId="7" borderId="12" xfId="0" applyNumberFormat="1" applyFont="1" applyFill="1" applyBorder="1" applyAlignment="1">
      <alignment horizontal="center" wrapText="1"/>
    </xf>
    <xf numFmtId="0" fontId="3" fillId="7" borderId="0" xfId="0" applyFont="1" applyFill="1"/>
    <xf numFmtId="0" fontId="14" fillId="7" borderId="2" xfId="0" applyFont="1" applyFill="1" applyBorder="1" applyAlignment="1">
      <alignment horizontal="right" wrapText="1"/>
    </xf>
    <xf numFmtId="3" fontId="4" fillId="7" borderId="2" xfId="8" applyNumberFormat="1" applyFont="1" applyFill="1" applyBorder="1" applyAlignment="1">
      <alignment horizontal="left" wrapText="1"/>
    </xf>
    <xf numFmtId="3" fontId="14" fillId="7" borderId="2" xfId="9" applyNumberFormat="1" applyFont="1" applyFill="1" applyBorder="1" applyAlignment="1">
      <alignment horizontal="left" wrapText="1"/>
    </xf>
    <xf numFmtId="0" fontId="0" fillId="0" borderId="0" xfId="0"/>
    <xf numFmtId="0" fontId="3" fillId="0" borderId="0" xfId="0" applyFont="1"/>
    <xf numFmtId="0" fontId="4" fillId="0" borderId="15" xfId="0" applyFont="1" applyBorder="1" applyAlignment="1">
      <alignment wrapText="1"/>
    </xf>
    <xf numFmtId="3" fontId="4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right" wrapText="1"/>
    </xf>
    <xf numFmtId="0" fontId="4" fillId="7" borderId="2" xfId="0" quotePrefix="1" applyFont="1" applyFill="1" applyBorder="1" applyAlignment="1">
      <alignment horizontal="center" vertical="top"/>
    </xf>
    <xf numFmtId="3" fontId="4" fillId="7" borderId="2" xfId="0" applyNumberFormat="1" applyFont="1" applyFill="1" applyBorder="1" applyAlignment="1">
      <alignment horizontal="center" wrapText="1"/>
    </xf>
    <xf numFmtId="0" fontId="4" fillId="0" borderId="14" xfId="0" applyFont="1" applyBorder="1" applyAlignment="1">
      <alignment vertical="top" wrapText="1"/>
    </xf>
    <xf numFmtId="0" fontId="20" fillId="0" borderId="0" xfId="7" applyFont="1" applyAlignment="1">
      <alignment horizontal="left" vertical="center" wrapText="1"/>
    </xf>
    <xf numFmtId="0" fontId="15" fillId="3" borderId="11" xfId="1" applyFont="1" applyFill="1" applyBorder="1" applyAlignment="1">
      <alignment horizontal="center" vertical="center"/>
    </xf>
    <xf numFmtId="0" fontId="12" fillId="0" borderId="11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top"/>
    </xf>
    <xf numFmtId="0" fontId="16" fillId="2" borderId="14" xfId="0" applyFont="1" applyFill="1" applyBorder="1" applyAlignment="1">
      <alignment horizontal="center" vertical="top"/>
    </xf>
    <xf numFmtId="0" fontId="16" fillId="2" borderId="13" xfId="0" applyFont="1" applyFill="1" applyBorder="1" applyAlignment="1">
      <alignment horizontal="center" vertical="top"/>
    </xf>
    <xf numFmtId="0" fontId="19" fillId="2" borderId="16" xfId="0" applyFont="1" applyFill="1" applyBorder="1" applyAlignment="1">
      <alignment horizontal="center" vertical="top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4" fontId="20" fillId="0" borderId="14" xfId="0" applyNumberFormat="1" applyFont="1" applyBorder="1" applyAlignment="1">
      <alignment horizontal="center" wrapText="1"/>
    </xf>
    <xf numFmtId="0" fontId="19" fillId="2" borderId="12" xfId="0" applyFont="1" applyFill="1" applyBorder="1" applyAlignment="1">
      <alignment horizontal="center" vertical="top"/>
    </xf>
    <xf numFmtId="0" fontId="19" fillId="2" borderId="14" xfId="0" applyFont="1" applyFill="1" applyBorder="1" applyAlignment="1">
      <alignment horizontal="center" vertical="top"/>
    </xf>
    <xf numFmtId="0" fontId="19" fillId="2" borderId="13" xfId="0" applyFont="1" applyFill="1" applyBorder="1" applyAlignment="1">
      <alignment horizontal="center" vertical="top"/>
    </xf>
  </cellXfs>
  <cellStyles count="52">
    <cellStyle name="_x000d__x000a_JournalTemplate=C:\COMFO\CTALK\JOURSTD.TPL_x000d__x000a_LbStateAddress=3 3 0 251 1 89 2 311_x000d__x000a_LbStateJou" xfId="14" xr:uid="{00000000-0005-0000-0000-000000000000}"/>
    <cellStyle name="Ezres 2" xfId="15" xr:uid="{00000000-0005-0000-0000-000002000000}"/>
    <cellStyle name="Ezres 2 2" xfId="33" xr:uid="{00000000-0005-0000-0000-000002000000}"/>
    <cellStyle name="Ezres 2 2 2" xfId="49" xr:uid="{31A71D09-F820-4A10-980B-910D58566489}"/>
    <cellStyle name="Ezres 2 2 3" xfId="41" xr:uid="{32B2998C-80D1-4ECA-9F50-281F9B546A58}"/>
    <cellStyle name="Ezres 2 3" xfId="46" xr:uid="{F85A69A8-BD05-42A4-BBEC-55098C98483F}"/>
    <cellStyle name="Ezres 2 4" xfId="38" xr:uid="{8F3E9A05-7F2B-49B6-8A75-0777441ACAD2}"/>
    <cellStyle name="Ezres 2 5" xfId="35" xr:uid="{00000000-0005-0000-0000-000002000000}"/>
    <cellStyle name="Ezres 3" xfId="17" xr:uid="{00000000-0005-0000-0000-000003000000}"/>
    <cellStyle name="Ezres 3 2" xfId="34" xr:uid="{00000000-0005-0000-0000-000003000000}"/>
    <cellStyle name="Ezres 3 2 2" xfId="48" xr:uid="{0D77E7CE-446E-49E2-8C8C-9FC9B9E5C99E}"/>
    <cellStyle name="Ezres 3 2 3" xfId="37" xr:uid="{0A95CFE7-F54F-4FD2-A078-62D664449D57}"/>
    <cellStyle name="Ezres 3 3" xfId="47" xr:uid="{1BD6F437-9A4E-47B0-A3C6-8C8F4A80F17A}"/>
    <cellStyle name="Ezres 3 4" xfId="36" xr:uid="{00000000-0005-0000-0000-000003000000}"/>
    <cellStyle name="Ezres 4" xfId="16" xr:uid="{00000000-0005-0000-0000-000004000000}"/>
    <cellStyle name="Ezres 4 2" xfId="39" xr:uid="{2B0BC62C-1DBE-48CF-8CA2-00686CFE5523}"/>
    <cellStyle name="Ezres 5" xfId="32" xr:uid="{00000000-0005-0000-0000-000005000000}"/>
    <cellStyle name="Ezres 5 2" xfId="45" xr:uid="{FBD3CB44-B237-4607-B860-E5A43365154C}"/>
    <cellStyle name="Ezres 6" xfId="40" xr:uid="{688F8CEE-CD40-4CE6-8540-0F491C6496FE}"/>
    <cellStyle name="Ezres 7" xfId="42" xr:uid="{114C0FDB-C25B-4210-B167-A9BC480E65E8}"/>
    <cellStyle name="Ezres 8" xfId="51" xr:uid="{10666FEB-0E9F-4DD7-96C7-27468E6BCC8A}"/>
    <cellStyle name="Ezres 9" xfId="50" xr:uid="{5597F37B-C5A6-4011-9714-7EB052FC8298}"/>
    <cellStyle name="Normal" xfId="2" xr:uid="{00000000-0005-0000-0000-000006000000}"/>
    <cellStyle name="Normál" xfId="0" builtinId="0"/>
    <cellStyle name="Normál 10 2" xfId="9" xr:uid="{00000000-0005-0000-0000-000008000000}"/>
    <cellStyle name="Normál 11" xfId="18" xr:uid="{00000000-0005-0000-0000-000009000000}"/>
    <cellStyle name="Normál 12" xfId="11" xr:uid="{00000000-0005-0000-0000-00000A000000}"/>
    <cellStyle name="Normál 14" xfId="3" xr:uid="{00000000-0005-0000-0000-00000B000000}"/>
    <cellStyle name="Normál 2" xfId="1" xr:uid="{00000000-0005-0000-0000-00000C000000}"/>
    <cellStyle name="Normál 2 2" xfId="6" xr:uid="{00000000-0005-0000-0000-00000D000000}"/>
    <cellStyle name="Normál 2 3" xfId="19" xr:uid="{00000000-0005-0000-0000-00000E000000}"/>
    <cellStyle name="Normál 2 47" xfId="20" xr:uid="{00000000-0005-0000-0000-00000F000000}"/>
    <cellStyle name="Normál 2 48" xfId="21" xr:uid="{00000000-0005-0000-0000-000010000000}"/>
    <cellStyle name="Normál 2 49" xfId="22" xr:uid="{00000000-0005-0000-0000-000011000000}"/>
    <cellStyle name="Normál 25" xfId="23" xr:uid="{00000000-0005-0000-0000-000012000000}"/>
    <cellStyle name="Normal 3" xfId="44" xr:uid="{BF5C201E-76DD-4609-AAD2-F166AC199C25}"/>
    <cellStyle name="Normál 3" xfId="24" xr:uid="{00000000-0005-0000-0000-000013000000}"/>
    <cellStyle name="Normál 323" xfId="43" xr:uid="{DE5A8C9E-485A-4A31-8433-DBA4C38A5850}"/>
    <cellStyle name="Normál 4" xfId="7" xr:uid="{00000000-0005-0000-0000-000014000000}"/>
    <cellStyle name="Normál 4 10" xfId="8" xr:uid="{00000000-0005-0000-0000-000015000000}"/>
    <cellStyle name="Normál 4 10 4" xfId="12" xr:uid="{00000000-0005-0000-0000-000016000000}"/>
    <cellStyle name="Normál 4 2" xfId="13" xr:uid="{00000000-0005-0000-0000-000017000000}"/>
    <cellStyle name="Normál 4 3" xfId="26" xr:uid="{00000000-0005-0000-0000-000018000000}"/>
    <cellStyle name="Normál 4 4" xfId="27" xr:uid="{00000000-0005-0000-0000-000019000000}"/>
    <cellStyle name="Normál 4 5" xfId="25" xr:uid="{00000000-0005-0000-0000-00001A000000}"/>
    <cellStyle name="Normál 5" xfId="28" xr:uid="{00000000-0005-0000-0000-00001B000000}"/>
    <cellStyle name="Normál 66 3" xfId="29" xr:uid="{00000000-0005-0000-0000-00001C000000}"/>
    <cellStyle name="Normál 82" xfId="10" xr:uid="{00000000-0005-0000-0000-00001D000000}"/>
    <cellStyle name="normální_FREECEN_kekata2006" xfId="30" xr:uid="{00000000-0005-0000-0000-00001E000000}"/>
    <cellStyle name="Standard_Munka12" xfId="4" xr:uid="{00000000-0005-0000-0000-00001F000000}"/>
    <cellStyle name="Stílus 1" xfId="5" xr:uid="{00000000-0005-0000-0000-000020000000}"/>
    <cellStyle name="Stílus 1 2" xfId="31" xr:uid="{00000000-0005-0000-0000-000021000000}"/>
  </cellStyles>
  <dxfs count="0"/>
  <tableStyles count="0" defaultTableStyle="TableStyleMedium2" defaultPivotStyle="PivotStyleLight16"/>
  <colors>
    <mruColors>
      <color rgb="FF5DE92B"/>
      <color rgb="FFCCFF33"/>
      <color rgb="FFFFFFCC"/>
      <color rgb="FFFFFF99"/>
      <color rgb="FFFFFF66"/>
      <color rgb="FFCCFF99"/>
      <color rgb="FFFFFF00"/>
      <color rgb="FF99FF33"/>
      <color rgb="FFCCFFCC"/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3565072</xdr:colOff>
      <xdr:row>1</xdr:row>
      <xdr:rowOff>176893</xdr:rowOff>
    </xdr:from>
    <xdr:to>
      <xdr:col>6</xdr:col>
      <xdr:colOff>54430</xdr:colOff>
      <xdr:row>5</xdr:row>
      <xdr:rowOff>182846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1" y="367393"/>
          <a:ext cx="1524000" cy="7679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Jégvirágos üveg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vrabely.hu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8"/>
  <sheetViews>
    <sheetView tabSelected="1" view="pageBreakPreview" topLeftCell="A25" zoomScale="145" zoomScaleNormal="70" zoomScaleSheetLayoutView="145" zoomScalePageLayoutView="115" workbookViewId="0">
      <selection activeCell="C32" sqref="C32"/>
    </sheetView>
  </sheetViews>
  <sheetFormatPr defaultColWidth="9.140625" defaultRowHeight="15" x14ac:dyDescent="0.25"/>
  <cols>
    <col min="1" max="1" width="3.7109375" style="78" customWidth="1"/>
    <col min="2" max="2" width="4.28515625" style="78" customWidth="1"/>
    <col min="3" max="3" width="58" style="78" customWidth="1"/>
    <col min="4" max="5" width="1" style="78" customWidth="1"/>
    <col min="6" max="6" width="15.42578125" style="78" customWidth="1"/>
    <col min="7" max="7" width="4" style="78" customWidth="1"/>
    <col min="8" max="8" width="3.7109375" style="78" customWidth="1"/>
    <col min="9" max="10" width="9.140625" style="78"/>
    <col min="11" max="16384" width="9.140625" style="91"/>
  </cols>
  <sheetData>
    <row r="2" spans="2:7" s="78" customFormat="1" x14ac:dyDescent="0.25">
      <c r="B2" s="79"/>
      <c r="C2" s="80"/>
      <c r="D2" s="80"/>
      <c r="E2" s="80"/>
      <c r="F2" s="80"/>
      <c r="G2" s="81"/>
    </row>
    <row r="3" spans="2:7" s="78" customFormat="1" x14ac:dyDescent="0.25">
      <c r="B3" s="82"/>
      <c r="C3" s="83" t="s">
        <v>34</v>
      </c>
      <c r="G3" s="84"/>
    </row>
    <row r="4" spans="2:7" s="78" customFormat="1" x14ac:dyDescent="0.25">
      <c r="B4" s="82"/>
      <c r="C4" s="85" t="s">
        <v>35</v>
      </c>
      <c r="G4" s="84"/>
    </row>
    <row r="5" spans="2:7" s="78" customFormat="1" x14ac:dyDescent="0.25">
      <c r="B5" s="82"/>
      <c r="C5" s="85" t="s">
        <v>36</v>
      </c>
      <c r="G5" s="84"/>
    </row>
    <row r="6" spans="2:7" s="78" customFormat="1" x14ac:dyDescent="0.25">
      <c r="B6" s="82"/>
      <c r="C6" s="85" t="s">
        <v>37</v>
      </c>
      <c r="G6" s="84"/>
    </row>
    <row r="7" spans="2:7" s="78" customFormat="1" x14ac:dyDescent="0.25">
      <c r="B7" s="82"/>
      <c r="C7" s="85"/>
      <c r="G7" s="84"/>
    </row>
    <row r="8" spans="2:7" s="78" customFormat="1" ht="16.5" x14ac:dyDescent="0.3">
      <c r="B8" s="86"/>
      <c r="C8" s="87"/>
      <c r="D8" s="87"/>
      <c r="E8" s="87"/>
      <c r="G8" s="84"/>
    </row>
    <row r="9" spans="2:7" s="78" customFormat="1" ht="16.5" x14ac:dyDescent="0.3">
      <c r="B9" s="86"/>
      <c r="D9" s="87"/>
      <c r="E9" s="87"/>
      <c r="G9" s="84"/>
    </row>
    <row r="10" spans="2:7" s="78" customFormat="1" ht="16.5" x14ac:dyDescent="0.3">
      <c r="B10" s="86"/>
      <c r="D10" s="87"/>
      <c r="E10" s="87"/>
      <c r="G10" s="84"/>
    </row>
    <row r="11" spans="2:7" s="78" customFormat="1" ht="16.5" x14ac:dyDescent="0.3">
      <c r="B11" s="86"/>
      <c r="D11" s="87"/>
      <c r="E11" s="87"/>
      <c r="G11" s="84"/>
    </row>
    <row r="12" spans="2:7" s="78" customFormat="1" ht="16.5" x14ac:dyDescent="0.3">
      <c r="B12" s="86"/>
      <c r="D12" s="87"/>
      <c r="E12" s="87"/>
      <c r="G12" s="84"/>
    </row>
    <row r="13" spans="2:7" s="78" customFormat="1" ht="16.5" x14ac:dyDescent="0.3">
      <c r="B13" s="86"/>
      <c r="D13" s="87"/>
      <c r="E13" s="87"/>
      <c r="G13" s="84"/>
    </row>
    <row r="14" spans="2:7" s="78" customFormat="1" ht="16.5" x14ac:dyDescent="0.3">
      <c r="B14" s="86"/>
      <c r="D14" s="87"/>
      <c r="E14" s="87"/>
      <c r="G14" s="84"/>
    </row>
    <row r="15" spans="2:7" s="78" customFormat="1" ht="16.5" x14ac:dyDescent="0.3">
      <c r="B15" s="86"/>
      <c r="C15" s="87"/>
      <c r="D15" s="87"/>
      <c r="E15" s="87"/>
      <c r="G15" s="84"/>
    </row>
    <row r="16" spans="2:7" s="78" customFormat="1" ht="16.5" x14ac:dyDescent="0.3">
      <c r="B16" s="86"/>
      <c r="C16" s="87"/>
      <c r="D16" s="87"/>
      <c r="E16" s="87"/>
      <c r="G16" s="84"/>
    </row>
    <row r="17" spans="1:10" s="78" customFormat="1" ht="16.5" x14ac:dyDescent="0.3">
      <c r="B17" s="86"/>
      <c r="C17" s="87"/>
      <c r="D17" s="87"/>
      <c r="E17" s="87"/>
      <c r="G17" s="84"/>
    </row>
    <row r="18" spans="1:10" s="78" customFormat="1" ht="16.5" x14ac:dyDescent="0.3">
      <c r="B18" s="86"/>
      <c r="C18" s="87"/>
      <c r="D18" s="87"/>
      <c r="E18" s="87"/>
      <c r="G18" s="84"/>
    </row>
    <row r="19" spans="1:10" s="78" customFormat="1" ht="16.5" x14ac:dyDescent="0.3">
      <c r="B19" s="86"/>
      <c r="C19" s="87"/>
      <c r="D19" s="87"/>
      <c r="E19" s="87"/>
      <c r="G19" s="84"/>
    </row>
    <row r="20" spans="1:10" s="78" customFormat="1" ht="17.25" x14ac:dyDescent="0.3">
      <c r="B20" s="86"/>
      <c r="C20" s="125" t="s">
        <v>136</v>
      </c>
      <c r="D20" s="87"/>
      <c r="E20" s="87"/>
      <c r="G20" s="84"/>
    </row>
    <row r="21" spans="1:10" s="78" customFormat="1" ht="16.5" x14ac:dyDescent="0.3">
      <c r="B21" s="86"/>
      <c r="C21" s="126" t="s">
        <v>137</v>
      </c>
      <c r="D21" s="87"/>
      <c r="E21" s="87"/>
      <c r="G21" s="84"/>
    </row>
    <row r="22" spans="1:10" s="78" customFormat="1" ht="17.25" x14ac:dyDescent="0.3">
      <c r="B22" s="86"/>
      <c r="C22" s="120"/>
      <c r="D22" s="87"/>
      <c r="E22" s="87"/>
      <c r="G22" s="84"/>
    </row>
    <row r="23" spans="1:10" s="78" customFormat="1" ht="16.5" x14ac:dyDescent="0.3">
      <c r="B23" s="86"/>
      <c r="C23" s="87"/>
      <c r="D23" s="87"/>
      <c r="E23" s="87"/>
      <c r="G23" s="84"/>
    </row>
    <row r="24" spans="1:10" s="78" customFormat="1" ht="26.25" x14ac:dyDescent="0.3">
      <c r="B24" s="86"/>
      <c r="C24" s="88" t="s">
        <v>0</v>
      </c>
      <c r="D24" s="87"/>
      <c r="E24" s="87"/>
      <c r="G24" s="84"/>
    </row>
    <row r="25" spans="1:10" s="78" customFormat="1" ht="20.25" customHeight="1" x14ac:dyDescent="0.3">
      <c r="B25" s="86"/>
      <c r="C25" s="89"/>
      <c r="D25" s="87"/>
      <c r="E25" s="87"/>
      <c r="G25" s="84"/>
    </row>
    <row r="26" spans="1:10" s="78" customFormat="1" ht="20.25" x14ac:dyDescent="0.3">
      <c r="B26" s="86"/>
      <c r="C26" s="90" t="s">
        <v>50</v>
      </c>
      <c r="D26" s="87"/>
      <c r="E26" s="87"/>
      <c r="G26" s="84"/>
    </row>
    <row r="27" spans="1:10" ht="16.5" x14ac:dyDescent="0.3">
      <c r="B27" s="86"/>
      <c r="D27" s="87"/>
      <c r="E27" s="87"/>
      <c r="G27" s="84"/>
    </row>
    <row r="28" spans="1:10" ht="16.5" x14ac:dyDescent="0.3">
      <c r="B28" s="86"/>
      <c r="C28" s="92"/>
      <c r="D28" s="87"/>
      <c r="E28" s="87"/>
      <c r="G28" s="84"/>
    </row>
    <row r="29" spans="1:10" ht="16.5" x14ac:dyDescent="0.3">
      <c r="B29" s="86"/>
      <c r="C29" s="93"/>
      <c r="D29" s="87"/>
      <c r="E29" s="87"/>
      <c r="G29" s="84"/>
    </row>
    <row r="30" spans="1:10" s="99" customFormat="1" ht="16.5" x14ac:dyDescent="0.25">
      <c r="A30" s="94"/>
      <c r="B30" s="95"/>
      <c r="C30" s="96"/>
      <c r="D30" s="97"/>
      <c r="E30" s="97"/>
      <c r="F30" s="94"/>
      <c r="G30" s="98"/>
      <c r="H30" s="94"/>
      <c r="I30" s="94"/>
      <c r="J30" s="94"/>
    </row>
    <row r="31" spans="1:10" s="99" customFormat="1" ht="16.5" x14ac:dyDescent="0.3">
      <c r="A31" s="94"/>
      <c r="B31" s="95"/>
      <c r="C31" s="87"/>
      <c r="D31" s="100"/>
      <c r="E31" s="100"/>
      <c r="F31" s="101"/>
      <c r="G31" s="98"/>
      <c r="H31" s="94"/>
      <c r="I31" s="94"/>
      <c r="J31" s="94"/>
    </row>
    <row r="32" spans="1:10" s="99" customFormat="1" ht="16.5" x14ac:dyDescent="0.25">
      <c r="A32" s="94"/>
      <c r="B32" s="95"/>
      <c r="C32" s="92" t="s">
        <v>100</v>
      </c>
      <c r="D32" s="97"/>
      <c r="E32" s="97"/>
      <c r="F32" s="94"/>
      <c r="G32" s="98"/>
      <c r="H32" s="94"/>
      <c r="I32" s="94"/>
      <c r="J32" s="94"/>
    </row>
    <row r="33" spans="2:7" ht="16.5" x14ac:dyDescent="0.3">
      <c r="B33" s="86"/>
      <c r="C33" s="93" t="s">
        <v>34</v>
      </c>
      <c r="D33" s="87"/>
      <c r="E33" s="87"/>
      <c r="G33" s="84"/>
    </row>
    <row r="34" spans="2:7" ht="16.5" x14ac:dyDescent="0.3">
      <c r="B34" s="86"/>
      <c r="C34" s="93" t="s">
        <v>38</v>
      </c>
      <c r="D34" s="87"/>
      <c r="E34" s="87"/>
      <c r="G34" s="84"/>
    </row>
    <row r="35" spans="2:7" ht="16.5" x14ac:dyDescent="0.3">
      <c r="B35" s="86"/>
      <c r="C35" s="96" t="s">
        <v>39</v>
      </c>
      <c r="D35" s="87"/>
      <c r="E35" s="87"/>
      <c r="G35" s="84"/>
    </row>
    <row r="36" spans="2:7" ht="16.5" x14ac:dyDescent="0.3">
      <c r="B36" s="86"/>
      <c r="C36" s="87"/>
      <c r="D36" s="87"/>
      <c r="E36" s="87"/>
      <c r="G36" s="84"/>
    </row>
    <row r="37" spans="2:7" ht="18" customHeight="1" x14ac:dyDescent="0.3">
      <c r="B37" s="86"/>
      <c r="C37" s="102" t="s">
        <v>165</v>
      </c>
      <c r="D37" s="87"/>
      <c r="E37" s="87"/>
      <c r="G37" s="84"/>
    </row>
    <row r="38" spans="2:7" x14ac:dyDescent="0.25">
      <c r="B38" s="82"/>
      <c r="C38" s="103"/>
      <c r="G38" s="84"/>
    </row>
    <row r="39" spans="2:7" s="78" customFormat="1" x14ac:dyDescent="0.25">
      <c r="B39" s="104"/>
      <c r="C39" s="105"/>
      <c r="D39" s="105"/>
      <c r="E39" s="105"/>
      <c r="F39" s="105"/>
      <c r="G39" s="106"/>
    </row>
    <row r="48" spans="2:7" s="78" customFormat="1" x14ac:dyDescent="0.25">
      <c r="C48" s="107"/>
    </row>
  </sheetData>
  <hyperlinks>
    <hyperlink ref="C6" r:id="rId1" xr:uid="{00000000-0004-0000-0000-000000000000}"/>
  </hyperlink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37"/>
  <sheetViews>
    <sheetView view="pageBreakPreview" topLeftCell="A3" zoomScale="130" zoomScaleNormal="100" zoomScaleSheetLayoutView="130" workbookViewId="0">
      <selection activeCell="C22" sqref="C22"/>
    </sheetView>
  </sheetViews>
  <sheetFormatPr defaultRowHeight="12.75" x14ac:dyDescent="0.2"/>
  <cols>
    <col min="1" max="1" width="2.7109375" style="7" customWidth="1"/>
    <col min="2" max="2" width="4.85546875" style="12" customWidth="1"/>
    <col min="3" max="3" width="38.140625" style="7" customWidth="1"/>
    <col min="4" max="4" width="20.140625" style="11" customWidth="1"/>
    <col min="5" max="5" width="19" style="11" customWidth="1"/>
    <col min="6" max="6" width="2.85546875" style="7" customWidth="1"/>
    <col min="7" max="255" width="9.140625" style="1"/>
    <col min="256" max="256" width="3.5703125" style="1" customWidth="1"/>
    <col min="257" max="257" width="4.85546875" style="1" customWidth="1"/>
    <col min="258" max="258" width="41.85546875" style="1" customWidth="1"/>
    <col min="259" max="260" width="19.5703125" style="1" customWidth="1"/>
    <col min="261" max="261" width="20.7109375" style="1" customWidth="1"/>
    <col min="262" max="511" width="9.140625" style="1"/>
    <col min="512" max="512" width="3.5703125" style="1" customWidth="1"/>
    <col min="513" max="513" width="4.85546875" style="1" customWidth="1"/>
    <col min="514" max="514" width="41.85546875" style="1" customWidth="1"/>
    <col min="515" max="516" width="19.5703125" style="1" customWidth="1"/>
    <col min="517" max="517" width="20.7109375" style="1" customWidth="1"/>
    <col min="518" max="767" width="9.140625" style="1"/>
    <col min="768" max="768" width="3.5703125" style="1" customWidth="1"/>
    <col min="769" max="769" width="4.85546875" style="1" customWidth="1"/>
    <col min="770" max="770" width="41.85546875" style="1" customWidth="1"/>
    <col min="771" max="772" width="19.5703125" style="1" customWidth="1"/>
    <col min="773" max="773" width="20.7109375" style="1" customWidth="1"/>
    <col min="774" max="1023" width="9.140625" style="1"/>
    <col min="1024" max="1024" width="3.5703125" style="1" customWidth="1"/>
    <col min="1025" max="1025" width="4.85546875" style="1" customWidth="1"/>
    <col min="1026" max="1026" width="41.85546875" style="1" customWidth="1"/>
    <col min="1027" max="1028" width="19.5703125" style="1" customWidth="1"/>
    <col min="1029" max="1029" width="20.7109375" style="1" customWidth="1"/>
    <col min="1030" max="1279" width="9.140625" style="1"/>
    <col min="1280" max="1280" width="3.5703125" style="1" customWidth="1"/>
    <col min="1281" max="1281" width="4.85546875" style="1" customWidth="1"/>
    <col min="1282" max="1282" width="41.85546875" style="1" customWidth="1"/>
    <col min="1283" max="1284" width="19.5703125" style="1" customWidth="1"/>
    <col min="1285" max="1285" width="20.7109375" style="1" customWidth="1"/>
    <col min="1286" max="1535" width="9.140625" style="1"/>
    <col min="1536" max="1536" width="3.5703125" style="1" customWidth="1"/>
    <col min="1537" max="1537" width="4.85546875" style="1" customWidth="1"/>
    <col min="1538" max="1538" width="41.85546875" style="1" customWidth="1"/>
    <col min="1539" max="1540" width="19.5703125" style="1" customWidth="1"/>
    <col min="1541" max="1541" width="20.7109375" style="1" customWidth="1"/>
    <col min="1542" max="1791" width="9.140625" style="1"/>
    <col min="1792" max="1792" width="3.5703125" style="1" customWidth="1"/>
    <col min="1793" max="1793" width="4.85546875" style="1" customWidth="1"/>
    <col min="1794" max="1794" width="41.85546875" style="1" customWidth="1"/>
    <col min="1795" max="1796" width="19.5703125" style="1" customWidth="1"/>
    <col min="1797" max="1797" width="20.7109375" style="1" customWidth="1"/>
    <col min="1798" max="2047" width="9.140625" style="1"/>
    <col min="2048" max="2048" width="3.5703125" style="1" customWidth="1"/>
    <col min="2049" max="2049" width="4.85546875" style="1" customWidth="1"/>
    <col min="2050" max="2050" width="41.85546875" style="1" customWidth="1"/>
    <col min="2051" max="2052" width="19.5703125" style="1" customWidth="1"/>
    <col min="2053" max="2053" width="20.7109375" style="1" customWidth="1"/>
    <col min="2054" max="2303" width="9.140625" style="1"/>
    <col min="2304" max="2304" width="3.5703125" style="1" customWidth="1"/>
    <col min="2305" max="2305" width="4.85546875" style="1" customWidth="1"/>
    <col min="2306" max="2306" width="41.85546875" style="1" customWidth="1"/>
    <col min="2307" max="2308" width="19.5703125" style="1" customWidth="1"/>
    <col min="2309" max="2309" width="20.7109375" style="1" customWidth="1"/>
    <col min="2310" max="2559" width="9.140625" style="1"/>
    <col min="2560" max="2560" width="3.5703125" style="1" customWidth="1"/>
    <col min="2561" max="2561" width="4.85546875" style="1" customWidth="1"/>
    <col min="2562" max="2562" width="41.85546875" style="1" customWidth="1"/>
    <col min="2563" max="2564" width="19.5703125" style="1" customWidth="1"/>
    <col min="2565" max="2565" width="20.7109375" style="1" customWidth="1"/>
    <col min="2566" max="2815" width="9.140625" style="1"/>
    <col min="2816" max="2816" width="3.5703125" style="1" customWidth="1"/>
    <col min="2817" max="2817" width="4.85546875" style="1" customWidth="1"/>
    <col min="2818" max="2818" width="41.85546875" style="1" customWidth="1"/>
    <col min="2819" max="2820" width="19.5703125" style="1" customWidth="1"/>
    <col min="2821" max="2821" width="20.7109375" style="1" customWidth="1"/>
    <col min="2822" max="3071" width="9.140625" style="1"/>
    <col min="3072" max="3072" width="3.5703125" style="1" customWidth="1"/>
    <col min="3073" max="3073" width="4.85546875" style="1" customWidth="1"/>
    <col min="3074" max="3074" width="41.85546875" style="1" customWidth="1"/>
    <col min="3075" max="3076" width="19.5703125" style="1" customWidth="1"/>
    <col min="3077" max="3077" width="20.7109375" style="1" customWidth="1"/>
    <col min="3078" max="3327" width="9.140625" style="1"/>
    <col min="3328" max="3328" width="3.5703125" style="1" customWidth="1"/>
    <col min="3329" max="3329" width="4.85546875" style="1" customWidth="1"/>
    <col min="3330" max="3330" width="41.85546875" style="1" customWidth="1"/>
    <col min="3331" max="3332" width="19.5703125" style="1" customWidth="1"/>
    <col min="3333" max="3333" width="20.7109375" style="1" customWidth="1"/>
    <col min="3334" max="3583" width="9.140625" style="1"/>
    <col min="3584" max="3584" width="3.5703125" style="1" customWidth="1"/>
    <col min="3585" max="3585" width="4.85546875" style="1" customWidth="1"/>
    <col min="3586" max="3586" width="41.85546875" style="1" customWidth="1"/>
    <col min="3587" max="3588" width="19.5703125" style="1" customWidth="1"/>
    <col min="3589" max="3589" width="20.7109375" style="1" customWidth="1"/>
    <col min="3590" max="3839" width="9.140625" style="1"/>
    <col min="3840" max="3840" width="3.5703125" style="1" customWidth="1"/>
    <col min="3841" max="3841" width="4.85546875" style="1" customWidth="1"/>
    <col min="3842" max="3842" width="41.85546875" style="1" customWidth="1"/>
    <col min="3843" max="3844" width="19.5703125" style="1" customWidth="1"/>
    <col min="3845" max="3845" width="20.7109375" style="1" customWidth="1"/>
    <col min="3846" max="4095" width="9.140625" style="1"/>
    <col min="4096" max="4096" width="3.5703125" style="1" customWidth="1"/>
    <col min="4097" max="4097" width="4.85546875" style="1" customWidth="1"/>
    <col min="4098" max="4098" width="41.85546875" style="1" customWidth="1"/>
    <col min="4099" max="4100" width="19.5703125" style="1" customWidth="1"/>
    <col min="4101" max="4101" width="20.7109375" style="1" customWidth="1"/>
    <col min="4102" max="4351" width="9.140625" style="1"/>
    <col min="4352" max="4352" width="3.5703125" style="1" customWidth="1"/>
    <col min="4353" max="4353" width="4.85546875" style="1" customWidth="1"/>
    <col min="4354" max="4354" width="41.85546875" style="1" customWidth="1"/>
    <col min="4355" max="4356" width="19.5703125" style="1" customWidth="1"/>
    <col min="4357" max="4357" width="20.7109375" style="1" customWidth="1"/>
    <col min="4358" max="4607" width="9.140625" style="1"/>
    <col min="4608" max="4608" width="3.5703125" style="1" customWidth="1"/>
    <col min="4609" max="4609" width="4.85546875" style="1" customWidth="1"/>
    <col min="4610" max="4610" width="41.85546875" style="1" customWidth="1"/>
    <col min="4611" max="4612" width="19.5703125" style="1" customWidth="1"/>
    <col min="4613" max="4613" width="20.7109375" style="1" customWidth="1"/>
    <col min="4614" max="4863" width="9.140625" style="1"/>
    <col min="4864" max="4864" width="3.5703125" style="1" customWidth="1"/>
    <col min="4865" max="4865" width="4.85546875" style="1" customWidth="1"/>
    <col min="4866" max="4866" width="41.85546875" style="1" customWidth="1"/>
    <col min="4867" max="4868" width="19.5703125" style="1" customWidth="1"/>
    <col min="4869" max="4869" width="20.7109375" style="1" customWidth="1"/>
    <col min="4870" max="5119" width="9.140625" style="1"/>
    <col min="5120" max="5120" width="3.5703125" style="1" customWidth="1"/>
    <col min="5121" max="5121" width="4.85546875" style="1" customWidth="1"/>
    <col min="5122" max="5122" width="41.85546875" style="1" customWidth="1"/>
    <col min="5123" max="5124" width="19.5703125" style="1" customWidth="1"/>
    <col min="5125" max="5125" width="20.7109375" style="1" customWidth="1"/>
    <col min="5126" max="5375" width="9.140625" style="1"/>
    <col min="5376" max="5376" width="3.5703125" style="1" customWidth="1"/>
    <col min="5377" max="5377" width="4.85546875" style="1" customWidth="1"/>
    <col min="5378" max="5378" width="41.85546875" style="1" customWidth="1"/>
    <col min="5379" max="5380" width="19.5703125" style="1" customWidth="1"/>
    <col min="5381" max="5381" width="20.7109375" style="1" customWidth="1"/>
    <col min="5382" max="5631" width="9.140625" style="1"/>
    <col min="5632" max="5632" width="3.5703125" style="1" customWidth="1"/>
    <col min="5633" max="5633" width="4.85546875" style="1" customWidth="1"/>
    <col min="5634" max="5634" width="41.85546875" style="1" customWidth="1"/>
    <col min="5635" max="5636" width="19.5703125" style="1" customWidth="1"/>
    <col min="5637" max="5637" width="20.7109375" style="1" customWidth="1"/>
    <col min="5638" max="5887" width="9.140625" style="1"/>
    <col min="5888" max="5888" width="3.5703125" style="1" customWidth="1"/>
    <col min="5889" max="5889" width="4.85546875" style="1" customWidth="1"/>
    <col min="5890" max="5890" width="41.85546875" style="1" customWidth="1"/>
    <col min="5891" max="5892" width="19.5703125" style="1" customWidth="1"/>
    <col min="5893" max="5893" width="20.7109375" style="1" customWidth="1"/>
    <col min="5894" max="6143" width="9.140625" style="1"/>
    <col min="6144" max="6144" width="3.5703125" style="1" customWidth="1"/>
    <col min="6145" max="6145" width="4.85546875" style="1" customWidth="1"/>
    <col min="6146" max="6146" width="41.85546875" style="1" customWidth="1"/>
    <col min="6147" max="6148" width="19.5703125" style="1" customWidth="1"/>
    <col min="6149" max="6149" width="20.7109375" style="1" customWidth="1"/>
    <col min="6150" max="6399" width="9.140625" style="1"/>
    <col min="6400" max="6400" width="3.5703125" style="1" customWidth="1"/>
    <col min="6401" max="6401" width="4.85546875" style="1" customWidth="1"/>
    <col min="6402" max="6402" width="41.85546875" style="1" customWidth="1"/>
    <col min="6403" max="6404" width="19.5703125" style="1" customWidth="1"/>
    <col min="6405" max="6405" width="20.7109375" style="1" customWidth="1"/>
    <col min="6406" max="6655" width="9.140625" style="1"/>
    <col min="6656" max="6656" width="3.5703125" style="1" customWidth="1"/>
    <col min="6657" max="6657" width="4.85546875" style="1" customWidth="1"/>
    <col min="6658" max="6658" width="41.85546875" style="1" customWidth="1"/>
    <col min="6659" max="6660" width="19.5703125" style="1" customWidth="1"/>
    <col min="6661" max="6661" width="20.7109375" style="1" customWidth="1"/>
    <col min="6662" max="6911" width="9.140625" style="1"/>
    <col min="6912" max="6912" width="3.5703125" style="1" customWidth="1"/>
    <col min="6913" max="6913" width="4.85546875" style="1" customWidth="1"/>
    <col min="6914" max="6914" width="41.85546875" style="1" customWidth="1"/>
    <col min="6915" max="6916" width="19.5703125" style="1" customWidth="1"/>
    <col min="6917" max="6917" width="20.7109375" style="1" customWidth="1"/>
    <col min="6918" max="7167" width="9.140625" style="1"/>
    <col min="7168" max="7168" width="3.5703125" style="1" customWidth="1"/>
    <col min="7169" max="7169" width="4.85546875" style="1" customWidth="1"/>
    <col min="7170" max="7170" width="41.85546875" style="1" customWidth="1"/>
    <col min="7171" max="7172" width="19.5703125" style="1" customWidth="1"/>
    <col min="7173" max="7173" width="20.7109375" style="1" customWidth="1"/>
    <col min="7174" max="7423" width="9.140625" style="1"/>
    <col min="7424" max="7424" width="3.5703125" style="1" customWidth="1"/>
    <col min="7425" max="7425" width="4.85546875" style="1" customWidth="1"/>
    <col min="7426" max="7426" width="41.85546875" style="1" customWidth="1"/>
    <col min="7427" max="7428" width="19.5703125" style="1" customWidth="1"/>
    <col min="7429" max="7429" width="20.7109375" style="1" customWidth="1"/>
    <col min="7430" max="7679" width="9.140625" style="1"/>
    <col min="7680" max="7680" width="3.5703125" style="1" customWidth="1"/>
    <col min="7681" max="7681" width="4.85546875" style="1" customWidth="1"/>
    <col min="7682" max="7682" width="41.85546875" style="1" customWidth="1"/>
    <col min="7683" max="7684" width="19.5703125" style="1" customWidth="1"/>
    <col min="7685" max="7685" width="20.7109375" style="1" customWidth="1"/>
    <col min="7686" max="7935" width="9.140625" style="1"/>
    <col min="7936" max="7936" width="3.5703125" style="1" customWidth="1"/>
    <col min="7937" max="7937" width="4.85546875" style="1" customWidth="1"/>
    <col min="7938" max="7938" width="41.85546875" style="1" customWidth="1"/>
    <col min="7939" max="7940" width="19.5703125" style="1" customWidth="1"/>
    <col min="7941" max="7941" width="20.7109375" style="1" customWidth="1"/>
    <col min="7942" max="8191" width="9.140625" style="1"/>
    <col min="8192" max="8192" width="3.5703125" style="1" customWidth="1"/>
    <col min="8193" max="8193" width="4.85546875" style="1" customWidth="1"/>
    <col min="8194" max="8194" width="41.85546875" style="1" customWidth="1"/>
    <col min="8195" max="8196" width="19.5703125" style="1" customWidth="1"/>
    <col min="8197" max="8197" width="20.7109375" style="1" customWidth="1"/>
    <col min="8198" max="8447" width="9.140625" style="1"/>
    <col min="8448" max="8448" width="3.5703125" style="1" customWidth="1"/>
    <col min="8449" max="8449" width="4.85546875" style="1" customWidth="1"/>
    <col min="8450" max="8450" width="41.85546875" style="1" customWidth="1"/>
    <col min="8451" max="8452" width="19.5703125" style="1" customWidth="1"/>
    <col min="8453" max="8453" width="20.7109375" style="1" customWidth="1"/>
    <col min="8454" max="8703" width="9.140625" style="1"/>
    <col min="8704" max="8704" width="3.5703125" style="1" customWidth="1"/>
    <col min="8705" max="8705" width="4.85546875" style="1" customWidth="1"/>
    <col min="8706" max="8706" width="41.85546875" style="1" customWidth="1"/>
    <col min="8707" max="8708" width="19.5703125" style="1" customWidth="1"/>
    <col min="8709" max="8709" width="20.7109375" style="1" customWidth="1"/>
    <col min="8710" max="8959" width="9.140625" style="1"/>
    <col min="8960" max="8960" width="3.5703125" style="1" customWidth="1"/>
    <col min="8961" max="8961" width="4.85546875" style="1" customWidth="1"/>
    <col min="8962" max="8962" width="41.85546875" style="1" customWidth="1"/>
    <col min="8963" max="8964" width="19.5703125" style="1" customWidth="1"/>
    <col min="8965" max="8965" width="20.7109375" style="1" customWidth="1"/>
    <col min="8966" max="9215" width="9.140625" style="1"/>
    <col min="9216" max="9216" width="3.5703125" style="1" customWidth="1"/>
    <col min="9217" max="9217" width="4.85546875" style="1" customWidth="1"/>
    <col min="9218" max="9218" width="41.85546875" style="1" customWidth="1"/>
    <col min="9219" max="9220" width="19.5703125" style="1" customWidth="1"/>
    <col min="9221" max="9221" width="20.7109375" style="1" customWidth="1"/>
    <col min="9222" max="9471" width="9.140625" style="1"/>
    <col min="9472" max="9472" width="3.5703125" style="1" customWidth="1"/>
    <col min="9473" max="9473" width="4.85546875" style="1" customWidth="1"/>
    <col min="9474" max="9474" width="41.85546875" style="1" customWidth="1"/>
    <col min="9475" max="9476" width="19.5703125" style="1" customWidth="1"/>
    <col min="9477" max="9477" width="20.7109375" style="1" customWidth="1"/>
    <col min="9478" max="9727" width="9.140625" style="1"/>
    <col min="9728" max="9728" width="3.5703125" style="1" customWidth="1"/>
    <col min="9729" max="9729" width="4.85546875" style="1" customWidth="1"/>
    <col min="9730" max="9730" width="41.85546875" style="1" customWidth="1"/>
    <col min="9731" max="9732" width="19.5703125" style="1" customWidth="1"/>
    <col min="9733" max="9733" width="20.7109375" style="1" customWidth="1"/>
    <col min="9734" max="9983" width="9.140625" style="1"/>
    <col min="9984" max="9984" width="3.5703125" style="1" customWidth="1"/>
    <col min="9985" max="9985" width="4.85546875" style="1" customWidth="1"/>
    <col min="9986" max="9986" width="41.85546875" style="1" customWidth="1"/>
    <col min="9987" max="9988" width="19.5703125" style="1" customWidth="1"/>
    <col min="9989" max="9989" width="20.7109375" style="1" customWidth="1"/>
    <col min="9990" max="10239" width="9.140625" style="1"/>
    <col min="10240" max="10240" width="3.5703125" style="1" customWidth="1"/>
    <col min="10241" max="10241" width="4.85546875" style="1" customWidth="1"/>
    <col min="10242" max="10242" width="41.85546875" style="1" customWidth="1"/>
    <col min="10243" max="10244" width="19.5703125" style="1" customWidth="1"/>
    <col min="10245" max="10245" width="20.7109375" style="1" customWidth="1"/>
    <col min="10246" max="10495" width="9.140625" style="1"/>
    <col min="10496" max="10496" width="3.5703125" style="1" customWidth="1"/>
    <col min="10497" max="10497" width="4.85546875" style="1" customWidth="1"/>
    <col min="10498" max="10498" width="41.85546875" style="1" customWidth="1"/>
    <col min="10499" max="10500" width="19.5703125" style="1" customWidth="1"/>
    <col min="10501" max="10501" width="20.7109375" style="1" customWidth="1"/>
    <col min="10502" max="10751" width="9.140625" style="1"/>
    <col min="10752" max="10752" width="3.5703125" style="1" customWidth="1"/>
    <col min="10753" max="10753" width="4.85546875" style="1" customWidth="1"/>
    <col min="10754" max="10754" width="41.85546875" style="1" customWidth="1"/>
    <col min="10755" max="10756" width="19.5703125" style="1" customWidth="1"/>
    <col min="10757" max="10757" width="20.7109375" style="1" customWidth="1"/>
    <col min="10758" max="11007" width="9.140625" style="1"/>
    <col min="11008" max="11008" width="3.5703125" style="1" customWidth="1"/>
    <col min="11009" max="11009" width="4.85546875" style="1" customWidth="1"/>
    <col min="11010" max="11010" width="41.85546875" style="1" customWidth="1"/>
    <col min="11011" max="11012" width="19.5703125" style="1" customWidth="1"/>
    <col min="11013" max="11013" width="20.7109375" style="1" customWidth="1"/>
    <col min="11014" max="11263" width="9.140625" style="1"/>
    <col min="11264" max="11264" width="3.5703125" style="1" customWidth="1"/>
    <col min="11265" max="11265" width="4.85546875" style="1" customWidth="1"/>
    <col min="11266" max="11266" width="41.85546875" style="1" customWidth="1"/>
    <col min="11267" max="11268" width="19.5703125" style="1" customWidth="1"/>
    <col min="11269" max="11269" width="20.7109375" style="1" customWidth="1"/>
    <col min="11270" max="11519" width="9.140625" style="1"/>
    <col min="11520" max="11520" width="3.5703125" style="1" customWidth="1"/>
    <col min="11521" max="11521" width="4.85546875" style="1" customWidth="1"/>
    <col min="11522" max="11522" width="41.85546875" style="1" customWidth="1"/>
    <col min="11523" max="11524" width="19.5703125" style="1" customWidth="1"/>
    <col min="11525" max="11525" width="20.7109375" style="1" customWidth="1"/>
    <col min="11526" max="11775" width="9.140625" style="1"/>
    <col min="11776" max="11776" width="3.5703125" style="1" customWidth="1"/>
    <col min="11777" max="11777" width="4.85546875" style="1" customWidth="1"/>
    <col min="11778" max="11778" width="41.85546875" style="1" customWidth="1"/>
    <col min="11779" max="11780" width="19.5703125" style="1" customWidth="1"/>
    <col min="11781" max="11781" width="20.7109375" style="1" customWidth="1"/>
    <col min="11782" max="12031" width="9.140625" style="1"/>
    <col min="12032" max="12032" width="3.5703125" style="1" customWidth="1"/>
    <col min="12033" max="12033" width="4.85546875" style="1" customWidth="1"/>
    <col min="12034" max="12034" width="41.85546875" style="1" customWidth="1"/>
    <col min="12035" max="12036" width="19.5703125" style="1" customWidth="1"/>
    <col min="12037" max="12037" width="20.7109375" style="1" customWidth="1"/>
    <col min="12038" max="12287" width="9.140625" style="1"/>
    <col min="12288" max="12288" width="3.5703125" style="1" customWidth="1"/>
    <col min="12289" max="12289" width="4.85546875" style="1" customWidth="1"/>
    <col min="12290" max="12290" width="41.85546875" style="1" customWidth="1"/>
    <col min="12291" max="12292" width="19.5703125" style="1" customWidth="1"/>
    <col min="12293" max="12293" width="20.7109375" style="1" customWidth="1"/>
    <col min="12294" max="12543" width="9.140625" style="1"/>
    <col min="12544" max="12544" width="3.5703125" style="1" customWidth="1"/>
    <col min="12545" max="12545" width="4.85546875" style="1" customWidth="1"/>
    <col min="12546" max="12546" width="41.85546875" style="1" customWidth="1"/>
    <col min="12547" max="12548" width="19.5703125" style="1" customWidth="1"/>
    <col min="12549" max="12549" width="20.7109375" style="1" customWidth="1"/>
    <col min="12550" max="12799" width="9.140625" style="1"/>
    <col min="12800" max="12800" width="3.5703125" style="1" customWidth="1"/>
    <col min="12801" max="12801" width="4.85546875" style="1" customWidth="1"/>
    <col min="12802" max="12802" width="41.85546875" style="1" customWidth="1"/>
    <col min="12803" max="12804" width="19.5703125" style="1" customWidth="1"/>
    <col min="12805" max="12805" width="20.7109375" style="1" customWidth="1"/>
    <col min="12806" max="13055" width="9.140625" style="1"/>
    <col min="13056" max="13056" width="3.5703125" style="1" customWidth="1"/>
    <col min="13057" max="13057" width="4.85546875" style="1" customWidth="1"/>
    <col min="13058" max="13058" width="41.85546875" style="1" customWidth="1"/>
    <col min="13059" max="13060" width="19.5703125" style="1" customWidth="1"/>
    <col min="13061" max="13061" width="20.7109375" style="1" customWidth="1"/>
    <col min="13062" max="13311" width="9.140625" style="1"/>
    <col min="13312" max="13312" width="3.5703125" style="1" customWidth="1"/>
    <col min="13313" max="13313" width="4.85546875" style="1" customWidth="1"/>
    <col min="13314" max="13314" width="41.85546875" style="1" customWidth="1"/>
    <col min="13315" max="13316" width="19.5703125" style="1" customWidth="1"/>
    <col min="13317" max="13317" width="20.7109375" style="1" customWidth="1"/>
    <col min="13318" max="13567" width="9.140625" style="1"/>
    <col min="13568" max="13568" width="3.5703125" style="1" customWidth="1"/>
    <col min="13569" max="13569" width="4.85546875" style="1" customWidth="1"/>
    <col min="13570" max="13570" width="41.85546875" style="1" customWidth="1"/>
    <col min="13571" max="13572" width="19.5703125" style="1" customWidth="1"/>
    <col min="13573" max="13573" width="20.7109375" style="1" customWidth="1"/>
    <col min="13574" max="13823" width="9.140625" style="1"/>
    <col min="13824" max="13824" width="3.5703125" style="1" customWidth="1"/>
    <col min="13825" max="13825" width="4.85546875" style="1" customWidth="1"/>
    <col min="13826" max="13826" width="41.85546875" style="1" customWidth="1"/>
    <col min="13827" max="13828" width="19.5703125" style="1" customWidth="1"/>
    <col min="13829" max="13829" width="20.7109375" style="1" customWidth="1"/>
    <col min="13830" max="14079" width="9.140625" style="1"/>
    <col min="14080" max="14080" width="3.5703125" style="1" customWidth="1"/>
    <col min="14081" max="14081" width="4.85546875" style="1" customWidth="1"/>
    <col min="14082" max="14082" width="41.85546875" style="1" customWidth="1"/>
    <col min="14083" max="14084" width="19.5703125" style="1" customWidth="1"/>
    <col min="14085" max="14085" width="20.7109375" style="1" customWidth="1"/>
    <col min="14086" max="14335" width="9.140625" style="1"/>
    <col min="14336" max="14336" width="3.5703125" style="1" customWidth="1"/>
    <col min="14337" max="14337" width="4.85546875" style="1" customWidth="1"/>
    <col min="14338" max="14338" width="41.85546875" style="1" customWidth="1"/>
    <col min="14339" max="14340" width="19.5703125" style="1" customWidth="1"/>
    <col min="14341" max="14341" width="20.7109375" style="1" customWidth="1"/>
    <col min="14342" max="14591" width="9.140625" style="1"/>
    <col min="14592" max="14592" width="3.5703125" style="1" customWidth="1"/>
    <col min="14593" max="14593" width="4.85546875" style="1" customWidth="1"/>
    <col min="14594" max="14594" width="41.85546875" style="1" customWidth="1"/>
    <col min="14595" max="14596" width="19.5703125" style="1" customWidth="1"/>
    <col min="14597" max="14597" width="20.7109375" style="1" customWidth="1"/>
    <col min="14598" max="14847" width="9.140625" style="1"/>
    <col min="14848" max="14848" width="3.5703125" style="1" customWidth="1"/>
    <col min="14849" max="14849" width="4.85546875" style="1" customWidth="1"/>
    <col min="14850" max="14850" width="41.85546875" style="1" customWidth="1"/>
    <col min="14851" max="14852" width="19.5703125" style="1" customWidth="1"/>
    <col min="14853" max="14853" width="20.7109375" style="1" customWidth="1"/>
    <col min="14854" max="15103" width="9.140625" style="1"/>
    <col min="15104" max="15104" width="3.5703125" style="1" customWidth="1"/>
    <col min="15105" max="15105" width="4.85546875" style="1" customWidth="1"/>
    <col min="15106" max="15106" width="41.85546875" style="1" customWidth="1"/>
    <col min="15107" max="15108" width="19.5703125" style="1" customWidth="1"/>
    <col min="15109" max="15109" width="20.7109375" style="1" customWidth="1"/>
    <col min="15110" max="15359" width="9.140625" style="1"/>
    <col min="15360" max="15360" width="3.5703125" style="1" customWidth="1"/>
    <col min="15361" max="15361" width="4.85546875" style="1" customWidth="1"/>
    <col min="15362" max="15362" width="41.85546875" style="1" customWidth="1"/>
    <col min="15363" max="15364" width="19.5703125" style="1" customWidth="1"/>
    <col min="15365" max="15365" width="20.7109375" style="1" customWidth="1"/>
    <col min="15366" max="15615" width="9.140625" style="1"/>
    <col min="15616" max="15616" width="3.5703125" style="1" customWidth="1"/>
    <col min="15617" max="15617" width="4.85546875" style="1" customWidth="1"/>
    <col min="15618" max="15618" width="41.85546875" style="1" customWidth="1"/>
    <col min="15619" max="15620" width="19.5703125" style="1" customWidth="1"/>
    <col min="15621" max="15621" width="20.7109375" style="1" customWidth="1"/>
    <col min="15622" max="15871" width="9.140625" style="1"/>
    <col min="15872" max="15872" width="3.5703125" style="1" customWidth="1"/>
    <col min="15873" max="15873" width="4.85546875" style="1" customWidth="1"/>
    <col min="15874" max="15874" width="41.85546875" style="1" customWidth="1"/>
    <col min="15875" max="15876" width="19.5703125" style="1" customWidth="1"/>
    <col min="15877" max="15877" width="20.7109375" style="1" customWidth="1"/>
    <col min="15878" max="16127" width="9.140625" style="1"/>
    <col min="16128" max="16128" width="3.5703125" style="1" customWidth="1"/>
    <col min="16129" max="16129" width="4.85546875" style="1" customWidth="1"/>
    <col min="16130" max="16130" width="41.85546875" style="1" customWidth="1"/>
    <col min="16131" max="16132" width="19.5703125" style="1" customWidth="1"/>
    <col min="16133" max="16133" width="20.7109375" style="1" customWidth="1"/>
    <col min="16134" max="16384" width="9.140625" style="1"/>
  </cols>
  <sheetData>
    <row r="3" spans="1:7" ht="13.5" thickBot="1" x14ac:dyDescent="0.25">
      <c r="B3" s="8"/>
      <c r="C3" s="9"/>
      <c r="D3" s="10"/>
      <c r="E3" s="10"/>
    </row>
    <row r="4" spans="1:7" s="3" customFormat="1" ht="23.25" customHeight="1" thickTop="1" thickBot="1" x14ac:dyDescent="0.3">
      <c r="A4" s="2"/>
      <c r="B4" s="162" t="s">
        <v>1</v>
      </c>
      <c r="C4" s="162"/>
      <c r="D4" s="162"/>
      <c r="E4" s="162"/>
      <c r="F4" s="2"/>
    </row>
    <row r="5" spans="1:7" s="3" customFormat="1" ht="33.75" customHeight="1" thickTop="1" thickBot="1" x14ac:dyDescent="0.3">
      <c r="A5" s="2"/>
      <c r="B5" s="163" t="str">
        <f>'Főelőlap '!C20</f>
        <v>Társasház felújítás</v>
      </c>
      <c r="C5" s="163"/>
      <c r="D5" s="163"/>
      <c r="E5" s="163"/>
      <c r="F5" s="4"/>
      <c r="G5" s="4"/>
    </row>
    <row r="6" spans="1:7" s="3" customFormat="1" ht="24.75" customHeight="1" thickTop="1" thickBot="1" x14ac:dyDescent="0.3">
      <c r="A6" s="2"/>
      <c r="B6" s="164" t="str">
        <f>'Főelőlap '!C21</f>
        <v>1077 Budapest, Csányi utca 4. Hrsz.:34110</v>
      </c>
      <c r="C6" s="164"/>
      <c r="D6" s="164"/>
      <c r="E6" s="164"/>
      <c r="F6" s="4"/>
      <c r="G6" s="4"/>
    </row>
    <row r="7" spans="1:7" s="3" customFormat="1" ht="24.75" customHeight="1" thickTop="1" thickBot="1" x14ac:dyDescent="0.3">
      <c r="A7" s="2"/>
      <c r="B7" s="162" t="str">
        <f>'Főelőlap '!C26</f>
        <v>ERŐSÁRAMÚ ELEKTROMOS MUNKÁK</v>
      </c>
      <c r="C7" s="162"/>
      <c r="D7" s="162"/>
      <c r="E7" s="162"/>
      <c r="F7" s="2"/>
    </row>
    <row r="8" spans="1:7" ht="13.5" thickTop="1" x14ac:dyDescent="0.2"/>
    <row r="14" spans="1:7" s="3" customFormat="1" ht="20.100000000000001" customHeight="1" x14ac:dyDescent="0.25">
      <c r="A14" s="2"/>
      <c r="B14" s="13" t="s">
        <v>2</v>
      </c>
      <c r="C14" s="14" t="s">
        <v>3</v>
      </c>
      <c r="D14" s="15" t="s">
        <v>4</v>
      </c>
      <c r="E14" s="15" t="s">
        <v>5</v>
      </c>
      <c r="F14" s="2"/>
    </row>
    <row r="15" spans="1:7" s="3" customFormat="1" ht="20.100000000000001" customHeight="1" x14ac:dyDescent="0.25">
      <c r="A15" s="2"/>
      <c r="B15" s="43">
        <v>1</v>
      </c>
      <c r="C15" s="44" t="s">
        <v>20</v>
      </c>
      <c r="D15" s="36">
        <f>' Erősáram  KV'!H18</f>
        <v>0</v>
      </c>
      <c r="E15" s="36">
        <f>' Erősáram  KV'!I18</f>
        <v>0</v>
      </c>
      <c r="F15" s="2"/>
    </row>
    <row r="16" spans="1:7" s="3" customFormat="1" ht="20.100000000000001" customHeight="1" x14ac:dyDescent="0.25">
      <c r="A16" s="2"/>
      <c r="B16" s="43">
        <v>2</v>
      </c>
      <c r="C16" s="45" t="s">
        <v>45</v>
      </c>
      <c r="D16" s="36">
        <f>' Erősáram  KV'!H33</f>
        <v>0</v>
      </c>
      <c r="E16" s="36">
        <f>' Erősáram  KV'!I33</f>
        <v>0</v>
      </c>
      <c r="F16" s="2"/>
    </row>
    <row r="17" spans="1:7" s="3" customFormat="1" ht="20.100000000000001" customHeight="1" x14ac:dyDescent="0.25">
      <c r="A17" s="2"/>
      <c r="B17" s="43">
        <v>3</v>
      </c>
      <c r="C17" s="46" t="s">
        <v>22</v>
      </c>
      <c r="D17" s="17">
        <f>' Erősáram  KV'!H44</f>
        <v>0</v>
      </c>
      <c r="E17" s="17">
        <f>' Erősáram  KV'!I44</f>
        <v>0</v>
      </c>
      <c r="F17" s="2"/>
    </row>
    <row r="18" spans="1:7" s="3" customFormat="1" ht="33.75" customHeight="1" x14ac:dyDescent="0.25">
      <c r="A18" s="2"/>
      <c r="B18" s="43">
        <v>4</v>
      </c>
      <c r="C18" s="46" t="s">
        <v>23</v>
      </c>
      <c r="D18" s="17">
        <f>' Erősáram  KV'!H67</f>
        <v>0</v>
      </c>
      <c r="E18" s="17">
        <f>' Erősáram  KV'!I67</f>
        <v>0</v>
      </c>
      <c r="F18" s="2"/>
    </row>
    <row r="19" spans="1:7" s="3" customFormat="1" ht="20.100000000000001" customHeight="1" x14ac:dyDescent="0.25">
      <c r="A19" s="2"/>
      <c r="B19" s="43">
        <v>5</v>
      </c>
      <c r="C19" s="46" t="s">
        <v>48</v>
      </c>
      <c r="D19" s="17">
        <f>' Erősáram  KV'!H80</f>
        <v>0</v>
      </c>
      <c r="E19" s="17">
        <f>' Erősáram  KV'!I80</f>
        <v>0</v>
      </c>
      <c r="F19" s="2"/>
    </row>
    <row r="20" spans="1:7" s="3" customFormat="1" ht="20.100000000000001" customHeight="1" x14ac:dyDescent="0.25">
      <c r="A20" s="2"/>
      <c r="B20" s="43">
        <v>6</v>
      </c>
      <c r="C20" s="46" t="s">
        <v>151</v>
      </c>
      <c r="D20" s="17">
        <f>' Erősáram  KV'!H88</f>
        <v>0</v>
      </c>
      <c r="E20" s="17">
        <f>' Erősáram  KV'!I88</f>
        <v>0</v>
      </c>
      <c r="F20" s="2"/>
    </row>
    <row r="21" spans="1:7" s="3" customFormat="1" ht="20.100000000000001" customHeight="1" x14ac:dyDescent="0.25">
      <c r="A21" s="2"/>
      <c r="B21" s="43">
        <v>7</v>
      </c>
      <c r="C21" s="46" t="s">
        <v>86</v>
      </c>
      <c r="D21" s="17">
        <f>' Erősáram  KV'!H94</f>
        <v>0</v>
      </c>
      <c r="E21" s="17">
        <f>' Erősáram  KV'!I94</f>
        <v>0</v>
      </c>
      <c r="F21" s="2"/>
    </row>
    <row r="22" spans="1:7" s="3" customFormat="1" ht="20.100000000000001" customHeight="1" x14ac:dyDescent="0.25">
      <c r="A22" s="2"/>
      <c r="B22" s="43">
        <v>8</v>
      </c>
      <c r="C22" s="46" t="s">
        <v>103</v>
      </c>
      <c r="D22" s="17">
        <f>' Erősáram ÖSSZ'!I200</f>
        <v>0</v>
      </c>
      <c r="E22" s="17">
        <f>' Erősáram ÖSSZ'!I200</f>
        <v>0</v>
      </c>
      <c r="F22" s="2"/>
    </row>
    <row r="23" spans="1:7" s="5" customFormat="1" ht="20.100000000000001" customHeight="1" x14ac:dyDescent="0.25">
      <c r="A23" s="4"/>
      <c r="B23" s="18"/>
      <c r="C23" s="19" t="s">
        <v>6</v>
      </c>
      <c r="D23" s="38">
        <f>SUM(D15:D22)</f>
        <v>0</v>
      </c>
      <c r="E23" s="39">
        <f>SUM(E15:E22)</f>
        <v>0</v>
      </c>
      <c r="F23" s="4"/>
    </row>
    <row r="24" spans="1:7" s="5" customFormat="1" ht="20.100000000000001" customHeight="1" x14ac:dyDescent="0.25">
      <c r="A24" s="4"/>
      <c r="B24" s="18"/>
      <c r="C24" s="19" t="s">
        <v>7</v>
      </c>
      <c r="D24" s="37">
        <f>D23+E23</f>
        <v>0</v>
      </c>
      <c r="E24" s="20" t="s">
        <v>8</v>
      </c>
      <c r="F24" s="4"/>
    </row>
    <row r="25" spans="1:7" s="3" customFormat="1" ht="20.100000000000001" customHeight="1" x14ac:dyDescent="0.25">
      <c r="A25" s="2"/>
      <c r="B25" s="21"/>
      <c r="C25" s="16" t="s">
        <v>9</v>
      </c>
      <c r="D25" s="17">
        <f>D24*0.27</f>
        <v>0</v>
      </c>
      <c r="E25" s="20" t="s">
        <v>8</v>
      </c>
      <c r="F25" s="2"/>
    </row>
    <row r="26" spans="1:7" s="3" customFormat="1" ht="20.100000000000001" customHeight="1" x14ac:dyDescent="0.25">
      <c r="A26" s="2"/>
      <c r="B26" s="21"/>
      <c r="C26" s="19" t="s">
        <v>10</v>
      </c>
      <c r="D26" s="37">
        <f>SUM(D24:D25)</f>
        <v>0</v>
      </c>
      <c r="E26" s="20" t="s">
        <v>8</v>
      </c>
      <c r="F26" s="2"/>
    </row>
    <row r="27" spans="1:7" ht="20.100000000000001" customHeight="1" x14ac:dyDescent="0.2"/>
    <row r="28" spans="1:7" x14ac:dyDescent="0.2">
      <c r="B28" s="109" t="s">
        <v>51</v>
      </c>
      <c r="C28" s="109"/>
      <c r="D28" s="109"/>
      <c r="E28" s="109"/>
      <c r="F28" s="109"/>
      <c r="G28" s="109"/>
    </row>
    <row r="29" spans="1:7" x14ac:dyDescent="0.2">
      <c r="B29" s="109" t="s">
        <v>52</v>
      </c>
      <c r="C29" s="109"/>
      <c r="D29" s="109"/>
      <c r="E29" s="109"/>
      <c r="F29" s="109"/>
      <c r="G29" s="109"/>
    </row>
    <row r="30" spans="1:7" ht="27" customHeight="1" x14ac:dyDescent="0.2">
      <c r="B30" s="161" t="s">
        <v>53</v>
      </c>
      <c r="C30" s="161"/>
      <c r="D30" s="161"/>
      <c r="E30" s="161"/>
      <c r="F30" s="161"/>
      <c r="G30" s="109"/>
    </row>
    <row r="31" spans="1:7" ht="12.75" customHeight="1" x14ac:dyDescent="0.2">
      <c r="B31" s="109" t="s">
        <v>54</v>
      </c>
      <c r="C31" s="109"/>
      <c r="D31" s="109"/>
      <c r="E31" s="109"/>
      <c r="F31" s="109"/>
      <c r="G31" s="109"/>
    </row>
    <row r="32" spans="1:7" ht="12.75" customHeight="1" x14ac:dyDescent="0.2">
      <c r="B32" s="109" t="s">
        <v>55</v>
      </c>
      <c r="C32" s="109"/>
      <c r="D32" s="109"/>
      <c r="E32" s="109"/>
      <c r="F32" s="109"/>
      <c r="G32" s="109"/>
    </row>
    <row r="33" spans="2:7" ht="24" customHeight="1" x14ac:dyDescent="0.2">
      <c r="B33" s="161" t="s">
        <v>56</v>
      </c>
      <c r="C33" s="161"/>
      <c r="D33" s="161"/>
      <c r="E33" s="161"/>
      <c r="F33" s="161"/>
      <c r="G33" s="109"/>
    </row>
    <row r="34" spans="2:7" ht="12.75" customHeight="1" x14ac:dyDescent="0.2">
      <c r="B34" s="109" t="s">
        <v>57</v>
      </c>
      <c r="C34" s="109"/>
      <c r="D34" s="109"/>
      <c r="E34" s="109"/>
      <c r="F34" s="109"/>
      <c r="G34" s="109"/>
    </row>
    <row r="35" spans="2:7" ht="12.75" customHeight="1" x14ac:dyDescent="0.2">
      <c r="B35" s="109" t="s">
        <v>58</v>
      </c>
      <c r="C35" s="109"/>
      <c r="D35" s="109"/>
      <c r="E35" s="109"/>
      <c r="F35" s="109"/>
      <c r="G35" s="109"/>
    </row>
    <row r="36" spans="2:7" ht="12.75" customHeight="1" x14ac:dyDescent="0.2">
      <c r="B36" s="109" t="s">
        <v>59</v>
      </c>
      <c r="C36" s="109"/>
      <c r="D36" s="109"/>
      <c r="E36" s="109"/>
      <c r="F36" s="109"/>
      <c r="G36" s="109"/>
    </row>
    <row r="37" spans="2:7" ht="12.75" customHeight="1" x14ac:dyDescent="0.2">
      <c r="B37" s="109" t="s">
        <v>60</v>
      </c>
      <c r="C37" s="109"/>
      <c r="D37" s="109"/>
      <c r="E37" s="109"/>
      <c r="F37" s="109"/>
      <c r="G37" s="109"/>
    </row>
  </sheetData>
  <mergeCells count="6">
    <mergeCell ref="B30:F30"/>
    <mergeCell ref="B33:F33"/>
    <mergeCell ref="B4:E4"/>
    <mergeCell ref="B5:E5"/>
    <mergeCell ref="B6:E6"/>
    <mergeCell ref="B7:E7"/>
  </mergeCells>
  <printOptions horizontalCentered="1"/>
  <pageMargins left="0.39370078740157483" right="0.39370078740157483" top="1.1811023622047245" bottom="0.39370078740157483" header="0.39370078740157483" footer="0"/>
  <pageSetup paperSize="9" orientation="portrait" r:id="rId1"/>
  <headerFooter alignWithMargins="0">
    <oddHeader xml:space="preserve">&amp;R
</oddHeader>
    <oddFooter>&amp;L&amp;8H – 1125 Budapest, Istenhegyi út 31/a.  |  e-mail: vrabely.adam@vrabely.hu  |  tel: +3630-945-94-13  |  web: www.vrabely.hu&amp;R&amp;"Times New Roman CE,Normál"&amp;9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94"/>
  <sheetViews>
    <sheetView view="pageBreakPreview" topLeftCell="A42" zoomScaleNormal="100" zoomScaleSheetLayoutView="100" workbookViewId="0">
      <selection activeCell="F63" sqref="F63"/>
    </sheetView>
  </sheetViews>
  <sheetFormatPr defaultColWidth="9.140625" defaultRowHeight="15" x14ac:dyDescent="0.25"/>
  <cols>
    <col min="1" max="1" width="1.42578125" style="6" customWidth="1"/>
    <col min="2" max="2" width="6.5703125" style="34" customWidth="1"/>
    <col min="3" max="3" width="61.28515625" style="30" customWidth="1"/>
    <col min="4" max="4" width="6.7109375" style="35" bestFit="1" customWidth="1"/>
    <col min="5" max="5" width="6.140625" style="32" customWidth="1"/>
    <col min="6" max="6" width="10.140625" style="33" bestFit="1" customWidth="1"/>
    <col min="7" max="7" width="8.85546875" style="33" customWidth="1"/>
    <col min="8" max="8" width="11" style="33" customWidth="1"/>
    <col min="9" max="9" width="11" style="33" bestFit="1" customWidth="1"/>
    <col min="10" max="10" width="13.5703125" customWidth="1"/>
  </cols>
  <sheetData>
    <row r="1" spans="1:9" x14ac:dyDescent="0.25">
      <c r="B1" s="22"/>
      <c r="C1" s="23"/>
      <c r="D1" s="24"/>
      <c r="E1" s="25"/>
      <c r="F1" s="26"/>
      <c r="G1" s="26"/>
      <c r="H1" s="26"/>
      <c r="I1" s="26"/>
    </row>
    <row r="2" spans="1:9" ht="21.75" customHeight="1" x14ac:dyDescent="0.25">
      <c r="B2" s="169" t="s">
        <v>0</v>
      </c>
      <c r="C2" s="169"/>
      <c r="D2" s="169"/>
      <c r="E2" s="169"/>
      <c r="F2" s="169"/>
      <c r="G2" s="169"/>
      <c r="H2" s="169"/>
      <c r="I2" s="169"/>
    </row>
    <row r="3" spans="1:9" ht="21" customHeight="1" x14ac:dyDescent="0.25">
      <c r="B3" s="170" t="str">
        <f>' Erősáram ÖSSZ'!B5:E5</f>
        <v>Társasház felújítás</v>
      </c>
      <c r="C3" s="170"/>
      <c r="D3" s="170"/>
      <c r="E3" s="170"/>
      <c r="F3" s="170"/>
      <c r="G3" s="170"/>
      <c r="H3" s="170"/>
      <c r="I3" s="170"/>
    </row>
    <row r="4" spans="1:9" ht="18.75" customHeight="1" x14ac:dyDescent="0.25">
      <c r="B4" s="170" t="str">
        <f>' Erősáram ÖSSZ'!B6:E6</f>
        <v>1077 Budapest, Csányi utca 4. Hrsz.:34110</v>
      </c>
      <c r="C4" s="170"/>
      <c r="D4" s="170"/>
      <c r="E4" s="170"/>
      <c r="F4" s="170"/>
      <c r="G4" s="170"/>
      <c r="H4" s="170"/>
      <c r="I4" s="170"/>
    </row>
    <row r="5" spans="1:9" ht="22.5" customHeight="1" x14ac:dyDescent="0.25">
      <c r="B5" s="171" t="str">
        <f>' Erősáram ÖSSZ'!B7:E7</f>
        <v>ERŐSÁRAMÚ ELEKTROMOS MUNKÁK</v>
      </c>
      <c r="C5" s="171"/>
      <c r="D5" s="171"/>
      <c r="E5" s="171"/>
      <c r="F5" s="171"/>
      <c r="G5" s="171"/>
      <c r="H5" s="171"/>
      <c r="I5" s="171"/>
    </row>
    <row r="6" spans="1:9" ht="33" customHeight="1" x14ac:dyDescent="0.25">
      <c r="B6" s="22"/>
      <c r="C6" s="23"/>
      <c r="D6" s="24"/>
      <c r="E6" s="25"/>
      <c r="F6" s="26"/>
      <c r="G6" s="26"/>
      <c r="H6" s="26"/>
      <c r="I6" s="26"/>
    </row>
    <row r="7" spans="1:9" ht="24" customHeight="1" x14ac:dyDescent="0.25">
      <c r="B7" s="27" t="s">
        <v>11</v>
      </c>
      <c r="C7" s="28" t="s">
        <v>12</v>
      </c>
      <c r="D7" s="172" t="s">
        <v>13</v>
      </c>
      <c r="E7" s="172"/>
      <c r="F7" s="40" t="s">
        <v>14</v>
      </c>
      <c r="G7" s="40" t="s">
        <v>16</v>
      </c>
      <c r="H7" s="40" t="s">
        <v>17</v>
      </c>
      <c r="I7" s="40" t="s">
        <v>18</v>
      </c>
    </row>
    <row r="8" spans="1:9" x14ac:dyDescent="0.25">
      <c r="B8" s="29"/>
      <c r="D8" s="31"/>
    </row>
    <row r="9" spans="1:9" x14ac:dyDescent="0.25">
      <c r="B9" s="168" t="s">
        <v>24</v>
      </c>
      <c r="C9" s="168"/>
      <c r="D9" s="168"/>
      <c r="E9" s="168"/>
      <c r="F9" s="168"/>
      <c r="G9" s="168"/>
      <c r="H9" s="168"/>
      <c r="I9" s="168"/>
    </row>
    <row r="10" spans="1:9" ht="126.75" customHeight="1" x14ac:dyDescent="0.25">
      <c r="B10" s="74"/>
      <c r="C10" s="77" t="s">
        <v>76</v>
      </c>
      <c r="D10" s="57"/>
      <c r="E10" s="58"/>
      <c r="F10" s="41"/>
      <c r="G10" s="41"/>
      <c r="H10" s="41"/>
      <c r="I10" s="42"/>
    </row>
    <row r="11" spans="1:9" ht="25.5" x14ac:dyDescent="0.25">
      <c r="B11" s="75" t="s">
        <v>77</v>
      </c>
      <c r="C11" s="112" t="s">
        <v>138</v>
      </c>
      <c r="D11" s="111">
        <v>1</v>
      </c>
      <c r="E11" s="49" t="s">
        <v>26</v>
      </c>
      <c r="F11" s="108">
        <v>0</v>
      </c>
      <c r="G11" s="108">
        <v>0</v>
      </c>
      <c r="H11" s="108">
        <f t="shared" ref="H11" si="0">$D11*F11</f>
        <v>0</v>
      </c>
      <c r="I11" s="108">
        <f t="shared" ref="I11" si="1">$D11*G11</f>
        <v>0</v>
      </c>
    </row>
    <row r="12" spans="1:9" ht="25.5" x14ac:dyDescent="0.25">
      <c r="B12" s="75" t="s">
        <v>78</v>
      </c>
      <c r="C12" s="112" t="s">
        <v>139</v>
      </c>
      <c r="D12" s="111">
        <v>1</v>
      </c>
      <c r="E12" s="49" t="s">
        <v>26</v>
      </c>
      <c r="F12" s="108">
        <v>0</v>
      </c>
      <c r="G12" s="108">
        <v>0</v>
      </c>
      <c r="H12" s="108">
        <f t="shared" ref="H12" si="2">$D12*F12</f>
        <v>0</v>
      </c>
      <c r="I12" s="108">
        <f t="shared" ref="I12" si="3">$D12*G12</f>
        <v>0</v>
      </c>
    </row>
    <row r="13" spans="1:9" ht="25.5" x14ac:dyDescent="0.25">
      <c r="B13" s="75" t="s">
        <v>61</v>
      </c>
      <c r="C13" s="112" t="s">
        <v>140</v>
      </c>
      <c r="D13" s="111">
        <v>1</v>
      </c>
      <c r="E13" s="49" t="s">
        <v>26</v>
      </c>
      <c r="F13" s="108">
        <v>0</v>
      </c>
      <c r="G13" s="108">
        <v>0</v>
      </c>
      <c r="H13" s="108">
        <f>$D13*F13</f>
        <v>0</v>
      </c>
      <c r="I13" s="108">
        <f>$D13*G13</f>
        <v>0</v>
      </c>
    </row>
    <row r="14" spans="1:9" ht="25.5" x14ac:dyDescent="0.25">
      <c r="B14" s="75" t="s">
        <v>62</v>
      </c>
      <c r="C14" s="112" t="s">
        <v>141</v>
      </c>
      <c r="D14" s="111">
        <v>1</v>
      </c>
      <c r="E14" s="49" t="s">
        <v>26</v>
      </c>
      <c r="F14" s="108">
        <v>0</v>
      </c>
      <c r="G14" s="108">
        <v>0</v>
      </c>
      <c r="H14" s="108">
        <f>$D14*F14</f>
        <v>0</v>
      </c>
      <c r="I14" s="108">
        <f>$D14*G14</f>
        <v>0</v>
      </c>
    </row>
    <row r="15" spans="1:9" s="153" customFormat="1" x14ac:dyDescent="0.25">
      <c r="A15" s="154"/>
      <c r="B15" s="74"/>
      <c r="C15" s="77" t="s">
        <v>158</v>
      </c>
      <c r="D15" s="57"/>
      <c r="E15" s="58"/>
      <c r="F15" s="41"/>
      <c r="G15" s="41"/>
      <c r="H15" s="41"/>
      <c r="I15" s="42"/>
    </row>
    <row r="16" spans="1:9" s="153" customFormat="1" x14ac:dyDescent="0.25">
      <c r="A16" s="154"/>
      <c r="B16" s="75" t="s">
        <v>159</v>
      </c>
      <c r="C16" s="112" t="s">
        <v>161</v>
      </c>
      <c r="D16" s="157">
        <v>4</v>
      </c>
      <c r="E16" s="49" t="s">
        <v>26</v>
      </c>
      <c r="F16" s="156">
        <v>0</v>
      </c>
      <c r="G16" s="156">
        <v>0</v>
      </c>
      <c r="H16" s="156">
        <f>$D16*F16</f>
        <v>0</v>
      </c>
      <c r="I16" s="156">
        <f>$D16*G16</f>
        <v>0</v>
      </c>
    </row>
    <row r="17" spans="1:10" s="153" customFormat="1" x14ac:dyDescent="0.25">
      <c r="A17" s="154"/>
      <c r="B17" s="75" t="s">
        <v>160</v>
      </c>
      <c r="C17" s="160" t="s">
        <v>162</v>
      </c>
      <c r="D17" s="157">
        <v>22</v>
      </c>
      <c r="E17" s="49" t="s">
        <v>26</v>
      </c>
      <c r="F17" s="156">
        <v>0</v>
      </c>
      <c r="G17" s="156">
        <v>0</v>
      </c>
      <c r="H17" s="156">
        <f>$D17*F17</f>
        <v>0</v>
      </c>
      <c r="I17" s="156">
        <f>$D17*G17</f>
        <v>0</v>
      </c>
    </row>
    <row r="18" spans="1:10" ht="14.25" customHeight="1" x14ac:dyDescent="0.25">
      <c r="B18" s="50"/>
      <c r="C18" s="51" t="s">
        <v>25</v>
      </c>
      <c r="D18" s="52"/>
      <c r="E18" s="53"/>
      <c r="F18" s="54"/>
      <c r="G18" s="55"/>
      <c r="H18" s="56">
        <f>SUM(H11:H14)</f>
        <v>0</v>
      </c>
      <c r="I18" s="56">
        <f>SUM(I11:I14)</f>
        <v>0</v>
      </c>
    </row>
    <row r="21" spans="1:10" x14ac:dyDescent="0.25">
      <c r="B21" s="173" t="s">
        <v>40</v>
      </c>
      <c r="C21" s="174"/>
      <c r="D21" s="174"/>
      <c r="E21" s="174"/>
      <c r="F21" s="174"/>
      <c r="G21" s="174"/>
      <c r="H21" s="174"/>
      <c r="I21" s="175"/>
    </row>
    <row r="22" spans="1:10" x14ac:dyDescent="0.25">
      <c r="B22" s="74"/>
      <c r="C22" s="77" t="s">
        <v>21</v>
      </c>
      <c r="D22" s="57"/>
      <c r="E22" s="58"/>
      <c r="F22" s="41"/>
      <c r="G22" s="41"/>
      <c r="H22" s="41"/>
      <c r="I22" s="42"/>
    </row>
    <row r="23" spans="1:10" x14ac:dyDescent="0.25">
      <c r="B23" s="158" t="s">
        <v>153</v>
      </c>
      <c r="C23" s="114" t="s">
        <v>142</v>
      </c>
      <c r="D23" s="121">
        <v>952</v>
      </c>
      <c r="E23" s="49" t="s">
        <v>19</v>
      </c>
      <c r="F23" s="108">
        <v>0</v>
      </c>
      <c r="G23" s="108">
        <v>0</v>
      </c>
      <c r="H23" s="108">
        <f t="shared" ref="H23" si="4">$D23*F23</f>
        <v>0</v>
      </c>
      <c r="I23" s="108">
        <f t="shared" ref="I23" si="5">$D23*G23</f>
        <v>0</v>
      </c>
      <c r="J23" s="153"/>
    </row>
    <row r="24" spans="1:10" x14ac:dyDescent="0.25">
      <c r="B24" s="158" t="s">
        <v>81</v>
      </c>
      <c r="C24" s="114" t="s">
        <v>143</v>
      </c>
      <c r="D24" s="121">
        <v>670</v>
      </c>
      <c r="E24" s="49" t="s">
        <v>19</v>
      </c>
      <c r="F24" s="108">
        <v>0</v>
      </c>
      <c r="G24" s="108">
        <v>0</v>
      </c>
      <c r="H24" s="108">
        <f t="shared" ref="H24" si="6">$D24*F24</f>
        <v>0</v>
      </c>
      <c r="I24" s="108">
        <f t="shared" ref="I24" si="7">$D24*G24</f>
        <v>0</v>
      </c>
      <c r="J24" s="153"/>
    </row>
    <row r="25" spans="1:10" s="153" customFormat="1" x14ac:dyDescent="0.25">
      <c r="A25" s="154"/>
      <c r="B25" s="158" t="s">
        <v>82</v>
      </c>
      <c r="C25" s="114" t="s">
        <v>126</v>
      </c>
      <c r="D25" s="121">
        <v>35</v>
      </c>
      <c r="E25" s="49" t="s">
        <v>19</v>
      </c>
      <c r="F25" s="156">
        <v>0</v>
      </c>
      <c r="G25" s="156">
        <v>0</v>
      </c>
      <c r="H25" s="156">
        <f t="shared" ref="H25" si="8">$D25*F25</f>
        <v>0</v>
      </c>
      <c r="I25" s="156">
        <f t="shared" ref="I25" si="9">$D25*G25</f>
        <v>0</v>
      </c>
    </row>
    <row r="26" spans="1:10" x14ac:dyDescent="0.25">
      <c r="B26" s="158" t="s">
        <v>83</v>
      </c>
      <c r="C26" s="114" t="s">
        <v>156</v>
      </c>
      <c r="D26" s="121">
        <v>90</v>
      </c>
      <c r="E26" s="49" t="s">
        <v>19</v>
      </c>
      <c r="F26" s="108">
        <v>0</v>
      </c>
      <c r="G26" s="108">
        <v>0</v>
      </c>
      <c r="H26" s="108">
        <f t="shared" ref="H26" si="10">$D26*F26</f>
        <v>0</v>
      </c>
      <c r="I26" s="108">
        <f t="shared" ref="I26" si="11">$D26*G26</f>
        <v>0</v>
      </c>
    </row>
    <row r="27" spans="1:10" s="144" customFormat="1" x14ac:dyDescent="0.25">
      <c r="A27" s="149"/>
      <c r="B27" s="158" t="s">
        <v>84</v>
      </c>
      <c r="C27" s="114" t="s">
        <v>122</v>
      </c>
      <c r="D27" s="121">
        <v>650</v>
      </c>
      <c r="E27" s="151" t="s">
        <v>19</v>
      </c>
      <c r="F27" s="119">
        <v>0</v>
      </c>
      <c r="G27" s="119">
        <v>0</v>
      </c>
      <c r="H27" s="119">
        <f t="shared" ref="H27" si="12">$D27*F27</f>
        <v>0</v>
      </c>
      <c r="I27" s="119">
        <f t="shared" ref="I27" si="13">$D27*G27</f>
        <v>0</v>
      </c>
    </row>
    <row r="28" spans="1:10" s="144" customFormat="1" x14ac:dyDescent="0.25">
      <c r="A28" s="149"/>
      <c r="B28" s="158" t="s">
        <v>154</v>
      </c>
      <c r="C28" s="114" t="s">
        <v>152</v>
      </c>
      <c r="D28" s="121">
        <v>130</v>
      </c>
      <c r="E28" s="151" t="s">
        <v>19</v>
      </c>
      <c r="F28" s="119">
        <v>0</v>
      </c>
      <c r="G28" s="119">
        <v>0</v>
      </c>
      <c r="H28" s="119">
        <f t="shared" ref="H28" si="14">$D28*F28</f>
        <v>0</v>
      </c>
      <c r="I28" s="119">
        <f t="shared" ref="I28" si="15">$D28*G28</f>
        <v>0</v>
      </c>
    </row>
    <row r="29" spans="1:10" x14ac:dyDescent="0.25">
      <c r="B29" s="74"/>
      <c r="C29" s="115" t="s">
        <v>134</v>
      </c>
      <c r="D29" s="57"/>
      <c r="E29" s="58"/>
      <c r="F29" s="41"/>
      <c r="G29" s="41"/>
      <c r="H29" s="41"/>
      <c r="I29" s="42"/>
    </row>
    <row r="30" spans="1:10" x14ac:dyDescent="0.25">
      <c r="B30" s="74" t="s">
        <v>155</v>
      </c>
      <c r="C30" s="122" t="s">
        <v>132</v>
      </c>
      <c r="D30" s="121">
        <v>340</v>
      </c>
      <c r="E30" s="123" t="s">
        <v>19</v>
      </c>
      <c r="F30" s="108">
        <v>0</v>
      </c>
      <c r="G30" s="108">
        <v>0</v>
      </c>
      <c r="H30" s="108">
        <f t="shared" ref="H30" si="16">$D30*F30</f>
        <v>0</v>
      </c>
      <c r="I30" s="108">
        <f t="shared" ref="I30" si="17">$D30*G30</f>
        <v>0</v>
      </c>
    </row>
    <row r="31" spans="1:10" s="144" customFormat="1" x14ac:dyDescent="0.25">
      <c r="A31" s="149"/>
      <c r="B31" s="74" t="s">
        <v>85</v>
      </c>
      <c r="C31" s="122" t="s">
        <v>133</v>
      </c>
      <c r="D31" s="150">
        <v>180</v>
      </c>
      <c r="E31" s="152" t="s">
        <v>19</v>
      </c>
      <c r="F31" s="119">
        <v>0</v>
      </c>
      <c r="G31" s="119">
        <v>0</v>
      </c>
      <c r="H31" s="119">
        <f t="shared" ref="H31" si="18">$D31*F31</f>
        <v>0</v>
      </c>
      <c r="I31" s="119">
        <f t="shared" ref="I31" si="19">$D31*G31</f>
        <v>0</v>
      </c>
    </row>
    <row r="32" spans="1:10" x14ac:dyDescent="0.25">
      <c r="B32" s="74" t="s">
        <v>93</v>
      </c>
      <c r="C32" s="122" t="s">
        <v>123</v>
      </c>
      <c r="D32" s="121">
        <v>630</v>
      </c>
      <c r="E32" s="123" t="s">
        <v>19</v>
      </c>
      <c r="F32" s="108">
        <v>0</v>
      </c>
      <c r="G32" s="108">
        <v>0</v>
      </c>
      <c r="H32" s="108">
        <f t="shared" ref="H32" si="20">$D32*F32</f>
        <v>0</v>
      </c>
      <c r="I32" s="108">
        <f t="shared" ref="I32" si="21">$D32*G32</f>
        <v>0</v>
      </c>
    </row>
    <row r="33" spans="1:10" x14ac:dyDescent="0.25">
      <c r="B33" s="59"/>
      <c r="C33" s="60" t="s">
        <v>25</v>
      </c>
      <c r="D33" s="61"/>
      <c r="E33" s="60"/>
      <c r="F33" s="62"/>
      <c r="G33" s="63"/>
      <c r="H33" s="64">
        <f>SUM(H23:H32)</f>
        <v>0</v>
      </c>
      <c r="I33" s="64">
        <f>SUM(I23:I32)</f>
        <v>0</v>
      </c>
    </row>
    <row r="36" spans="1:10" ht="15.75" x14ac:dyDescent="0.25">
      <c r="B36" s="165" t="s">
        <v>46</v>
      </c>
      <c r="C36" s="166"/>
      <c r="D36" s="166"/>
      <c r="E36" s="166"/>
      <c r="F36" s="166"/>
      <c r="G36" s="166"/>
      <c r="H36" s="166"/>
      <c r="I36" s="167"/>
    </row>
    <row r="37" spans="1:10" ht="15" customHeight="1" x14ac:dyDescent="0.25">
      <c r="B37" s="67"/>
      <c r="C37" s="77" t="s">
        <v>127</v>
      </c>
      <c r="D37" s="68"/>
      <c r="E37" s="66"/>
      <c r="F37" s="47"/>
      <c r="G37" s="47"/>
      <c r="H37" s="47"/>
      <c r="I37" s="47"/>
    </row>
    <row r="38" spans="1:10" s="136" customFormat="1" ht="15" customHeight="1" x14ac:dyDescent="0.25">
      <c r="A38" s="135"/>
      <c r="B38" s="74" t="s">
        <v>33</v>
      </c>
      <c r="C38" s="113" t="s">
        <v>149</v>
      </c>
      <c r="D38" s="150">
        <v>54</v>
      </c>
      <c r="E38" s="110" t="s">
        <v>26</v>
      </c>
      <c r="F38" s="108">
        <v>0</v>
      </c>
      <c r="G38" s="108">
        <v>0</v>
      </c>
      <c r="H38" s="108">
        <f t="shared" ref="H38" si="22">$D38*F38</f>
        <v>0</v>
      </c>
      <c r="I38" s="145">
        <f t="shared" ref="I38" si="23">$D38*G38</f>
        <v>0</v>
      </c>
    </row>
    <row r="39" spans="1:10" s="136" customFormat="1" x14ac:dyDescent="0.25">
      <c r="A39" s="135"/>
      <c r="B39" s="74" t="s">
        <v>63</v>
      </c>
      <c r="C39" s="113" t="s">
        <v>144</v>
      </c>
      <c r="D39" s="150">
        <v>11</v>
      </c>
      <c r="E39" s="110" t="s">
        <v>26</v>
      </c>
      <c r="F39" s="108">
        <v>0</v>
      </c>
      <c r="G39" s="108">
        <v>0</v>
      </c>
      <c r="H39" s="108">
        <f t="shared" ref="H39:I40" si="24">$D39*F39</f>
        <v>0</v>
      </c>
      <c r="I39" s="145">
        <f t="shared" si="24"/>
        <v>0</v>
      </c>
    </row>
    <row r="40" spans="1:10" s="136" customFormat="1" ht="25.5" x14ac:dyDescent="0.25">
      <c r="A40" s="135"/>
      <c r="B40" s="74" t="s">
        <v>105</v>
      </c>
      <c r="C40" s="113" t="s">
        <v>145</v>
      </c>
      <c r="D40" s="150">
        <v>20</v>
      </c>
      <c r="E40" s="110" t="s">
        <v>26</v>
      </c>
      <c r="F40" s="108">
        <v>0</v>
      </c>
      <c r="G40" s="108">
        <v>0</v>
      </c>
      <c r="H40" s="108">
        <f t="shared" si="24"/>
        <v>0</v>
      </c>
      <c r="I40" s="145">
        <f t="shared" si="24"/>
        <v>0</v>
      </c>
      <c r="J40" s="153"/>
    </row>
    <row r="41" spans="1:10" s="136" customFormat="1" ht="25.5" x14ac:dyDescent="0.25">
      <c r="A41" s="135"/>
      <c r="B41" s="74" t="s">
        <v>106</v>
      </c>
      <c r="C41" s="113" t="s">
        <v>146</v>
      </c>
      <c r="D41" s="150">
        <v>9</v>
      </c>
      <c r="E41" s="110" t="s">
        <v>26</v>
      </c>
      <c r="F41" s="108">
        <v>0</v>
      </c>
      <c r="G41" s="108">
        <v>0</v>
      </c>
      <c r="H41" s="108">
        <f>$D41*F41</f>
        <v>0</v>
      </c>
      <c r="I41" s="145">
        <f t="shared" ref="I41" si="25">$D41*G41</f>
        <v>0</v>
      </c>
      <c r="J41" s="153"/>
    </row>
    <row r="42" spans="1:10" s="136" customFormat="1" ht="25.5" x14ac:dyDescent="0.25">
      <c r="A42" s="135"/>
      <c r="B42" s="74" t="s">
        <v>107</v>
      </c>
      <c r="C42" s="113" t="s">
        <v>147</v>
      </c>
      <c r="D42" s="150">
        <v>2</v>
      </c>
      <c r="E42" s="110" t="s">
        <v>26</v>
      </c>
      <c r="F42" s="156">
        <v>0</v>
      </c>
      <c r="G42" s="156">
        <v>0</v>
      </c>
      <c r="H42" s="156">
        <f>$D42*F42</f>
        <v>0</v>
      </c>
      <c r="I42" s="145">
        <f t="shared" ref="I42" si="26">$D42*G42</f>
        <v>0</v>
      </c>
      <c r="J42" s="153"/>
    </row>
    <row r="43" spans="1:10" s="136" customFormat="1" ht="25.5" x14ac:dyDescent="0.25">
      <c r="A43" s="135"/>
      <c r="B43" s="74" t="s">
        <v>108</v>
      </c>
      <c r="C43" s="113" t="s">
        <v>148</v>
      </c>
      <c r="D43" s="150">
        <v>16</v>
      </c>
      <c r="E43" s="110" t="s">
        <v>26</v>
      </c>
      <c r="F43" s="156">
        <v>0</v>
      </c>
      <c r="G43" s="156">
        <v>0</v>
      </c>
      <c r="H43" s="156">
        <f t="shared" ref="H43" si="27">$D43*F43</f>
        <v>0</v>
      </c>
      <c r="I43" s="145">
        <f t="shared" ref="I43" si="28">$D43*G43</f>
        <v>0</v>
      </c>
      <c r="J43" s="153"/>
    </row>
    <row r="44" spans="1:10" x14ac:dyDescent="0.25">
      <c r="B44" s="50"/>
      <c r="C44" s="51" t="s">
        <v>25</v>
      </c>
      <c r="D44" s="52"/>
      <c r="E44" s="53"/>
      <c r="F44" s="54"/>
      <c r="G44" s="55"/>
      <c r="H44" s="56">
        <f>SUM(H38:H43)</f>
        <v>0</v>
      </c>
      <c r="I44" s="146">
        <f>SUM(I38:I43)</f>
        <v>0</v>
      </c>
    </row>
    <row r="46" spans="1:10" s="76" customFormat="1" ht="14.25" x14ac:dyDescent="0.2">
      <c r="A46" s="6"/>
      <c r="B46" s="34"/>
      <c r="C46" s="30"/>
      <c r="D46" s="35"/>
      <c r="E46" s="32"/>
      <c r="F46" s="33"/>
      <c r="G46" s="33"/>
      <c r="H46" s="33"/>
      <c r="I46" s="33"/>
    </row>
    <row r="47" spans="1:10" s="76" customFormat="1" ht="15.75" x14ac:dyDescent="0.2">
      <c r="A47" s="6"/>
      <c r="B47" s="165" t="s">
        <v>47</v>
      </c>
      <c r="C47" s="166"/>
      <c r="D47" s="166"/>
      <c r="E47" s="166"/>
      <c r="F47" s="166"/>
      <c r="G47" s="166"/>
      <c r="H47" s="166"/>
      <c r="I47" s="166"/>
    </row>
    <row r="48" spans="1:10" s="76" customFormat="1" ht="14.25" x14ac:dyDescent="0.2">
      <c r="A48" s="6"/>
      <c r="B48" s="65"/>
      <c r="C48" s="77" t="s">
        <v>128</v>
      </c>
      <c r="D48" s="69"/>
      <c r="E48" s="58"/>
      <c r="F48" s="41"/>
      <c r="G48" s="41"/>
      <c r="H48" s="41"/>
      <c r="I48" s="41"/>
    </row>
    <row r="49" spans="1:9" s="76" customFormat="1" ht="16.5" customHeight="1" x14ac:dyDescent="0.2">
      <c r="A49" s="6"/>
      <c r="B49" s="74" t="s">
        <v>64</v>
      </c>
      <c r="C49" s="73" t="s">
        <v>94</v>
      </c>
      <c r="D49" s="111">
        <v>29</v>
      </c>
      <c r="E49" s="70" t="s">
        <v>26</v>
      </c>
      <c r="F49" s="108">
        <v>0</v>
      </c>
      <c r="G49" s="108">
        <v>0</v>
      </c>
      <c r="H49" s="71">
        <f t="shared" ref="H49:I50" si="29">$D49*F49</f>
        <v>0</v>
      </c>
      <c r="I49" s="147">
        <f t="shared" si="29"/>
        <v>0</v>
      </c>
    </row>
    <row r="50" spans="1:9" s="76" customFormat="1" ht="14.25" x14ac:dyDescent="0.2">
      <c r="A50" s="6"/>
      <c r="B50" s="74" t="s">
        <v>65</v>
      </c>
      <c r="C50" s="73" t="s">
        <v>101</v>
      </c>
      <c r="D50" s="111">
        <v>26</v>
      </c>
      <c r="E50" s="70" t="s">
        <v>26</v>
      </c>
      <c r="F50" s="108">
        <v>0</v>
      </c>
      <c r="G50" s="108">
        <v>0</v>
      </c>
      <c r="H50" s="71">
        <f t="shared" si="29"/>
        <v>0</v>
      </c>
      <c r="I50" s="147">
        <f t="shared" si="29"/>
        <v>0</v>
      </c>
    </row>
    <row r="51" spans="1:9" s="76" customFormat="1" ht="14.25" x14ac:dyDescent="0.2">
      <c r="A51" s="6"/>
      <c r="B51" s="74" t="s">
        <v>66</v>
      </c>
      <c r="C51" s="73" t="s">
        <v>110</v>
      </c>
      <c r="D51" s="111">
        <v>11</v>
      </c>
      <c r="E51" s="70" t="s">
        <v>26</v>
      </c>
      <c r="F51" s="108">
        <v>0</v>
      </c>
      <c r="G51" s="108">
        <v>0</v>
      </c>
      <c r="H51" s="71">
        <f t="shared" ref="H51" si="30">$D51*F51</f>
        <v>0</v>
      </c>
      <c r="I51" s="147">
        <f t="shared" ref="I51" si="31">$D51*G51</f>
        <v>0</v>
      </c>
    </row>
    <row r="52" spans="1:9" s="76" customFormat="1" ht="14.25" x14ac:dyDescent="0.2">
      <c r="A52" s="6"/>
      <c r="B52" s="74" t="s">
        <v>90</v>
      </c>
      <c r="C52" s="73" t="s">
        <v>111</v>
      </c>
      <c r="D52" s="111">
        <v>15</v>
      </c>
      <c r="E52" s="70" t="s">
        <v>26</v>
      </c>
      <c r="F52" s="108">
        <v>0</v>
      </c>
      <c r="G52" s="108">
        <v>0</v>
      </c>
      <c r="H52" s="71">
        <f t="shared" ref="H52" si="32">$D52*F52</f>
        <v>0</v>
      </c>
      <c r="I52" s="147">
        <f t="shared" ref="I52" si="33">$D52*G52</f>
        <v>0</v>
      </c>
    </row>
    <row r="53" spans="1:9" x14ac:dyDescent="0.25">
      <c r="B53" s="74" t="s">
        <v>88</v>
      </c>
      <c r="C53" s="73" t="s">
        <v>91</v>
      </c>
      <c r="D53" s="111">
        <v>11</v>
      </c>
      <c r="E53" s="70" t="s">
        <v>26</v>
      </c>
      <c r="F53" s="108">
        <v>0</v>
      </c>
      <c r="G53" s="108">
        <v>0</v>
      </c>
      <c r="H53" s="71">
        <f t="shared" ref="H53:I53" si="34">$D53*F53</f>
        <v>0</v>
      </c>
      <c r="I53" s="147">
        <f t="shared" si="34"/>
        <v>0</v>
      </c>
    </row>
    <row r="54" spans="1:9" s="76" customFormat="1" ht="14.25" x14ac:dyDescent="0.2">
      <c r="A54" s="6"/>
      <c r="B54" s="65"/>
      <c r="C54" s="77" t="s">
        <v>129</v>
      </c>
      <c r="D54" s="137"/>
      <c r="E54" s="138"/>
      <c r="F54" s="139"/>
      <c r="G54" s="139"/>
      <c r="H54" s="139"/>
      <c r="I54" s="139"/>
    </row>
    <row r="55" spans="1:9" x14ac:dyDescent="0.25">
      <c r="B55" s="74" t="s">
        <v>109</v>
      </c>
      <c r="C55" s="73" t="s">
        <v>96</v>
      </c>
      <c r="D55" s="111">
        <v>55</v>
      </c>
      <c r="E55" s="70" t="s">
        <v>26</v>
      </c>
      <c r="F55" s="108">
        <v>0</v>
      </c>
      <c r="G55" s="108">
        <v>0</v>
      </c>
      <c r="H55" s="71">
        <f t="shared" ref="H55:I59" si="35">$D55*F55</f>
        <v>0</v>
      </c>
      <c r="I55" s="147">
        <f t="shared" si="35"/>
        <v>0</v>
      </c>
    </row>
    <row r="56" spans="1:9" x14ac:dyDescent="0.25">
      <c r="B56" s="74" t="s">
        <v>89</v>
      </c>
      <c r="C56" s="73" t="s">
        <v>112</v>
      </c>
      <c r="D56" s="111">
        <v>9</v>
      </c>
      <c r="E56" s="70" t="s">
        <v>26</v>
      </c>
      <c r="F56" s="108">
        <v>0</v>
      </c>
      <c r="G56" s="108">
        <v>0</v>
      </c>
      <c r="H56" s="71">
        <f t="shared" ref="H56:H57" si="36">$D56*F56</f>
        <v>0</v>
      </c>
      <c r="I56" s="147">
        <f t="shared" ref="I56:I57" si="37">$D56*G56</f>
        <v>0</v>
      </c>
    </row>
    <row r="57" spans="1:9" x14ac:dyDescent="0.25">
      <c r="B57" s="74" t="s">
        <v>104</v>
      </c>
      <c r="C57" s="73" t="s">
        <v>97</v>
      </c>
      <c r="D57" s="111">
        <v>74</v>
      </c>
      <c r="E57" s="70" t="s">
        <v>26</v>
      </c>
      <c r="F57" s="108">
        <v>0</v>
      </c>
      <c r="G57" s="108">
        <v>0</v>
      </c>
      <c r="H57" s="71">
        <f t="shared" si="36"/>
        <v>0</v>
      </c>
      <c r="I57" s="147">
        <f t="shared" si="37"/>
        <v>0</v>
      </c>
    </row>
    <row r="58" spans="1:9" x14ac:dyDescent="0.25">
      <c r="B58" s="74" t="s">
        <v>87</v>
      </c>
      <c r="C58" s="73" t="s">
        <v>113</v>
      </c>
      <c r="D58" s="111">
        <v>9</v>
      </c>
      <c r="E58" s="70" t="s">
        <v>26</v>
      </c>
      <c r="F58" s="108">
        <v>0</v>
      </c>
      <c r="G58" s="108">
        <v>0</v>
      </c>
      <c r="H58" s="71">
        <f t="shared" ref="H58" si="38">$D58*F58</f>
        <v>0</v>
      </c>
      <c r="I58" s="147">
        <f t="shared" ref="I58" si="39">$D58*G58</f>
        <v>0</v>
      </c>
    </row>
    <row r="59" spans="1:9" x14ac:dyDescent="0.25">
      <c r="B59" s="74" t="s">
        <v>117</v>
      </c>
      <c r="C59" s="73" t="s">
        <v>95</v>
      </c>
      <c r="D59" s="111">
        <v>19</v>
      </c>
      <c r="E59" s="70" t="s">
        <v>26</v>
      </c>
      <c r="F59" s="108">
        <v>0</v>
      </c>
      <c r="G59" s="108">
        <v>0</v>
      </c>
      <c r="H59" s="71">
        <f t="shared" si="35"/>
        <v>0</v>
      </c>
      <c r="I59" s="147">
        <f t="shared" si="35"/>
        <v>0</v>
      </c>
    </row>
    <row r="60" spans="1:9" x14ac:dyDescent="0.25">
      <c r="B60" s="65"/>
      <c r="C60" s="77" t="s">
        <v>130</v>
      </c>
      <c r="D60" s="137"/>
      <c r="E60" s="138"/>
      <c r="F60" s="139"/>
      <c r="G60" s="139"/>
      <c r="H60" s="139"/>
      <c r="I60" s="139"/>
    </row>
    <row r="61" spans="1:9" s="136" customFormat="1" x14ac:dyDescent="0.25">
      <c r="A61" s="135"/>
      <c r="B61" s="143" t="s">
        <v>118</v>
      </c>
      <c r="C61" s="140" t="s">
        <v>98</v>
      </c>
      <c r="D61" s="111">
        <v>113</v>
      </c>
      <c r="E61" s="110" t="s">
        <v>26</v>
      </c>
      <c r="F61" s="108">
        <v>0</v>
      </c>
      <c r="G61" s="108">
        <v>0</v>
      </c>
      <c r="H61" s="108">
        <f t="shared" ref="H61" si="40">$D61*F61</f>
        <v>0</v>
      </c>
      <c r="I61" s="145">
        <f t="shared" ref="I61" si="41">$D61*G61</f>
        <v>0</v>
      </c>
    </row>
    <row r="62" spans="1:9" x14ac:dyDescent="0.25">
      <c r="B62" s="143" t="s">
        <v>119</v>
      </c>
      <c r="C62" s="73" t="s">
        <v>102</v>
      </c>
      <c r="D62" s="111">
        <v>1</v>
      </c>
      <c r="E62" s="110" t="s">
        <v>15</v>
      </c>
      <c r="F62" s="108">
        <v>0</v>
      </c>
      <c r="G62" s="108">
        <v>0</v>
      </c>
      <c r="H62" s="71">
        <f t="shared" ref="H62:I62" si="42">$D62*F62</f>
        <v>0</v>
      </c>
      <c r="I62" s="147">
        <f t="shared" si="42"/>
        <v>0</v>
      </c>
    </row>
    <row r="63" spans="1:9" x14ac:dyDescent="0.25">
      <c r="B63" s="65"/>
      <c r="C63" s="77" t="s">
        <v>131</v>
      </c>
      <c r="D63" s="69"/>
      <c r="E63" s="58"/>
      <c r="F63" s="41"/>
      <c r="G63" s="41"/>
      <c r="H63" s="41"/>
      <c r="I63" s="41"/>
    </row>
    <row r="64" spans="1:9" x14ac:dyDescent="0.25">
      <c r="B64" s="143" t="s">
        <v>120</v>
      </c>
      <c r="C64" s="73" t="s">
        <v>115</v>
      </c>
      <c r="D64" s="111">
        <v>11</v>
      </c>
      <c r="E64" s="110" t="s">
        <v>26</v>
      </c>
      <c r="F64" s="108">
        <v>0</v>
      </c>
      <c r="G64" s="108">
        <v>0</v>
      </c>
      <c r="H64" s="119">
        <f t="shared" ref="H64:I66" si="43">$D64*F64</f>
        <v>0</v>
      </c>
      <c r="I64" s="148">
        <f t="shared" si="43"/>
        <v>0</v>
      </c>
    </row>
    <row r="65" spans="1:9" s="144" customFormat="1" x14ac:dyDescent="0.25">
      <c r="A65" s="154"/>
      <c r="B65" s="143" t="s">
        <v>114</v>
      </c>
      <c r="C65" s="73" t="s">
        <v>125</v>
      </c>
      <c r="D65" s="157">
        <v>24</v>
      </c>
      <c r="E65" s="110" t="s">
        <v>19</v>
      </c>
      <c r="F65" s="156">
        <v>0</v>
      </c>
      <c r="G65" s="156">
        <v>0</v>
      </c>
      <c r="H65" s="159">
        <f t="shared" ref="H65" si="44">$D65*F65</f>
        <v>0</v>
      </c>
      <c r="I65" s="148">
        <f t="shared" ref="I65" si="45">$D65*G65</f>
        <v>0</v>
      </c>
    </row>
    <row r="66" spans="1:9" ht="16.5" customHeight="1" x14ac:dyDescent="0.25">
      <c r="B66" s="143" t="s">
        <v>163</v>
      </c>
      <c r="C66" s="73" t="s">
        <v>116</v>
      </c>
      <c r="D66" s="111">
        <v>22</v>
      </c>
      <c r="E66" s="110" t="s">
        <v>26</v>
      </c>
      <c r="F66" s="108">
        <v>0</v>
      </c>
      <c r="G66" s="108">
        <v>0</v>
      </c>
      <c r="H66" s="119">
        <f t="shared" si="43"/>
        <v>0</v>
      </c>
      <c r="I66" s="148">
        <f t="shared" si="43"/>
        <v>0</v>
      </c>
    </row>
    <row r="67" spans="1:9" x14ac:dyDescent="0.25">
      <c r="B67" s="50"/>
      <c r="C67" s="51" t="s">
        <v>25</v>
      </c>
      <c r="D67" s="52"/>
      <c r="E67" s="53"/>
      <c r="F67" s="54"/>
      <c r="G67" s="55"/>
      <c r="H67" s="56">
        <f>SUM(H49:H66)</f>
        <v>0</v>
      </c>
      <c r="I67" s="56">
        <f>SUM(I49:I66)</f>
        <v>0</v>
      </c>
    </row>
    <row r="68" spans="1:9" ht="16.5" customHeight="1" x14ac:dyDescent="0.25">
      <c r="B68" s="131"/>
      <c r="C68" s="134"/>
      <c r="D68" s="132"/>
      <c r="E68" s="130"/>
      <c r="F68" s="133"/>
      <c r="G68" s="133"/>
      <c r="H68" s="133"/>
      <c r="I68" s="129"/>
    </row>
    <row r="69" spans="1:9" x14ac:dyDescent="0.25">
      <c r="B69" s="131"/>
      <c r="C69" s="134"/>
      <c r="D69" s="132"/>
      <c r="E69" s="130"/>
      <c r="F69" s="133"/>
      <c r="G69" s="133"/>
      <c r="H69" s="133"/>
      <c r="I69" s="129"/>
    </row>
    <row r="70" spans="1:9" ht="15.75" x14ac:dyDescent="0.25">
      <c r="B70" s="165" t="s">
        <v>49</v>
      </c>
      <c r="C70" s="166"/>
      <c r="D70" s="166"/>
      <c r="E70" s="166"/>
      <c r="F70" s="166"/>
      <c r="G70" s="166"/>
      <c r="H70" s="166"/>
      <c r="I70" s="167"/>
    </row>
    <row r="71" spans="1:9" x14ac:dyDescent="0.25">
      <c r="B71" s="74"/>
      <c r="C71" s="77"/>
      <c r="D71" s="57"/>
      <c r="E71" s="58"/>
      <c r="F71" s="41"/>
      <c r="G71" s="41"/>
      <c r="H71" s="41"/>
      <c r="I71" s="42"/>
    </row>
    <row r="72" spans="1:9" ht="25.5" x14ac:dyDescent="0.25">
      <c r="B72" s="74" t="s">
        <v>27</v>
      </c>
      <c r="C72" s="112" t="s">
        <v>67</v>
      </c>
      <c r="D72" s="110">
        <v>1</v>
      </c>
      <c r="E72" s="110" t="s">
        <v>43</v>
      </c>
      <c r="F72" s="108">
        <v>0</v>
      </c>
      <c r="G72" s="108">
        <v>0</v>
      </c>
      <c r="H72" s="108">
        <f t="shared" ref="H72:I72" si="46">$D72*F72</f>
        <v>0</v>
      </c>
      <c r="I72" s="108">
        <f t="shared" si="46"/>
        <v>0</v>
      </c>
    </row>
    <row r="73" spans="1:9" ht="25.5" x14ac:dyDescent="0.25">
      <c r="B73" s="74" t="s">
        <v>30</v>
      </c>
      <c r="C73" s="112" t="s">
        <v>68</v>
      </c>
      <c r="D73" s="110">
        <v>1</v>
      </c>
      <c r="E73" s="110" t="s">
        <v>43</v>
      </c>
      <c r="F73" s="108">
        <v>0</v>
      </c>
      <c r="G73" s="108">
        <v>0</v>
      </c>
      <c r="H73" s="108">
        <f t="shared" ref="H73:H79" si="47">$D73*F73</f>
        <v>0</v>
      </c>
      <c r="I73" s="108">
        <f t="shared" ref="I73:I79" si="48">$D73*G73</f>
        <v>0</v>
      </c>
    </row>
    <row r="74" spans="1:9" x14ac:dyDescent="0.25">
      <c r="B74" s="74" t="s">
        <v>41</v>
      </c>
      <c r="C74" s="112" t="s">
        <v>44</v>
      </c>
      <c r="D74" s="110">
        <v>1</v>
      </c>
      <c r="E74" s="110" t="s">
        <v>43</v>
      </c>
      <c r="F74" s="108">
        <v>0</v>
      </c>
      <c r="G74" s="108">
        <v>0</v>
      </c>
      <c r="H74" s="108">
        <f t="shared" si="47"/>
        <v>0</v>
      </c>
      <c r="I74" s="108">
        <f t="shared" si="48"/>
        <v>0</v>
      </c>
    </row>
    <row r="75" spans="1:9" x14ac:dyDescent="0.25">
      <c r="B75" s="74" t="s">
        <v>31</v>
      </c>
      <c r="C75" s="112" t="s">
        <v>69</v>
      </c>
      <c r="D75" s="110">
        <v>1</v>
      </c>
      <c r="E75" s="110" t="s">
        <v>43</v>
      </c>
      <c r="F75" s="108">
        <v>0</v>
      </c>
      <c r="G75" s="108">
        <v>0</v>
      </c>
      <c r="H75" s="108">
        <f t="shared" si="47"/>
        <v>0</v>
      </c>
      <c r="I75" s="108">
        <f t="shared" si="48"/>
        <v>0</v>
      </c>
    </row>
    <row r="76" spans="1:9" x14ac:dyDescent="0.25">
      <c r="B76" s="74" t="s">
        <v>32</v>
      </c>
      <c r="C76" s="112" t="s">
        <v>70</v>
      </c>
      <c r="D76" s="110">
        <v>1</v>
      </c>
      <c r="E76" s="110" t="s">
        <v>43</v>
      </c>
      <c r="F76" s="108">
        <v>0</v>
      </c>
      <c r="G76" s="108">
        <v>0</v>
      </c>
      <c r="H76" s="108">
        <f t="shared" si="47"/>
        <v>0</v>
      </c>
      <c r="I76" s="108">
        <f t="shared" si="48"/>
        <v>0</v>
      </c>
    </row>
    <row r="77" spans="1:9" ht="25.5" x14ac:dyDescent="0.25">
      <c r="B77" s="74" t="s">
        <v>42</v>
      </c>
      <c r="C77" s="112" t="s">
        <v>71</v>
      </c>
      <c r="D77" s="110">
        <v>1</v>
      </c>
      <c r="E77" s="110" t="s">
        <v>43</v>
      </c>
      <c r="F77" s="108">
        <v>0</v>
      </c>
      <c r="G77" s="108">
        <v>0</v>
      </c>
      <c r="H77" s="108">
        <f t="shared" si="47"/>
        <v>0</v>
      </c>
      <c r="I77" s="108">
        <f t="shared" si="48"/>
        <v>0</v>
      </c>
    </row>
    <row r="78" spans="1:9" x14ac:dyDescent="0.25">
      <c r="B78" s="74" t="s">
        <v>74</v>
      </c>
      <c r="C78" s="112" t="s">
        <v>72</v>
      </c>
      <c r="D78" s="110">
        <v>1</v>
      </c>
      <c r="E78" s="110" t="s">
        <v>43</v>
      </c>
      <c r="F78" s="108">
        <v>0</v>
      </c>
      <c r="G78" s="108">
        <v>0</v>
      </c>
      <c r="H78" s="108">
        <f t="shared" si="47"/>
        <v>0</v>
      </c>
      <c r="I78" s="108">
        <f t="shared" si="48"/>
        <v>0</v>
      </c>
    </row>
    <row r="79" spans="1:9" x14ac:dyDescent="0.25">
      <c r="B79" s="74" t="s">
        <v>75</v>
      </c>
      <c r="C79" s="112" t="s">
        <v>73</v>
      </c>
      <c r="D79" s="110">
        <v>1</v>
      </c>
      <c r="E79" s="110" t="s">
        <v>43</v>
      </c>
      <c r="F79" s="108">
        <v>0</v>
      </c>
      <c r="G79" s="108">
        <v>0</v>
      </c>
      <c r="H79" s="108">
        <f t="shared" si="47"/>
        <v>0</v>
      </c>
      <c r="I79" s="108">
        <f t="shared" si="48"/>
        <v>0</v>
      </c>
    </row>
    <row r="80" spans="1:9" x14ac:dyDescent="0.25">
      <c r="B80" s="72"/>
      <c r="C80" s="52" t="s">
        <v>25</v>
      </c>
      <c r="D80" s="53"/>
      <c r="E80" s="54"/>
      <c r="F80" s="55"/>
      <c r="G80" s="56"/>
      <c r="H80" s="56">
        <f>SUM(H72:H79)</f>
        <v>0</v>
      </c>
      <c r="I80" s="56">
        <f>SUM(I72:I79)</f>
        <v>0</v>
      </c>
    </row>
    <row r="83" spans="1:9" ht="15.75" x14ac:dyDescent="0.25">
      <c r="B83" s="165" t="s">
        <v>150</v>
      </c>
      <c r="C83" s="166"/>
      <c r="D83" s="166"/>
      <c r="E83" s="166"/>
      <c r="F83" s="166"/>
      <c r="G83" s="166"/>
      <c r="H83" s="166"/>
      <c r="I83" s="167"/>
    </row>
    <row r="84" spans="1:9" x14ac:dyDescent="0.25">
      <c r="B84" s="67"/>
      <c r="C84" s="77" t="s">
        <v>79</v>
      </c>
      <c r="D84" s="68"/>
      <c r="E84" s="66"/>
      <c r="F84" s="47"/>
      <c r="G84" s="47"/>
      <c r="H84" s="47"/>
      <c r="I84" s="48"/>
    </row>
    <row r="85" spans="1:9" ht="38.25" x14ac:dyDescent="0.25">
      <c r="B85" s="128" t="s">
        <v>28</v>
      </c>
      <c r="C85" s="116" t="s">
        <v>135</v>
      </c>
      <c r="D85" s="117">
        <v>11</v>
      </c>
      <c r="E85" s="118" t="s">
        <v>15</v>
      </c>
      <c r="F85" s="119">
        <v>0</v>
      </c>
      <c r="G85" s="119">
        <v>0</v>
      </c>
      <c r="H85" s="119">
        <f t="shared" ref="H85:I87" si="49">$D85*F85</f>
        <v>0</v>
      </c>
      <c r="I85" s="119">
        <f t="shared" si="49"/>
        <v>0</v>
      </c>
    </row>
    <row r="86" spans="1:9" ht="25.5" x14ac:dyDescent="0.25">
      <c r="B86" s="158" t="s">
        <v>29</v>
      </c>
      <c r="C86" s="116" t="s">
        <v>92</v>
      </c>
      <c r="D86" s="117">
        <v>1</v>
      </c>
      <c r="E86" s="118" t="s">
        <v>43</v>
      </c>
      <c r="F86" s="119">
        <v>0</v>
      </c>
      <c r="G86" s="119">
        <v>0</v>
      </c>
      <c r="H86" s="119">
        <f t="shared" si="49"/>
        <v>0</v>
      </c>
      <c r="I86" s="119">
        <f t="shared" si="49"/>
        <v>0</v>
      </c>
    </row>
    <row r="87" spans="1:9" s="153" customFormat="1" ht="25.5" x14ac:dyDescent="0.25">
      <c r="A87" s="154"/>
      <c r="B87" s="158" t="s">
        <v>99</v>
      </c>
      <c r="C87" s="160" t="s">
        <v>124</v>
      </c>
      <c r="D87" s="117">
        <v>310</v>
      </c>
      <c r="E87" s="155" t="s">
        <v>19</v>
      </c>
      <c r="F87" s="156">
        <v>0</v>
      </c>
      <c r="G87" s="156">
        <v>0</v>
      </c>
      <c r="H87" s="156">
        <f t="shared" si="49"/>
        <v>0</v>
      </c>
      <c r="I87" s="156">
        <f t="shared" si="49"/>
        <v>0</v>
      </c>
    </row>
    <row r="88" spans="1:9" x14ac:dyDescent="0.25">
      <c r="B88" s="50"/>
      <c r="C88" s="51" t="s">
        <v>25</v>
      </c>
      <c r="D88" s="52"/>
      <c r="E88" s="53"/>
      <c r="F88" s="54"/>
      <c r="G88" s="55"/>
      <c r="H88" s="56">
        <f>SUM(H85:H87)</f>
        <v>0</v>
      </c>
      <c r="I88" s="56">
        <f>SUM(I85:I87)</f>
        <v>0</v>
      </c>
    </row>
    <row r="91" spans="1:9" ht="15.75" x14ac:dyDescent="0.25">
      <c r="B91" s="165" t="s">
        <v>80</v>
      </c>
      <c r="C91" s="166"/>
      <c r="D91" s="166"/>
      <c r="E91" s="166"/>
      <c r="F91" s="166"/>
      <c r="G91" s="166"/>
      <c r="H91" s="166"/>
      <c r="I91" s="167"/>
    </row>
    <row r="92" spans="1:9" ht="15" customHeight="1" x14ac:dyDescent="0.25">
      <c r="B92" s="67"/>
      <c r="C92" s="77" t="s">
        <v>157</v>
      </c>
      <c r="D92" s="68"/>
      <c r="E92" s="66"/>
      <c r="F92" s="47"/>
      <c r="G92" s="47"/>
      <c r="H92" s="47"/>
      <c r="I92" s="48"/>
    </row>
    <row r="93" spans="1:9" ht="28.5" customHeight="1" x14ac:dyDescent="0.25">
      <c r="B93" s="74" t="s">
        <v>121</v>
      </c>
      <c r="C93" s="124" t="s">
        <v>164</v>
      </c>
      <c r="D93" s="142">
        <v>1</v>
      </c>
      <c r="E93" s="141" t="s">
        <v>43</v>
      </c>
      <c r="F93" s="127">
        <v>0</v>
      </c>
      <c r="G93" s="127">
        <v>0</v>
      </c>
      <c r="H93" s="127">
        <f t="shared" ref="H93:I93" si="50">$D93*F93</f>
        <v>0</v>
      </c>
      <c r="I93" s="127">
        <f t="shared" si="50"/>
        <v>0</v>
      </c>
    </row>
    <row r="94" spans="1:9" x14ac:dyDescent="0.25">
      <c r="B94" s="50"/>
      <c r="C94" s="51" t="s">
        <v>25</v>
      </c>
      <c r="D94" s="52"/>
      <c r="E94" s="53"/>
      <c r="F94" s="54"/>
      <c r="G94" s="55"/>
      <c r="H94" s="56">
        <f>SUM(H93:H93)</f>
        <v>0</v>
      </c>
      <c r="I94" s="56">
        <f>SUM(I93:I93)</f>
        <v>0</v>
      </c>
    </row>
  </sheetData>
  <mergeCells count="12">
    <mergeCell ref="B91:I91"/>
    <mergeCell ref="B83:I83"/>
    <mergeCell ref="B9:I9"/>
    <mergeCell ref="B2:I2"/>
    <mergeCell ref="B3:I3"/>
    <mergeCell ref="B4:I4"/>
    <mergeCell ref="B5:I5"/>
    <mergeCell ref="D7:E7"/>
    <mergeCell ref="B70:I70"/>
    <mergeCell ref="B21:I21"/>
    <mergeCell ref="B36:I36"/>
    <mergeCell ref="B47:I47"/>
  </mergeCells>
  <phoneticPr fontId="33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2" fitToHeight="0" orientation="portrait" r:id="rId1"/>
  <headerFooter alignWithMargins="0">
    <oddHeader xml:space="preserve">&amp;R
</oddHeader>
    <oddFooter>&amp;L&amp;8H – 1125 Budapest, Istenhegyi út 31/a.  |  e-mail: vrabely.adam@vrabely.hu  |  tel: +3630-945-94-13  |  web: www.vrabely.hu&amp;R&amp;"Times New Roman CE,Normál"&amp;9 &amp;P/&amp;N</oddFooter>
  </headerFooter>
  <rowBreaks count="4" manualBreakCount="4">
    <brk id="19" max="8" man="1"/>
    <brk id="34" max="8" man="1"/>
    <brk id="68" max="8" man="1"/>
    <brk id="89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eptek xmlns="5e85a1a1-424a-4688-ad2c-240d5538680e" xsi:nil="true"/>
    <mappanev_03 xmlns="5e85a1a1-424a-4688-ad2c-240d5538680e" xsi:nil="true"/>
    <tervszam xmlns="5e85a1a1-424a-4688-ad2c-240d5538680e" xsi:nil="true"/>
    <lapmeret xmlns="5e85a1a1-424a-4688-ad2c-240d5538680e" xsi:nil="true"/>
    <mappanev_02 xmlns="5e85a1a1-424a-4688-ad2c-240d5538680e" xsi:nil="true"/>
    <mappanev_01 xmlns="5e85a1a1-424a-4688-ad2c-240d5538680e" xsi:nil="true"/>
    <azonositott_fajlnev xmlns="5e85a1a1-424a-4688-ad2c-240d5538680e" xsi:nil="true"/>
    <tervtipus_kod xmlns="5e85a1a1-424a-4688-ad2c-240d5538680e" xsi:nil="true"/>
    <projekt_kod xmlns="5e85a1a1-424a-4688-ad2c-240d5538680e" xsi:nil="true"/>
    <epulet_nev xmlns="5e85a1a1-424a-4688-ad2c-240d5538680e" xsi:nil="true"/>
    <terv_allapota xmlns="5e85a1a1-424a-4688-ad2c-240d5538680e" xsi:nil="true"/>
    <mappanev_04 xmlns="5e85a1a1-424a-4688-ad2c-240d5538680e" xsi:nil="true"/>
    <munkaszam xmlns="5e85a1a1-424a-4688-ad2c-240d5538680e" xsi:nil="true"/>
    <tervtipus xmlns="5e85a1a1-424a-4688-ad2c-240d5538680e" xsi:nil="true"/>
    <epulet_kod xmlns="5e85a1a1-424a-4688-ad2c-240d5538680e" xsi:nil="true"/>
    <projekt_fazis_kod xmlns="5e85a1a1-424a-4688-ad2c-240d5538680e" xsi:nil="true"/>
    <projekt_fazis xmlns="5e85a1a1-424a-4688-ad2c-240d5538680e" xsi:nil="true"/>
    <szakag_nev xmlns="5e85a1a1-424a-4688-ad2c-240d5538680e" xsi:nil="true"/>
    <revizio xmlns="5e85a1a1-424a-4688-ad2c-240d5538680e" xsi:nil="true"/>
    <kiadas_datuma xmlns="5e85a1a1-424a-4688-ad2c-240d5538680e" xsi:nil="true"/>
    <szakag_kod xmlns="5e85a1a1-424a-4688-ad2c-240d5538680e" xsi:nil="true"/>
    <csoportositas xmlns="5e85a1a1-424a-4688-ad2c-240d5538680e" xsi:nil="true"/>
    <megjegyzes xmlns="5e85a1a1-424a-4688-ad2c-240d5538680e" xsi:nil="true"/>
    <_dlc_DocId xmlns="e1b2f669-8344-4c34-9b4f-e4843b1279e6">JHE2NPUCHC52-1573783829-2658</_dlc_DocId>
    <_dlc_DocIdUrl xmlns="e1b2f669-8344-4c34-9b4f-e4843b1279e6">
      <Url>https://project.tspc.hu:27918/16090_szeged_sportuszoda/_layouts/15/DocIdRedir.aspx?ID=JHE2NPUCHC52-1573783829-2658</Url>
      <Description>JHE2NPUCHC52-1573783829-2658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59. dokumentum" ma:contentTypeID="0x01010048A4CB66AEA8C646A0BBCE90336718D3002C504F8C3918AB4D9A4703303619F6A9" ma:contentTypeVersion="0" ma:contentTypeDescription="" ma:contentTypeScope="" ma:versionID="79ebad76aa5437b1c908bf6ef666f30e">
  <xsd:schema xmlns:xsd="http://www.w3.org/2001/XMLSchema" xmlns:xs="http://www.w3.org/2001/XMLSchema" xmlns:p="http://schemas.microsoft.com/office/2006/metadata/properties" xmlns:ns3="5e85a1a1-424a-4688-ad2c-240d5538680e" xmlns:ns4="e1b2f669-8344-4c34-9b4f-e4843b1279e6" targetNamespace="http://schemas.microsoft.com/office/2006/metadata/properties" ma:root="true" ma:fieldsID="311d0131fb87b2dc8ef8d85a98c407cc" ns3:_="" ns4:_="">
    <xsd:import namespace="5e85a1a1-424a-4688-ad2c-240d5538680e"/>
    <xsd:import namespace="e1b2f669-8344-4c34-9b4f-e4843b1279e6"/>
    <xsd:element name="properties">
      <xsd:complexType>
        <xsd:sequence>
          <xsd:element name="documentManagement">
            <xsd:complexType>
              <xsd:all>
                <xsd:element ref="ns3:munkaszam" minOccurs="0"/>
                <xsd:element ref="ns3:terv_allapota" minOccurs="0"/>
                <xsd:element ref="ns3:projekt_fazis" minOccurs="0"/>
                <xsd:element ref="ns3:szakag_nev" minOccurs="0"/>
                <xsd:element ref="ns3:epulet_nev" minOccurs="0"/>
                <xsd:element ref="ns3:tervtipus" minOccurs="0"/>
                <xsd:element ref="ns3:projekt_kod" minOccurs="0"/>
                <xsd:element ref="ns3:projekt_fazis_kod" minOccurs="0"/>
                <xsd:element ref="ns3:szakag_kod" minOccurs="0"/>
                <xsd:element ref="ns3:epulet_kod" minOccurs="0"/>
                <xsd:element ref="ns3:tervtipus_kod" minOccurs="0"/>
                <xsd:element ref="ns3:tervszam" minOccurs="0"/>
                <xsd:element ref="ns3:revizio" minOccurs="0"/>
                <xsd:element ref="ns3:kiadas_datuma" minOccurs="0"/>
                <xsd:element ref="ns3:leptek" minOccurs="0"/>
                <xsd:element ref="ns3:lapmeret" minOccurs="0"/>
                <xsd:element ref="ns3:mappanev_01" minOccurs="0"/>
                <xsd:element ref="ns3:mappanev_02" minOccurs="0"/>
                <xsd:element ref="ns3:mappanev_03" minOccurs="0"/>
                <xsd:element ref="ns3:mappanev_04" minOccurs="0"/>
                <xsd:element ref="ns3:csoportositas" minOccurs="0"/>
                <xsd:element ref="ns3:megjegyzes" minOccurs="0"/>
                <xsd:element ref="ns3:azonositott_fajlnev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85a1a1-424a-4688-ad2c-240d5538680e" elementFormDefault="qualified">
    <xsd:import namespace="http://schemas.microsoft.com/office/2006/documentManagement/types"/>
    <xsd:import namespace="http://schemas.microsoft.com/office/infopath/2007/PartnerControls"/>
    <xsd:element name="munkaszam" ma:index="2" nillable="true" ma:displayName="Munkaszám" ma:internalName="munkaszam">
      <xsd:simpleType>
        <xsd:restriction base="dms:Text">
          <xsd:maxLength value="255"/>
        </xsd:restriction>
      </xsd:simpleType>
    </xsd:element>
    <xsd:element name="terv_allapota" ma:index="3" nillable="true" ma:displayName="Terv állapota" ma:internalName="terv_allapota">
      <xsd:simpleType>
        <xsd:restriction base="dms:Text">
          <xsd:maxLength value="255"/>
        </xsd:restriction>
      </xsd:simpleType>
    </xsd:element>
    <xsd:element name="projekt_fazis" ma:index="4" nillable="true" ma:displayName="Projekt fázis" ma:internalName="projekt_fazis">
      <xsd:simpleType>
        <xsd:restriction base="dms:Text">
          <xsd:maxLength value="255"/>
        </xsd:restriction>
      </xsd:simpleType>
    </xsd:element>
    <xsd:element name="szakag_nev" ma:index="5" nillable="true" ma:displayName="Szakág név" ma:internalName="szakag_nev">
      <xsd:simpleType>
        <xsd:restriction base="dms:Text">
          <xsd:maxLength value="255"/>
        </xsd:restriction>
      </xsd:simpleType>
    </xsd:element>
    <xsd:element name="epulet_nev" ma:index="6" nillable="true" ma:displayName="Épület név" ma:internalName="epulet_nev">
      <xsd:simpleType>
        <xsd:restriction base="dms:Text">
          <xsd:maxLength value="255"/>
        </xsd:restriction>
      </xsd:simpleType>
    </xsd:element>
    <xsd:element name="tervtipus" ma:index="7" nillable="true" ma:displayName="Tervtípus" ma:format="Dropdown" ma:internalName="tervtipus">
      <xsd:simpleType>
        <xsd:union memberTypes="dms:Text">
          <xsd:simpleType>
            <xsd:restriction base="dms:Choice">
              <xsd:enumeration value="Helyszínrajz"/>
              <xsd:enumeration value="Kitűzési terv"/>
              <xsd:enumeration value="Alaprajz"/>
              <xsd:enumeration value="Metszet"/>
              <xsd:enumeration value="Homlokzat"/>
              <xsd:enumeration value="Álmennyezet"/>
              <xsd:enumeration value="Lépcsőterv"/>
              <xsd:enumeration value="Szigetelés terv"/>
              <xsd:enumeration value="Részletrajz gyűjtemény"/>
              <xsd:enumeration value="Rétegrend gyűjtemény"/>
              <xsd:enumeration value="Konszignáció"/>
              <xsd:enumeration value="Falnézet"/>
              <xsd:enumeration value="Burkolási terv"/>
              <xsd:enumeration value="Műszaki leírás"/>
              <xsd:enumeration value="Helyiséglista"/>
              <xsd:enumeration value="Költségvetés"/>
            </xsd:restriction>
          </xsd:simpleType>
        </xsd:union>
      </xsd:simpleType>
    </xsd:element>
    <xsd:element name="projekt_kod" ma:index="8" nillable="true" ma:displayName="Projekt kód" ma:internalName="projekt_kod">
      <xsd:simpleType>
        <xsd:restriction base="dms:Text">
          <xsd:maxLength value="255"/>
        </xsd:restriction>
      </xsd:simpleType>
    </xsd:element>
    <xsd:element name="projekt_fazis_kod" ma:index="9" nillable="true" ma:displayName="Projekt fázis kód" ma:internalName="projekt_fazis_kod">
      <xsd:simpleType>
        <xsd:restriction base="dms:Text">
          <xsd:maxLength value="255"/>
        </xsd:restriction>
      </xsd:simpleType>
    </xsd:element>
    <xsd:element name="szakag_kod" ma:index="10" nillable="true" ma:displayName="Szakág kód" ma:internalName="szakag_kod">
      <xsd:simpleType>
        <xsd:restriction base="dms:Text">
          <xsd:maxLength value="255"/>
        </xsd:restriction>
      </xsd:simpleType>
    </xsd:element>
    <xsd:element name="epulet_kod" ma:index="11" nillable="true" ma:displayName="Épület kód" ma:internalName="epulet_kod">
      <xsd:simpleType>
        <xsd:restriction base="dms:Text">
          <xsd:maxLength value="255"/>
        </xsd:restriction>
      </xsd:simpleType>
    </xsd:element>
    <xsd:element name="tervtipus_kod" ma:index="12" nillable="true" ma:displayName="Tervtípus kód" ma:internalName="tervtipus_kod">
      <xsd:simpleType>
        <xsd:restriction base="dms:Text">
          <xsd:maxLength value="255"/>
        </xsd:restriction>
      </xsd:simpleType>
    </xsd:element>
    <xsd:element name="tervszam" ma:index="13" nillable="true" ma:displayName="Tervszám" ma:internalName="tervszam">
      <xsd:simpleType>
        <xsd:restriction base="dms:Text">
          <xsd:maxLength value="255"/>
        </xsd:restriction>
      </xsd:simpleType>
    </xsd:element>
    <xsd:element name="revizio" ma:index="14" nillable="true" ma:displayName="Revízió" ma:internalName="revizio">
      <xsd:simpleType>
        <xsd:restriction base="dms:Text">
          <xsd:maxLength value="255"/>
        </xsd:restriction>
      </xsd:simpleType>
    </xsd:element>
    <xsd:element name="kiadas_datuma" ma:index="15" nillable="true" ma:displayName="Kiadás dátuma" ma:internalName="kiadas_datuma">
      <xsd:simpleType>
        <xsd:restriction base="dms:Text">
          <xsd:maxLength value="255"/>
        </xsd:restriction>
      </xsd:simpleType>
    </xsd:element>
    <xsd:element name="leptek" ma:index="16" nillable="true" ma:displayName="Lépték" ma:internalName="leptek">
      <xsd:simpleType>
        <xsd:restriction base="dms:Text">
          <xsd:maxLength value="255"/>
        </xsd:restriction>
      </xsd:simpleType>
    </xsd:element>
    <xsd:element name="lapmeret" ma:index="17" nillable="true" ma:displayName="Lapméret" ma:internalName="lapmeret">
      <xsd:simpleType>
        <xsd:restriction base="dms:Text">
          <xsd:maxLength value="255"/>
        </xsd:restriction>
      </xsd:simpleType>
    </xsd:element>
    <xsd:element name="mappanev_01" ma:index="18" nillable="true" ma:displayName="Mappanév 01" ma:internalName="mappanev_01">
      <xsd:simpleType>
        <xsd:restriction base="dms:Text">
          <xsd:maxLength value="255"/>
        </xsd:restriction>
      </xsd:simpleType>
    </xsd:element>
    <xsd:element name="mappanev_02" ma:index="19" nillable="true" ma:displayName="Mappanév 02" ma:internalName="mappanev_02">
      <xsd:simpleType>
        <xsd:restriction base="dms:Text">
          <xsd:maxLength value="255"/>
        </xsd:restriction>
      </xsd:simpleType>
    </xsd:element>
    <xsd:element name="mappanev_03" ma:index="20" nillable="true" ma:displayName="Mappanév 03" ma:internalName="mappanev_03">
      <xsd:simpleType>
        <xsd:restriction base="dms:Text">
          <xsd:maxLength value="255"/>
        </xsd:restriction>
      </xsd:simpleType>
    </xsd:element>
    <xsd:element name="mappanev_04" ma:index="21" nillable="true" ma:displayName="Mappanév 04" ma:internalName="mappanev_04">
      <xsd:simpleType>
        <xsd:restriction base="dms:Text">
          <xsd:maxLength value="255"/>
        </xsd:restriction>
      </xsd:simpleType>
    </xsd:element>
    <xsd:element name="csoportositas" ma:index="22" nillable="true" ma:displayName="Csoportosítás" ma:internalName="csoportositas">
      <xsd:simpleType>
        <xsd:restriction base="dms:Text">
          <xsd:maxLength value="255"/>
        </xsd:restriction>
      </xsd:simpleType>
    </xsd:element>
    <xsd:element name="megjegyzes" ma:index="23" nillable="true" ma:displayName="Megjegyzés" ma:internalName="megjegyzes">
      <xsd:simpleType>
        <xsd:restriction base="dms:Note">
          <xsd:maxLength value="255"/>
        </xsd:restriction>
      </xsd:simpleType>
    </xsd:element>
    <xsd:element name="azonositott_fajlnev" ma:index="30" nillable="true" ma:displayName="Azonosított fájlnév" ma:internalName="azonositott_fajlnev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b2f669-8344-4c34-9b4f-e4843b1279e6" elementFormDefault="qualified">
    <xsd:import namespace="http://schemas.microsoft.com/office/2006/documentManagement/types"/>
    <xsd:import namespace="http://schemas.microsoft.com/office/infopath/2007/PartnerControls"/>
    <xsd:element name="_dlc_DocId" ma:index="31" nillable="true" ma:displayName="Dokumentumazonosító értéke" ma:description="Az elemhez rendelt dokumentumazonosító értéke." ma:internalName="_dlc_DocId" ma:readOnly="true">
      <xsd:simpleType>
        <xsd:restriction base="dms:Text"/>
      </xsd:simpleType>
    </xsd:element>
    <xsd:element name="_dlc_DocIdUrl" ma:index="32" nillable="true" ma:displayName="Dokumentumazonosító" ma:description="Állandó hivatkozás a dokumentumra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33" nillable="true" ma:displayName="Azonosító megőrzése" ma:description="Az azonosító megőrzése hozzáadáskor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8" ma:displayName="Tartalomtípus"/>
        <xsd:element ref="dc:title" minOccurs="0" maxOccurs="1" ma:index="1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e7736f04-3762-4500-acf6-09c2e90b66e5" ContentTypeId="0x01010048A4CB66AEA8C646A0BBCE90336718D3" PreviousValue="fals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E10ED2B-9B23-4311-9309-AA080DED6A9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E1F3D67-4906-4FE3-95DD-D66101F38902}">
  <ds:schemaRefs>
    <ds:schemaRef ds:uri="5e85a1a1-424a-4688-ad2c-240d5538680e"/>
    <ds:schemaRef ds:uri="http://schemas.microsoft.com/office/2006/documentManagement/types"/>
    <ds:schemaRef ds:uri="e1b2f669-8344-4c34-9b4f-e4843b1279e6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F4F4783-78F3-4207-8453-6D97D608A7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85a1a1-424a-4688-ad2c-240d5538680e"/>
    <ds:schemaRef ds:uri="e1b2f669-8344-4c34-9b4f-e4843b1279e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59BAF2E-8CA4-4BE7-97B8-43449CE2D4C5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BB3FBE88-09F6-48B5-BD7C-0BF28E20AB9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4</vt:i4>
      </vt:variant>
    </vt:vector>
  </HeadingPairs>
  <TitlesOfParts>
    <vt:vector size="7" baseType="lpstr">
      <vt:lpstr>Főelőlap </vt:lpstr>
      <vt:lpstr> Erősáram ÖSSZ</vt:lpstr>
      <vt:lpstr> Erősáram  KV</vt:lpstr>
      <vt:lpstr>' Erősáram  KV'!Nyomtatási_cím</vt:lpstr>
      <vt:lpstr>' Erősáram  KV'!Nyomtatási_terület</vt:lpstr>
      <vt:lpstr>' Erősáram ÖSSZ'!Nyomtatási_terület</vt:lpstr>
      <vt:lpstr>'Főelőlap 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Vrabély Mérnöki Iroda</dc:creator>
  <cp:lastModifiedBy>User</cp:lastModifiedBy>
  <cp:lastPrinted>2022-11-29T13:29:16Z</cp:lastPrinted>
  <dcterms:created xsi:type="dcterms:W3CDTF">2016-12-22T16:14:25Z</dcterms:created>
  <dcterms:modified xsi:type="dcterms:W3CDTF">2023-03-31T14:40:05Z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0x01010048A4CB66AEA8C646A0BBCE90336718D3002C504F8C3918AB4D9A4703303619F6A9</vt:lpwstr>
  </property>
  <property fmtid="{D5CDD505-2E9C-101B-9397-08002B2CF9AE}" pid="3" name="_dlc_DocIdItemGuid">
    <vt:lpwstr>0f50dbd9-9d15-4df3-b10d-102e7efcd2e8</vt:lpwstr>
  </property>
</Properties>
</file>