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C:\Users\budavari.sepsi.szilv\Desktop\"/>
    </mc:Choice>
  </mc:AlternateContent>
  <xr:revisionPtr revIDLastSave="0" documentId="8_{404B4A89-99A4-4838-945E-B9D7A63337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ételes lista könyvelés alapján" sheetId="1" r:id="rId1"/>
    <sheet name="Bértábla2023 évre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12" i="1"/>
  <c r="C4" i="1"/>
  <c r="D16" i="1"/>
  <c r="Z14" i="2"/>
  <c r="Z26" i="2" s="1"/>
  <c r="K14" i="2"/>
  <c r="K26" i="2" s="1"/>
  <c r="F26" i="2"/>
  <c r="H26" i="2"/>
  <c r="I26" i="2"/>
  <c r="J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AA26" i="2"/>
  <c r="G26" i="2"/>
  <c r="AB14" i="2" l="1"/>
  <c r="AB26" i="2" s="1"/>
  <c r="AB28" i="2" s="1"/>
  <c r="C16" i="1"/>
  <c r="C18" i="1" s="1"/>
</calcChain>
</file>

<file path=xl/sharedStrings.xml><?xml version="1.0" encoding="utf-8"?>
<sst xmlns="http://schemas.openxmlformats.org/spreadsheetml/2006/main" count="100" uniqueCount="92">
  <si>
    <t>Rovatrend</t>
  </si>
  <si>
    <t>Megnevezés</t>
  </si>
  <si>
    <t>Terv a KT határozat alapján</t>
  </si>
  <si>
    <t>K11</t>
  </si>
  <si>
    <t>Személyi juttatások</t>
  </si>
  <si>
    <t>K2</t>
  </si>
  <si>
    <t>Munkaadókat terhelő járulékok</t>
  </si>
  <si>
    <t>K312 SUM</t>
  </si>
  <si>
    <t>Üzemeltetési anyagok beszerzése</t>
  </si>
  <si>
    <t>K321 SUM</t>
  </si>
  <si>
    <t>Informatikai szolgáltatások igénybevétele</t>
  </si>
  <si>
    <t>K322 SUM</t>
  </si>
  <si>
    <t>Egyéb kommunikációs szolgáltatások</t>
  </si>
  <si>
    <t>K331 SUM</t>
  </si>
  <si>
    <t>Közüzemi díjak</t>
  </si>
  <si>
    <t>K333 SUM</t>
  </si>
  <si>
    <t>Bérleti és lízing díjak</t>
  </si>
  <si>
    <t>K334 SUM</t>
  </si>
  <si>
    <t>Karbantartási, kisjavítási szolgáltatások</t>
  </si>
  <si>
    <t>K336 SUM</t>
  </si>
  <si>
    <t>Szakmai tevékenységet segítő szolgáltatások</t>
  </si>
  <si>
    <t>K337 SUM</t>
  </si>
  <si>
    <t>Egyéb szolgáltatások</t>
  </si>
  <si>
    <t>K342 SUM</t>
  </si>
  <si>
    <t>Reklám- és propagandakiadások</t>
  </si>
  <si>
    <t>K351 SUM</t>
  </si>
  <si>
    <t>Működési célú előzetesen felszámított általános forgalmi adó</t>
  </si>
  <si>
    <t>K355 SUM</t>
  </si>
  <si>
    <t>Egyéb dologi kiadások</t>
  </si>
  <si>
    <t>Különbözet a terv és a KT határozat szerinti összeg között</t>
  </si>
  <si>
    <t>Számítási anyag a 2023. évi személyi juttatások előirányzat tervezéséhez - szociális és egészségügy 
2023. január 1-jén érvényes havi  illetmények</t>
  </si>
  <si>
    <t>a közalkalmazottak jogállásáról szóló 1992. évi XXXIII. törvény (továbbiakban Kjt.)</t>
  </si>
  <si>
    <t>valamint a 256/2013. (VII. 5.) kormány rendelet szerint</t>
  </si>
  <si>
    <t>Lapszám:</t>
  </si>
  <si>
    <t>Címszám: 1140-4</t>
  </si>
  <si>
    <t>Kormányzati funkciókód:</t>
  </si>
  <si>
    <t>Intézmény megnevezése: Bischitz Johanna Integrált Humán Szolgáltató Központ</t>
  </si>
  <si>
    <t xml:space="preserve">száma: 104030 </t>
  </si>
  <si>
    <t>VARÁZSDOBOZ FEJLESZTŐ KÖZPONT ÉS JÁTSZÓHÁZ</t>
  </si>
  <si>
    <t>megnevezése: Gyermekek napközbeni ellátása</t>
  </si>
  <si>
    <t>2023. január 1-jén</t>
  </si>
  <si>
    <t>Kötelező pótlékok (Pótlékalap 20.000 Ft)</t>
  </si>
  <si>
    <t>Egyéb 
feltételtől 
függő 
(nem kötelező) 
pótlékok***</t>
  </si>
  <si>
    <t xml:space="preserve">Rendszeres 
személyi 
juttatások
összesen
(12+27+28)
</t>
  </si>
  <si>
    <t>Beosztás
(munkakör)</t>
  </si>
  <si>
    <t>Foglalkoztatás jellege</t>
  </si>
  <si>
    <t>Redukált  létszám (fő)</t>
  </si>
  <si>
    <t>Garantált illetmény</t>
  </si>
  <si>
    <r>
      <t>Garantált
összegen felüli,
munkáltatói</t>
    </r>
    <r>
      <rPr>
        <b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 xml:space="preserve">döntés alapján járó
illetmény kiegészítés
 (Kjt. 67. §) 
</t>
    </r>
  </si>
  <si>
    <t>Illetmény
összesen
(8+9+10+11)</t>
  </si>
  <si>
    <t>Tényleges összeg 2023. január 1-jén</t>
  </si>
  <si>
    <t>Kötelező
illetménypótlék
összesen
(13+…+26)</t>
  </si>
  <si>
    <t>Vezetői pótlék</t>
  </si>
  <si>
    <r>
      <t xml:space="preserve"> Munkahelyi pótlék                               </t>
    </r>
    <r>
      <rPr>
        <b/>
        <sz val="10"/>
        <rFont val="Times New Roman"/>
        <family val="1"/>
        <charset val="238"/>
      </rPr>
      <t xml:space="preserve">Gyógypedagógiai pótlék </t>
    </r>
  </si>
  <si>
    <t>Délutáni műszakpótlék</t>
  </si>
  <si>
    <t>Éjszakai műszakpótlék</t>
  </si>
  <si>
    <r>
      <t xml:space="preserve">Készenléti, ügyeleti díj,                 </t>
    </r>
    <r>
      <rPr>
        <b/>
        <sz val="10"/>
        <rFont val="Times New Roman"/>
        <family val="1"/>
        <charset val="238"/>
      </rPr>
      <t>Helyettesítési díj</t>
    </r>
  </si>
  <si>
    <t>Emelt összegű finanszírozás utáni     pótlék</t>
  </si>
  <si>
    <t>Szociális ágazati pótlék</t>
  </si>
  <si>
    <t>Kiegészítő ágazati pótlék</t>
  </si>
  <si>
    <t>Területi pótlék</t>
  </si>
  <si>
    <t>Pontok utáni pótlék</t>
  </si>
  <si>
    <t>Egyéb pótlék</t>
  </si>
  <si>
    <t>Nyelvpótlék</t>
  </si>
  <si>
    <t xml:space="preserve">Bölcsődei pótlék </t>
  </si>
  <si>
    <t xml:space="preserve">Ágazati szakmai pótlék                        /Pedagógus munkakör/ </t>
  </si>
  <si>
    <t xml:space="preserve">Fizetési </t>
  </si>
  <si>
    <t xml:space="preserve">HAVI 
ILLETMÉNY
a Kjt. szerint
járó összege a 
2023. január 1-jei 
soros előlépéssel együtt**
</t>
  </si>
  <si>
    <t>További szakképesítés Kjt. 66. §-a alapján</t>
  </si>
  <si>
    <t>Sorszám</t>
  </si>
  <si>
    <t xml:space="preserve">Osztály </t>
  </si>
  <si>
    <t>Fokozat</t>
  </si>
  <si>
    <t>2.a) (5%)
3.a) (7%)</t>
  </si>
  <si>
    <t>2.b) (8%)
3.b) (10%)</t>
  </si>
  <si>
    <t xml:space="preserve">gyógypedagógus /szakmai vezető </t>
  </si>
  <si>
    <t>F</t>
  </si>
  <si>
    <t xml:space="preserve">pszichológus </t>
  </si>
  <si>
    <t>H</t>
  </si>
  <si>
    <t xml:space="preserve">gyógypedagógus </t>
  </si>
  <si>
    <t>G</t>
  </si>
  <si>
    <t>recepciós</t>
  </si>
  <si>
    <t>C</t>
  </si>
  <si>
    <t>A</t>
  </si>
  <si>
    <t>foglalkoztató</t>
  </si>
  <si>
    <t>kisgyermeknevelő</t>
  </si>
  <si>
    <t>E</t>
  </si>
  <si>
    <t>9 hónap terve a teljesítés alapján</t>
  </si>
  <si>
    <t>B402 SUM</t>
  </si>
  <si>
    <t>Szolgáltatások ellenértéke</t>
  </si>
  <si>
    <t>Kiadások</t>
  </si>
  <si>
    <t>Bevételek</t>
  </si>
  <si>
    <t>Üres (logopédus, DSZIT)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</si>
</sst>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Ft&quot;_-;\-* #,##0.00\ &quot;Ft&quot;_-;_-* &quot;-&quot;??\ &quot;Ft&quot;_-;_-@_-"/>
    <numFmt numFmtId="43" formatCode="_-* #,##0.00_-;\-* #,##0.00_-;_-* &quot;-&quot;??_-;_-@_-"/>
    <numFmt numFmtId="164" formatCode="_-* #,##0.00\ _F_t_-;\-* #,##0.00\ _F_t_-;_-* &quot;-&quot;??\ _F_t_-;_-@_-"/>
    <numFmt numFmtId="165" formatCode="_-* #,##0.00\ _F_t_-;\-* #,##0.00\ _F_t_-;_-* \-??\ _F_t_-;_-@_-"/>
    <numFmt numFmtId="166" formatCode="_-* #,##0.00&quot; Ft&quot;_-;\-* #,##0.00&quot; Ft&quot;_-;_-* \-??&quot; Ft&quot;_-;_-@_-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12"/>
      <name val="Times New Roman"/>
      <family val="1"/>
      <charset val="238"/>
    </font>
    <font>
      <u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name val="Arial"/>
      <family val="2"/>
      <charset val="238"/>
    </font>
    <font>
      <b/>
      <sz val="10"/>
      <name val="Times New Roman CE"/>
      <charset val="238"/>
    </font>
    <font>
      <b/>
      <sz val="10"/>
      <color indexed="64"/>
      <name val="Arial"/>
      <family val="2"/>
      <charset val="238"/>
    </font>
    <font>
      <sz val="10"/>
      <color indexed="64"/>
      <name val="Arial"/>
      <family val="2"/>
      <charset val="238"/>
    </font>
    <font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65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indexed="42"/>
        <bgColor indexed="8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8">
    <xf numFmtId="0" fontId="0" fillId="0" borderId="0"/>
    <xf numFmtId="0" fontId="2" fillId="0" borderId="0"/>
    <xf numFmtId="0" fontId="13" fillId="2" borderId="0" applyNumberFormat="0" applyBorder="0" applyAlignment="0" applyProtection="0"/>
    <xf numFmtId="164" fontId="3" fillId="0" borderId="0" applyFont="0" applyFill="0" applyBorder="0" applyAlignment="0" applyProtection="0"/>
    <xf numFmtId="165" fontId="12" fillId="0" borderId="0" applyFill="0" applyBorder="0" applyAlignment="0" applyProtection="0"/>
    <xf numFmtId="164" fontId="1" fillId="0" borderId="0" applyFont="0" applyFill="0" applyBorder="0" applyAlignment="0" applyProtection="0"/>
    <xf numFmtId="4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3" fillId="0" borderId="0"/>
    <xf numFmtId="166" fontId="12" fillId="0" borderId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40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  <xf numFmtId="40" fontId="2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" fillId="0" borderId="0"/>
    <xf numFmtId="0" fontId="14" fillId="0" borderId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</cellStyleXfs>
  <cellXfs count="168">
    <xf numFmtId="0" fontId="0" fillId="0" borderId="0" xfId="0"/>
    <xf numFmtId="0" fontId="6" fillId="3" borderId="0" xfId="12" applyFont="1" applyFill="1"/>
    <xf numFmtId="0" fontId="9" fillId="0" borderId="0" xfId="12" applyFont="1"/>
    <xf numFmtId="0" fontId="4" fillId="3" borderId="0" xfId="12" applyFont="1" applyFill="1"/>
    <xf numFmtId="0" fontId="6" fillId="3" borderId="0" xfId="12" applyFont="1" applyFill="1" applyProtection="1">
      <protection locked="0"/>
    </xf>
    <xf numFmtId="0" fontId="6" fillId="3" borderId="1" xfId="12" applyFont="1" applyFill="1" applyBorder="1" applyProtection="1">
      <protection locked="0"/>
    </xf>
    <xf numFmtId="0" fontId="6" fillId="3" borderId="1" xfId="12" applyFont="1" applyFill="1" applyBorder="1" applyAlignment="1" applyProtection="1">
      <alignment horizontal="center"/>
      <protection locked="0"/>
    </xf>
    <xf numFmtId="0" fontId="9" fillId="0" borderId="1" xfId="12" applyFont="1" applyBorder="1" applyProtection="1">
      <protection locked="0"/>
    </xf>
    <xf numFmtId="0" fontId="6" fillId="3" borderId="2" xfId="12" applyFont="1" applyFill="1" applyBorder="1" applyProtection="1">
      <protection locked="0"/>
    </xf>
    <xf numFmtId="0" fontId="6" fillId="3" borderId="0" xfId="12" applyFont="1" applyFill="1" applyAlignment="1">
      <alignment horizontal="center"/>
    </xf>
    <xf numFmtId="0" fontId="7" fillId="3" borderId="0" xfId="12" quotePrefix="1" applyFont="1" applyFill="1" applyAlignment="1">
      <alignment horizontal="center"/>
    </xf>
    <xf numFmtId="0" fontId="9" fillId="3" borderId="3" xfId="12" applyFont="1" applyFill="1" applyBorder="1" applyAlignment="1">
      <alignment horizontal="center"/>
    </xf>
    <xf numFmtId="0" fontId="9" fillId="3" borderId="4" xfId="12" applyFont="1" applyFill="1" applyBorder="1"/>
    <xf numFmtId="0" fontId="9" fillId="3" borderId="5" xfId="12" applyFont="1" applyFill="1" applyBorder="1" applyAlignment="1">
      <alignment horizontal="center"/>
    </xf>
    <xf numFmtId="0" fontId="9" fillId="3" borderId="0" xfId="12" applyFont="1" applyFill="1"/>
    <xf numFmtId="0" fontId="6" fillId="3" borderId="6" xfId="12" applyFont="1" applyFill="1" applyBorder="1" applyAlignment="1">
      <alignment horizontal="center" vertical="center" textRotation="90"/>
    </xf>
    <xf numFmtId="0" fontId="9" fillId="3" borderId="7" xfId="12" applyFont="1" applyFill="1" applyBorder="1" applyAlignment="1">
      <alignment horizontal="center" vertical="center" textRotation="255"/>
    </xf>
    <xf numFmtId="0" fontId="6" fillId="3" borderId="8" xfId="12" applyFont="1" applyFill="1" applyBorder="1" applyAlignment="1">
      <alignment horizontal="center"/>
    </xf>
    <xf numFmtId="0" fontId="6" fillId="3" borderId="9" xfId="12" applyFont="1" applyFill="1" applyBorder="1" applyAlignment="1">
      <alignment horizontal="center"/>
    </xf>
    <xf numFmtId="0" fontId="6" fillId="3" borderId="10" xfId="12" applyFont="1" applyFill="1" applyBorder="1" applyAlignment="1">
      <alignment horizontal="center"/>
    </xf>
    <xf numFmtId="0" fontId="6" fillId="3" borderId="9" xfId="12" quotePrefix="1" applyFont="1" applyFill="1" applyBorder="1" applyAlignment="1">
      <alignment horizontal="center"/>
    </xf>
    <xf numFmtId="0" fontId="9" fillId="0" borderId="0" xfId="12" applyFont="1" applyAlignment="1">
      <alignment horizontal="center"/>
    </xf>
    <xf numFmtId="0" fontId="6" fillId="0" borderId="12" xfId="12" applyFont="1" applyBorder="1" applyProtection="1">
      <protection locked="0"/>
    </xf>
    <xf numFmtId="0" fontId="6" fillId="0" borderId="12" xfId="12" applyFont="1" applyBorder="1" applyAlignment="1" applyProtection="1">
      <alignment horizontal="center"/>
      <protection locked="0"/>
    </xf>
    <xf numFmtId="3" fontId="6" fillId="0" borderId="12" xfId="12" applyNumberFormat="1" applyFont="1" applyBorder="1" applyProtection="1">
      <protection locked="0"/>
    </xf>
    <xf numFmtId="0" fontId="6" fillId="0" borderId="13" xfId="12" applyFont="1" applyBorder="1" applyAlignment="1">
      <alignment horizontal="center"/>
    </xf>
    <xf numFmtId="0" fontId="6" fillId="0" borderId="14" xfId="12" applyFont="1" applyBorder="1" applyAlignment="1">
      <alignment horizontal="center"/>
    </xf>
    <xf numFmtId="0" fontId="8" fillId="0" borderId="15" xfId="12" applyFont="1" applyBorder="1"/>
    <xf numFmtId="0" fontId="9" fillId="4" borderId="0" xfId="12" applyFont="1" applyFill="1" applyAlignment="1">
      <alignment horizontal="center"/>
    </xf>
    <xf numFmtId="0" fontId="9" fillId="4" borderId="0" xfId="12" applyFont="1" applyFill="1"/>
    <xf numFmtId="0" fontId="11" fillId="3" borderId="0" xfId="12" applyFont="1" applyFill="1"/>
    <xf numFmtId="0" fontId="9" fillId="0" borderId="0" xfId="12" applyFont="1" applyProtection="1">
      <protection locked="0"/>
    </xf>
    <xf numFmtId="0" fontId="5" fillId="3" borderId="0" xfId="12" applyFont="1" applyFill="1" applyAlignment="1" applyProtection="1">
      <alignment horizontal="center"/>
      <protection locked="0"/>
    </xf>
    <xf numFmtId="0" fontId="4" fillId="3" borderId="0" xfId="12" applyFont="1" applyFill="1" applyAlignment="1" applyProtection="1">
      <alignment horizontal="center"/>
      <protection locked="0"/>
    </xf>
    <xf numFmtId="0" fontId="6" fillId="3" borderId="0" xfId="12" applyFont="1" applyFill="1" applyAlignment="1" applyProtection="1">
      <alignment horizontal="center"/>
      <protection locked="0"/>
    </xf>
    <xf numFmtId="0" fontId="10" fillId="3" borderId="0" xfId="12" applyFont="1" applyFill="1" applyProtection="1">
      <protection locked="0"/>
    </xf>
    <xf numFmtId="0" fontId="9" fillId="3" borderId="18" xfId="12" applyFont="1" applyFill="1" applyBorder="1"/>
    <xf numFmtId="0" fontId="6" fillId="3" borderId="7" xfId="12" applyFont="1" applyFill="1" applyBorder="1" applyAlignment="1">
      <alignment horizontal="center" vertical="center" wrapText="1"/>
    </xf>
    <xf numFmtId="0" fontId="6" fillId="3" borderId="2" xfId="12" applyFont="1" applyFill="1" applyBorder="1" applyAlignment="1">
      <alignment horizontal="center" vertical="center" wrapText="1"/>
    </xf>
    <xf numFmtId="0" fontId="6" fillId="0" borderId="19" xfId="12" quotePrefix="1" applyFont="1" applyBorder="1" applyAlignment="1">
      <alignment horizontal="center"/>
    </xf>
    <xf numFmtId="0" fontId="6" fillId="3" borderId="20" xfId="12" quotePrefix="1" applyFont="1" applyFill="1" applyBorder="1" applyAlignment="1">
      <alignment horizontal="center"/>
    </xf>
    <xf numFmtId="0" fontId="6" fillId="5" borderId="21" xfId="12" quotePrefix="1" applyFont="1" applyFill="1" applyBorder="1" applyAlignment="1">
      <alignment horizontal="center"/>
    </xf>
    <xf numFmtId="0" fontId="6" fillId="3" borderId="22" xfId="12" quotePrefix="1" applyFont="1" applyFill="1" applyBorder="1" applyAlignment="1">
      <alignment horizontal="center"/>
    </xf>
    <xf numFmtId="2" fontId="6" fillId="0" borderId="23" xfId="12" applyNumberFormat="1" applyFont="1" applyBorder="1" applyProtection="1">
      <protection locked="0"/>
    </xf>
    <xf numFmtId="3" fontId="6" fillId="0" borderId="24" xfId="12" applyNumberFormat="1" applyFont="1" applyBorder="1" applyAlignment="1" applyProtection="1">
      <alignment horizontal="right"/>
      <protection locked="0"/>
    </xf>
    <xf numFmtId="3" fontId="6" fillId="0" borderId="2" xfId="12" applyNumberFormat="1" applyFont="1" applyBorder="1" applyAlignment="1" applyProtection="1">
      <alignment horizontal="right"/>
      <protection locked="0"/>
    </xf>
    <xf numFmtId="3" fontId="6" fillId="0" borderId="24" xfId="12" applyNumberFormat="1" applyFont="1" applyBorder="1" applyProtection="1">
      <protection locked="0"/>
    </xf>
    <xf numFmtId="3" fontId="6" fillId="6" borderId="25" xfId="12" applyNumberFormat="1" applyFont="1" applyFill="1" applyBorder="1"/>
    <xf numFmtId="3" fontId="6" fillId="0" borderId="23" xfId="12" applyNumberFormat="1" applyFont="1" applyBorder="1" applyProtection="1">
      <protection locked="0"/>
    </xf>
    <xf numFmtId="3" fontId="6" fillId="0" borderId="27" xfId="12" applyNumberFormat="1" applyFont="1" applyBorder="1"/>
    <xf numFmtId="0" fontId="6" fillId="0" borderId="0" xfId="12" applyFont="1"/>
    <xf numFmtId="0" fontId="6" fillId="0" borderId="0" xfId="12" applyFont="1" applyAlignment="1">
      <alignment horizontal="center"/>
    </xf>
    <xf numFmtId="3" fontId="6" fillId="0" borderId="0" xfId="12" applyNumberFormat="1" applyFont="1"/>
    <xf numFmtId="3" fontId="6" fillId="0" borderId="0" xfId="12" applyNumberFormat="1" applyFont="1" applyAlignment="1">
      <alignment horizontal="right"/>
    </xf>
    <xf numFmtId="0" fontId="8" fillId="0" borderId="0" xfId="12" applyFont="1"/>
    <xf numFmtId="2" fontId="6" fillId="0" borderId="0" xfId="12" applyNumberFormat="1" applyFont="1"/>
    <xf numFmtId="0" fontId="6" fillId="0" borderId="0" xfId="12" applyFont="1" applyAlignment="1">
      <alignment horizontal="left"/>
    </xf>
    <xf numFmtId="0" fontId="8" fillId="0" borderId="4" xfId="12" applyFont="1" applyBorder="1" applyAlignment="1">
      <alignment horizontal="center" wrapText="1"/>
    </xf>
    <xf numFmtId="0" fontId="8" fillId="3" borderId="2" xfId="12" applyFont="1" applyFill="1" applyBorder="1"/>
    <xf numFmtId="0" fontId="8" fillId="0" borderId="0" xfId="12" applyFont="1" applyProtection="1">
      <protection locked="0"/>
    </xf>
    <xf numFmtId="0" fontId="6" fillId="3" borderId="10" xfId="12" quotePrefix="1" applyFont="1" applyFill="1" applyBorder="1" applyAlignment="1">
      <alignment horizontal="center"/>
    </xf>
    <xf numFmtId="0" fontId="6" fillId="0" borderId="12" xfId="8" applyFont="1" applyBorder="1" applyAlignment="1">
      <alignment horizontal="center"/>
    </xf>
    <xf numFmtId="3" fontId="6" fillId="0" borderId="7" xfId="12" applyNumberFormat="1" applyFont="1" applyBorder="1" applyAlignment="1" applyProtection="1">
      <alignment horizontal="right"/>
      <protection locked="0"/>
    </xf>
    <xf numFmtId="0" fontId="6" fillId="0" borderId="36" xfId="8" applyFont="1" applyBorder="1" applyAlignment="1">
      <alignment horizontal="center"/>
    </xf>
    <xf numFmtId="3" fontId="6" fillId="0" borderId="24" xfId="8" applyNumberFormat="1" applyFont="1" applyBorder="1"/>
    <xf numFmtId="3" fontId="6" fillId="0" borderId="7" xfId="12" applyNumberFormat="1" applyFont="1" applyBorder="1" applyProtection="1">
      <protection locked="0"/>
    </xf>
    <xf numFmtId="3" fontId="6" fillId="0" borderId="2" xfId="12" applyNumberFormat="1" applyFont="1" applyBorder="1" applyProtection="1">
      <protection locked="0"/>
    </xf>
    <xf numFmtId="0" fontId="8" fillId="0" borderId="42" xfId="12" applyFont="1" applyBorder="1" applyAlignment="1">
      <alignment horizontal="center" wrapText="1"/>
    </xf>
    <xf numFmtId="0" fontId="6" fillId="3" borderId="60" xfId="12" quotePrefix="1" applyFont="1" applyFill="1" applyBorder="1" applyAlignment="1">
      <alignment horizontal="center"/>
    </xf>
    <xf numFmtId="2" fontId="6" fillId="0" borderId="23" xfId="12" applyNumberFormat="1" applyFont="1" applyBorder="1" applyAlignment="1" applyProtection="1">
      <alignment horizontal="center"/>
      <protection locked="0"/>
    </xf>
    <xf numFmtId="0" fontId="15" fillId="3" borderId="1" xfId="12" applyFont="1" applyFill="1" applyBorder="1" applyProtection="1">
      <protection locked="0"/>
    </xf>
    <xf numFmtId="0" fontId="4" fillId="0" borderId="0" xfId="8" applyFont="1"/>
    <xf numFmtId="3" fontId="6" fillId="0" borderId="28" xfId="12" applyNumberFormat="1" applyFont="1" applyBorder="1"/>
    <xf numFmtId="3" fontId="6" fillId="0" borderId="63" xfId="12" applyNumberFormat="1" applyFont="1" applyBorder="1"/>
    <xf numFmtId="3" fontId="6" fillId="0" borderId="19" xfId="12" applyNumberFormat="1" applyFont="1" applyBorder="1" applyAlignment="1" applyProtection="1">
      <alignment horizontal="right"/>
      <protection locked="0"/>
    </xf>
    <xf numFmtId="0" fontId="4" fillId="0" borderId="12" xfId="8" applyFont="1" applyBorder="1" applyAlignment="1">
      <alignment horizontal="center"/>
    </xf>
    <xf numFmtId="0" fontId="4" fillId="0" borderId="61" xfId="8" applyFont="1" applyBorder="1" applyAlignment="1">
      <alignment horizontal="center"/>
    </xf>
    <xf numFmtId="0" fontId="6" fillId="0" borderId="57" xfId="9" applyFont="1" applyBorder="1" applyAlignment="1">
      <alignment horizontal="left"/>
    </xf>
    <xf numFmtId="0" fontId="6" fillId="0" borderId="57" xfId="9" applyFont="1" applyBorder="1" applyAlignment="1" applyProtection="1">
      <alignment wrapText="1"/>
      <protection locked="0"/>
    </xf>
    <xf numFmtId="3" fontId="6" fillId="0" borderId="57" xfId="9" applyNumberFormat="1" applyFont="1" applyBorder="1" applyAlignment="1" applyProtection="1">
      <alignment wrapText="1"/>
      <protection locked="0"/>
    </xf>
    <xf numFmtId="2" fontId="6" fillId="0" borderId="58" xfId="9" applyNumberFormat="1" applyFont="1" applyBorder="1" applyAlignment="1">
      <alignment horizontal="center"/>
    </xf>
    <xf numFmtId="0" fontId="6" fillId="0" borderId="16" xfId="12" applyFont="1" applyBorder="1"/>
    <xf numFmtId="0" fontId="6" fillId="0" borderId="17" xfId="12" applyFont="1" applyBorder="1"/>
    <xf numFmtId="3" fontId="0" fillId="0" borderId="12" xfId="0" applyNumberFormat="1" applyBorder="1"/>
    <xf numFmtId="3" fontId="0" fillId="0" borderId="0" xfId="0" applyNumberFormat="1"/>
    <xf numFmtId="0" fontId="0" fillId="0" borderId="12" xfId="0" applyBorder="1"/>
    <xf numFmtId="0" fontId="16" fillId="0" borderId="0" xfId="0" applyFont="1"/>
    <xf numFmtId="0" fontId="17" fillId="0" borderId="12" xfId="0" applyFont="1" applyBorder="1"/>
    <xf numFmtId="3" fontId="16" fillId="0" borderId="12" xfId="0" applyNumberFormat="1" applyFont="1" applyBorder="1"/>
    <xf numFmtId="0" fontId="8" fillId="3" borderId="1" xfId="12" applyFont="1" applyFill="1" applyBorder="1" applyAlignment="1">
      <alignment horizontal="left"/>
    </xf>
    <xf numFmtId="3" fontId="0" fillId="0" borderId="12" xfId="0" applyNumberFormat="1" applyBorder="1" applyAlignment="1">
      <alignment horizontal="right"/>
    </xf>
    <xf numFmtId="0" fontId="6" fillId="0" borderId="0" xfId="12" applyFont="1" applyAlignment="1">
      <alignment horizontal="left"/>
    </xf>
    <xf numFmtId="0" fontId="4" fillId="0" borderId="0" xfId="1" applyFont="1"/>
    <xf numFmtId="0" fontId="6" fillId="3" borderId="36" xfId="12" applyFont="1" applyFill="1" applyBorder="1" applyAlignment="1">
      <alignment horizontal="center" vertical="center" textRotation="90" wrapText="1"/>
    </xf>
    <xf numFmtId="0" fontId="6" fillId="3" borderId="37" xfId="12" applyFont="1" applyFill="1" applyBorder="1" applyAlignment="1">
      <alignment horizontal="center" vertical="center" textRotation="90" wrapText="1"/>
    </xf>
    <xf numFmtId="0" fontId="6" fillId="3" borderId="38" xfId="12" applyFont="1" applyFill="1" applyBorder="1" applyAlignment="1">
      <alignment horizontal="center" vertical="center" textRotation="90" wrapText="1"/>
    </xf>
    <xf numFmtId="0" fontId="6" fillId="3" borderId="43" xfId="12" applyFont="1" applyFill="1" applyBorder="1" applyAlignment="1">
      <alignment horizontal="center"/>
    </xf>
    <xf numFmtId="0" fontId="6" fillId="3" borderId="44" xfId="12" applyFont="1" applyFill="1" applyBorder="1" applyAlignment="1">
      <alignment horizontal="center"/>
    </xf>
    <xf numFmtId="0" fontId="9" fillId="0" borderId="32" xfId="12" applyFont="1" applyBorder="1" applyAlignment="1">
      <alignment horizontal="center" vertical="center" wrapText="1"/>
    </xf>
    <xf numFmtId="0" fontId="9" fillId="0" borderId="34" xfId="12" applyFont="1" applyBorder="1" applyAlignment="1">
      <alignment horizontal="center" vertical="center" wrapText="1"/>
    </xf>
    <xf numFmtId="0" fontId="6" fillId="0" borderId="29" xfId="12" applyFont="1" applyBorder="1" applyAlignment="1">
      <alignment horizontal="center" vertical="center" wrapText="1"/>
    </xf>
    <xf numFmtId="0" fontId="6" fillId="0" borderId="41" xfId="12" applyFont="1" applyBorder="1" applyAlignment="1">
      <alignment horizontal="center" vertical="center" wrapText="1"/>
    </xf>
    <xf numFmtId="0" fontId="6" fillId="0" borderId="32" xfId="12" applyFont="1" applyBorder="1" applyAlignment="1">
      <alignment horizontal="center" vertical="center" wrapText="1"/>
    </xf>
    <xf numFmtId="0" fontId="6" fillId="0" borderId="33" xfId="12" applyFont="1" applyBorder="1" applyAlignment="1">
      <alignment horizontal="center" vertical="center" wrapText="1"/>
    </xf>
    <xf numFmtId="0" fontId="6" fillId="0" borderId="34" xfId="12" applyFont="1" applyBorder="1" applyAlignment="1">
      <alignment horizontal="center" vertical="center" wrapText="1"/>
    </xf>
    <xf numFmtId="0" fontId="8" fillId="5" borderId="39" xfId="12" applyFont="1" applyFill="1" applyBorder="1" applyAlignment="1">
      <alignment horizontal="center" vertical="center" wrapText="1"/>
    </xf>
    <xf numFmtId="0" fontId="8" fillId="5" borderId="40" xfId="12" applyFont="1" applyFill="1" applyBorder="1" applyAlignment="1">
      <alignment horizontal="center" vertical="center" wrapText="1"/>
    </xf>
    <xf numFmtId="0" fontId="8" fillId="5" borderId="28" xfId="12" applyFont="1" applyFill="1" applyBorder="1" applyAlignment="1">
      <alignment horizontal="center" vertical="center" wrapText="1"/>
    </xf>
    <xf numFmtId="0" fontId="8" fillId="0" borderId="29" xfId="12" applyFont="1" applyBorder="1" applyAlignment="1">
      <alignment horizontal="center" wrapText="1"/>
    </xf>
    <xf numFmtId="0" fontId="8" fillId="0" borderId="45" xfId="12" applyFont="1" applyBorder="1" applyAlignment="1">
      <alignment horizontal="center" wrapText="1"/>
    </xf>
    <xf numFmtId="0" fontId="6" fillId="0" borderId="39" xfId="12" applyFont="1" applyBorder="1" applyAlignment="1">
      <alignment horizontal="center" vertical="center" wrapText="1"/>
    </xf>
    <xf numFmtId="0" fontId="6" fillId="0" borderId="40" xfId="12" quotePrefix="1" applyFont="1" applyBorder="1" applyAlignment="1">
      <alignment horizontal="center" vertical="center" wrapText="1"/>
    </xf>
    <xf numFmtId="0" fontId="6" fillId="0" borderId="28" xfId="12" quotePrefix="1" applyFont="1" applyBorder="1" applyAlignment="1">
      <alignment horizontal="center" vertical="center" wrapText="1"/>
    </xf>
    <xf numFmtId="0" fontId="6" fillId="3" borderId="56" xfId="12" applyFont="1" applyFill="1" applyBorder="1" applyAlignment="1">
      <alignment horizontal="center" vertical="center" textRotation="90" wrapText="1"/>
    </xf>
    <xf numFmtId="0" fontId="6" fillId="3" borderId="33" xfId="12" applyFont="1" applyFill="1" applyBorder="1" applyAlignment="1">
      <alignment horizontal="center" vertical="center" textRotation="90" wrapText="1"/>
    </xf>
    <xf numFmtId="0" fontId="6" fillId="3" borderId="34" xfId="12" applyFont="1" applyFill="1" applyBorder="1" applyAlignment="1">
      <alignment horizontal="center" vertical="center" textRotation="90" wrapText="1"/>
    </xf>
    <xf numFmtId="0" fontId="6" fillId="3" borderId="42" xfId="12" quotePrefix="1" applyFont="1" applyFill="1" applyBorder="1" applyAlignment="1">
      <alignment horizontal="center" vertical="center" wrapText="1"/>
    </xf>
    <xf numFmtId="0" fontId="6" fillId="3" borderId="37" xfId="12" quotePrefix="1" applyFont="1" applyFill="1" applyBorder="1" applyAlignment="1">
      <alignment horizontal="center" vertical="center" wrapText="1"/>
    </xf>
    <xf numFmtId="0" fontId="6" fillId="3" borderId="38" xfId="12" quotePrefix="1" applyFont="1" applyFill="1" applyBorder="1" applyAlignment="1">
      <alignment horizontal="center" vertical="center" wrapText="1"/>
    </xf>
    <xf numFmtId="0" fontId="6" fillId="3" borderId="42" xfId="12" applyFont="1" applyFill="1" applyBorder="1" applyAlignment="1">
      <alignment horizontal="center" vertical="center" textRotation="90"/>
    </xf>
    <xf numFmtId="0" fontId="6" fillId="3" borderId="37" xfId="12" applyFont="1" applyFill="1" applyBorder="1" applyAlignment="1">
      <alignment horizontal="center" vertical="center" textRotation="90"/>
    </xf>
    <xf numFmtId="0" fontId="6" fillId="3" borderId="38" xfId="12" applyFont="1" applyFill="1" applyBorder="1" applyAlignment="1">
      <alignment horizontal="center" vertical="center" textRotation="90"/>
    </xf>
    <xf numFmtId="0" fontId="6" fillId="3" borderId="48" xfId="12" applyFont="1" applyFill="1" applyBorder="1" applyAlignment="1">
      <alignment horizontal="center" vertical="center" textRotation="90"/>
    </xf>
    <xf numFmtId="0" fontId="6" fillId="3" borderId="18" xfId="12" applyFont="1" applyFill="1" applyBorder="1" applyAlignment="1">
      <alignment horizontal="center" vertical="center" textRotation="90"/>
    </xf>
    <xf numFmtId="0" fontId="6" fillId="3" borderId="43" xfId="12" applyFont="1" applyFill="1" applyBorder="1" applyAlignment="1">
      <alignment horizontal="center" vertical="center" textRotation="90"/>
    </xf>
    <xf numFmtId="0" fontId="9" fillId="0" borderId="48" xfId="12" applyFont="1" applyBorder="1" applyAlignment="1">
      <alignment horizontal="center" vertical="center" wrapText="1"/>
    </xf>
    <xf numFmtId="0" fontId="9" fillId="0" borderId="4" xfId="12" applyFont="1" applyBorder="1" applyAlignment="1">
      <alignment horizontal="center" vertical="center" wrapText="1"/>
    </xf>
    <xf numFmtId="0" fontId="9" fillId="0" borderId="49" xfId="12" applyFont="1" applyBorder="1" applyAlignment="1">
      <alignment horizontal="center" vertical="center" wrapText="1"/>
    </xf>
    <xf numFmtId="0" fontId="9" fillId="0" borderId="50" xfId="12" applyFont="1" applyBorder="1" applyAlignment="1">
      <alignment horizontal="center" vertical="center" wrapText="1"/>
    </xf>
    <xf numFmtId="0" fontId="9" fillId="0" borderId="51" xfId="12" applyFont="1" applyBorder="1" applyAlignment="1">
      <alignment horizontal="center" vertical="center" wrapText="1"/>
    </xf>
    <xf numFmtId="0" fontId="9" fillId="0" borderId="52" xfId="12" applyFont="1" applyBorder="1" applyAlignment="1">
      <alignment horizontal="center" vertical="center" wrapText="1"/>
    </xf>
    <xf numFmtId="3" fontId="8" fillId="7" borderId="39" xfId="12" applyNumberFormat="1" applyFont="1" applyFill="1" applyBorder="1" applyAlignment="1">
      <alignment horizontal="center" vertical="center" wrapText="1"/>
    </xf>
    <xf numFmtId="3" fontId="8" fillId="7" borderId="40" xfId="12" applyNumberFormat="1" applyFont="1" applyFill="1" applyBorder="1" applyAlignment="1">
      <alignment horizontal="center" vertical="center" wrapText="1"/>
    </xf>
    <xf numFmtId="3" fontId="8" fillId="7" borderId="28" xfId="12" applyNumberFormat="1" applyFont="1" applyFill="1" applyBorder="1" applyAlignment="1">
      <alignment horizontal="center" vertical="center" wrapText="1"/>
    </xf>
    <xf numFmtId="3" fontId="6" fillId="7" borderId="53" xfId="12" applyNumberFormat="1" applyFont="1" applyFill="1" applyBorder="1" applyAlignment="1">
      <alignment horizontal="center" vertical="center" wrapText="1"/>
    </xf>
    <xf numFmtId="3" fontId="6" fillId="7" borderId="54" xfId="12" applyNumberFormat="1" applyFont="1" applyFill="1" applyBorder="1" applyAlignment="1">
      <alignment horizontal="center" vertical="center" wrapText="1"/>
    </xf>
    <xf numFmtId="3" fontId="6" fillId="7" borderId="26" xfId="12" applyNumberFormat="1" applyFont="1" applyFill="1" applyBorder="1" applyAlignment="1">
      <alignment horizontal="center" vertical="center" wrapText="1"/>
    </xf>
    <xf numFmtId="0" fontId="6" fillId="3" borderId="30" xfId="12" applyFont="1" applyFill="1" applyBorder="1" applyAlignment="1">
      <alignment horizontal="center" vertical="center" textRotation="90" wrapText="1"/>
    </xf>
    <xf numFmtId="0" fontId="6" fillId="3" borderId="5" xfId="12" applyFont="1" applyFill="1" applyBorder="1" applyAlignment="1">
      <alignment horizontal="center" vertical="center" textRotation="90" wrapText="1"/>
    </xf>
    <xf numFmtId="0" fontId="6" fillId="3" borderId="6" xfId="12" applyFont="1" applyFill="1" applyBorder="1" applyAlignment="1">
      <alignment horizontal="center" vertical="center" textRotation="90" wrapText="1"/>
    </xf>
    <xf numFmtId="0" fontId="6" fillId="3" borderId="46" xfId="12" applyFont="1" applyFill="1" applyBorder="1" applyAlignment="1">
      <alignment horizontal="center" vertical="center" textRotation="90" wrapText="1"/>
    </xf>
    <xf numFmtId="0" fontId="6" fillId="3" borderId="47" xfId="12" applyFont="1" applyFill="1" applyBorder="1" applyAlignment="1">
      <alignment horizontal="center" vertical="center" textRotation="90" wrapText="1"/>
    </xf>
    <xf numFmtId="0" fontId="6" fillId="3" borderId="44" xfId="12" applyFont="1" applyFill="1" applyBorder="1" applyAlignment="1">
      <alignment horizontal="center" vertical="center" textRotation="90" wrapText="1"/>
    </xf>
    <xf numFmtId="0" fontId="6" fillId="3" borderId="35" xfId="12" applyFont="1" applyFill="1" applyBorder="1" applyAlignment="1">
      <alignment horizontal="center" vertical="center" textRotation="90" wrapText="1"/>
    </xf>
    <xf numFmtId="0" fontId="6" fillId="3" borderId="0" xfId="12" applyFont="1" applyFill="1" applyAlignment="1">
      <alignment horizontal="center" vertical="center" textRotation="90" wrapText="1"/>
    </xf>
    <xf numFmtId="0" fontId="6" fillId="3" borderId="1" xfId="12" applyFont="1" applyFill="1" applyBorder="1" applyAlignment="1">
      <alignment horizontal="center" vertical="center" textRotation="90" wrapText="1"/>
    </xf>
    <xf numFmtId="0" fontId="6" fillId="3" borderId="55" xfId="12" applyFont="1" applyFill="1" applyBorder="1" applyAlignment="1">
      <alignment horizontal="center" vertical="center" textRotation="90" wrapText="1"/>
    </xf>
    <xf numFmtId="0" fontId="6" fillId="3" borderId="18" xfId="12" applyFont="1" applyFill="1" applyBorder="1" applyAlignment="1">
      <alignment horizontal="center" vertical="center" textRotation="90" wrapText="1"/>
    </xf>
    <xf numFmtId="0" fontId="6" fillId="3" borderId="43" xfId="12" applyFont="1" applyFill="1" applyBorder="1" applyAlignment="1">
      <alignment horizontal="center" vertical="center" textRotation="90" wrapText="1"/>
    </xf>
    <xf numFmtId="0" fontId="5" fillId="3" borderId="0" xfId="12" applyFont="1" applyFill="1" applyAlignment="1">
      <alignment horizontal="center"/>
    </xf>
    <xf numFmtId="0" fontId="8" fillId="3" borderId="14" xfId="12" applyFont="1" applyFill="1" applyBorder="1" applyAlignment="1">
      <alignment horizontal="center"/>
    </xf>
    <xf numFmtId="0" fontId="8" fillId="3" borderId="15" xfId="12" applyFont="1" applyFill="1" applyBorder="1" applyAlignment="1">
      <alignment horizontal="center"/>
    </xf>
    <xf numFmtId="0" fontId="8" fillId="3" borderId="31" xfId="12" applyFont="1" applyFill="1" applyBorder="1" applyAlignment="1">
      <alignment horizontal="center"/>
    </xf>
    <xf numFmtId="0" fontId="8" fillId="0" borderId="14" xfId="12" applyFont="1" applyBorder="1" applyAlignment="1">
      <alignment horizontal="center"/>
    </xf>
    <xf numFmtId="0" fontId="8" fillId="0" borderId="15" xfId="12" applyFont="1" applyBorder="1" applyAlignment="1">
      <alignment horizontal="center"/>
    </xf>
    <xf numFmtId="0" fontId="8" fillId="0" borderId="31" xfId="12" applyFont="1" applyBorder="1" applyAlignment="1">
      <alignment horizontal="center"/>
    </xf>
    <xf numFmtId="0" fontId="5" fillId="3" borderId="0" xfId="12" applyFont="1" applyFill="1" applyAlignment="1">
      <alignment horizontal="center" wrapText="1"/>
    </xf>
    <xf numFmtId="0" fontId="2" fillId="0" borderId="0" xfId="1" applyFont="1"/>
    <xf numFmtId="0" fontId="18" fillId="0" borderId="0" xfId="0" applyFont="1"/>
    <xf numFmtId="0" fontId="6" fillId="0" borderId="11" xfId="12" applyFont="1" applyBorder="1" applyAlignment="1">
      <alignment horizontal="center"/>
    </xf>
    <xf numFmtId="0" fontId="6" fillId="0" borderId="57" xfId="9" applyFont="1" applyBorder="1" applyAlignment="1">
      <alignment horizontal="left" vertical="center" wrapText="1"/>
    </xf>
    <xf numFmtId="0" fontId="6" fillId="0" borderId="12" xfId="8" applyFont="1" applyBorder="1" applyAlignment="1">
      <alignment horizontal="center" vertical="center"/>
    </xf>
    <xf numFmtId="2" fontId="6" fillId="0" borderId="58" xfId="9" applyNumberFormat="1" applyFont="1" applyBorder="1" applyAlignment="1">
      <alignment horizontal="center" vertical="center"/>
    </xf>
    <xf numFmtId="3" fontId="6" fillId="0" borderId="59" xfId="8" applyNumberFormat="1" applyFont="1" applyBorder="1" applyAlignment="1">
      <alignment vertical="center"/>
    </xf>
    <xf numFmtId="3" fontId="6" fillId="0" borderId="38" xfId="12" applyNumberFormat="1" applyFont="1" applyBorder="1" applyProtection="1">
      <protection locked="0"/>
    </xf>
    <xf numFmtId="3" fontId="6" fillId="0" borderId="1" xfId="12" applyNumberFormat="1" applyFont="1" applyBorder="1" applyProtection="1">
      <protection locked="0"/>
    </xf>
    <xf numFmtId="3" fontId="6" fillId="0" borderId="62" xfId="12" applyNumberFormat="1" applyFont="1" applyBorder="1"/>
    <xf numFmtId="3" fontId="6" fillId="0" borderId="25" xfId="12" applyNumberFormat="1" applyFont="1" applyBorder="1"/>
  </cellXfs>
  <cellStyles count="38">
    <cellStyle name="Excel_BuiltIn_Jó" xfId="2" xr:uid="{00000000-0005-0000-0000-000000000000}"/>
    <cellStyle name="Ezres 2" xfId="3" xr:uid="{00000000-0005-0000-0000-000001000000}"/>
    <cellStyle name="Ezres 2 2" xfId="4" xr:uid="{00000000-0005-0000-0000-000002000000}"/>
    <cellStyle name="Ezres 2 2 2" xfId="19" xr:uid="{00000000-0005-0000-0000-000003000000}"/>
    <cellStyle name="Ezres 2 3" xfId="5" xr:uid="{00000000-0005-0000-0000-000004000000}"/>
    <cellStyle name="Ezres 2 3 2" xfId="20" xr:uid="{00000000-0005-0000-0000-000005000000}"/>
    <cellStyle name="Ezres 2 3 2 2" xfId="34" xr:uid="{00000000-0005-0000-0000-000006000000}"/>
    <cellStyle name="Ezres 2 3 3" xfId="29" xr:uid="{00000000-0005-0000-0000-000007000000}"/>
    <cellStyle name="Ezres 3" xfId="6" xr:uid="{00000000-0005-0000-0000-000008000000}"/>
    <cellStyle name="Ezres 3 2" xfId="21" xr:uid="{00000000-0005-0000-0000-000009000000}"/>
    <cellStyle name="Ezres 3 3" xfId="16" xr:uid="{00000000-0005-0000-0000-00000A000000}"/>
    <cellStyle name="Ezres 3 3 2" xfId="33" xr:uid="{00000000-0005-0000-0000-00000B000000}"/>
    <cellStyle name="Ezres 4" xfId="7" xr:uid="{00000000-0005-0000-0000-00000C000000}"/>
    <cellStyle name="Ezres 4 2" xfId="22" xr:uid="{00000000-0005-0000-0000-00000D000000}"/>
    <cellStyle name="Ezres 4 3" xfId="30" xr:uid="{00000000-0005-0000-0000-00000E000000}"/>
    <cellStyle name="Ezres 5" xfId="14" xr:uid="{00000000-0005-0000-0000-00000F000000}"/>
    <cellStyle name="Ezres 5 2" xfId="23" xr:uid="{00000000-0005-0000-0000-000010000000}"/>
    <cellStyle name="Ezres 6" xfId="18" xr:uid="{00000000-0005-0000-0000-000011000000}"/>
    <cellStyle name="Ezres 7" xfId="28" xr:uid="{00000000-0005-0000-0000-000012000000}"/>
    <cellStyle name="Normál" xfId="0" builtinId="0"/>
    <cellStyle name="Normál 2" xfId="8" xr:uid="{00000000-0005-0000-0000-000014000000}"/>
    <cellStyle name="Normál 3" xfId="9" xr:uid="{00000000-0005-0000-0000-000015000000}"/>
    <cellStyle name="Normál 3 2" xfId="10" xr:uid="{00000000-0005-0000-0000-000016000000}"/>
    <cellStyle name="Normál 3 2 2" xfId="31" xr:uid="{00000000-0005-0000-0000-000017000000}"/>
    <cellStyle name="Normál 3 3" xfId="24" xr:uid="{00000000-0005-0000-0000-000018000000}"/>
    <cellStyle name="Normál 3 3 2" xfId="35" xr:uid="{00000000-0005-0000-0000-000019000000}"/>
    <cellStyle name="Normál 4" xfId="25" xr:uid="{00000000-0005-0000-0000-00001A000000}"/>
    <cellStyle name="Normál 5" xfId="11" xr:uid="{00000000-0005-0000-0000-00001B000000}"/>
    <cellStyle name="Normál 6" xfId="17" xr:uid="{00000000-0005-0000-0000-00001C000000}"/>
    <cellStyle name="Normál 7" xfId="15" xr:uid="{00000000-0005-0000-0000-00001D000000}"/>
    <cellStyle name="Normál 7 2" xfId="32" xr:uid="{00000000-0005-0000-0000-00001E000000}"/>
    <cellStyle name="Normál 8" xfId="1" xr:uid="{00000000-0005-0000-0000-00001F000000}"/>
    <cellStyle name="Normál_1 tábla berfelm-isk" xfId="12" xr:uid="{00000000-0005-0000-0000-000020000000}"/>
    <cellStyle name="Pénznem 2" xfId="13" xr:uid="{00000000-0005-0000-0000-000021000000}"/>
    <cellStyle name="Pénznem 2 2" xfId="26" xr:uid="{00000000-0005-0000-0000-000022000000}"/>
    <cellStyle name="Pénznem 2 2 2" xfId="36" xr:uid="{00000000-0005-0000-0000-000023000000}"/>
    <cellStyle name="Pénznem 3" xfId="27" xr:uid="{00000000-0005-0000-0000-000024000000}"/>
    <cellStyle name="Pénznem 3 2" xfId="37" xr:uid="{00000000-0005-0000-0000-00002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tabSelected="1" workbookViewId="0">
      <selection activeCell="E20" sqref="E20"/>
    </sheetView>
  </sheetViews>
  <sheetFormatPr defaultRowHeight="15" x14ac:dyDescent="0.25"/>
  <cols>
    <col min="1" max="1" width="10.140625" bestFit="1" customWidth="1"/>
    <col min="2" max="2" width="56.7109375" bestFit="1" customWidth="1"/>
    <col min="3" max="3" width="30.7109375" bestFit="1" customWidth="1"/>
    <col min="4" max="4" width="24.85546875" bestFit="1" customWidth="1"/>
  </cols>
  <sheetData>
    <row r="1" spans="1:4" x14ac:dyDescent="0.25">
      <c r="A1" t="s">
        <v>89</v>
      </c>
    </row>
    <row r="2" spans="1:4" x14ac:dyDescent="0.25">
      <c r="A2" s="85" t="s">
        <v>0</v>
      </c>
      <c r="B2" s="85" t="s">
        <v>1</v>
      </c>
      <c r="C2" s="85" t="s">
        <v>86</v>
      </c>
      <c r="D2" s="85" t="s">
        <v>2</v>
      </c>
    </row>
    <row r="3" spans="1:4" x14ac:dyDescent="0.25">
      <c r="A3" s="85" t="s">
        <v>3</v>
      </c>
      <c r="B3" s="85" t="s">
        <v>4</v>
      </c>
      <c r="C3" s="83">
        <v>31301622</v>
      </c>
      <c r="D3" s="85">
        <v>28137000</v>
      </c>
    </row>
    <row r="4" spans="1:4" x14ac:dyDescent="0.25">
      <c r="A4" s="85" t="s">
        <v>5</v>
      </c>
      <c r="B4" s="85" t="s">
        <v>6</v>
      </c>
      <c r="C4" s="83">
        <f>C3*0.13</f>
        <v>4069210.8600000003</v>
      </c>
      <c r="D4" s="83">
        <v>3658000</v>
      </c>
    </row>
    <row r="5" spans="1:4" x14ac:dyDescent="0.25">
      <c r="A5" s="85" t="s">
        <v>7</v>
      </c>
      <c r="B5" s="85" t="s">
        <v>8</v>
      </c>
      <c r="C5" s="83">
        <v>2289888.25</v>
      </c>
      <c r="D5" s="90">
        <v>21965000</v>
      </c>
    </row>
    <row r="6" spans="1:4" x14ac:dyDescent="0.25">
      <c r="A6" s="85" t="s">
        <v>9</v>
      </c>
      <c r="B6" s="85" t="s">
        <v>10</v>
      </c>
      <c r="C6" s="83">
        <v>888192</v>
      </c>
      <c r="D6" s="90"/>
    </row>
    <row r="7" spans="1:4" x14ac:dyDescent="0.25">
      <c r="A7" s="85" t="s">
        <v>11</v>
      </c>
      <c r="B7" s="85" t="s">
        <v>12</v>
      </c>
      <c r="C7" s="83">
        <v>12784.5</v>
      </c>
      <c r="D7" s="90"/>
    </row>
    <row r="8" spans="1:4" x14ac:dyDescent="0.25">
      <c r="A8" s="85" t="s">
        <v>13</v>
      </c>
      <c r="B8" s="85" t="s">
        <v>14</v>
      </c>
      <c r="C8" s="83">
        <v>6945383.75</v>
      </c>
      <c r="D8" s="90"/>
    </row>
    <row r="9" spans="1:4" x14ac:dyDescent="0.25">
      <c r="A9" s="85" t="s">
        <v>15</v>
      </c>
      <c r="B9" s="85" t="s">
        <v>16</v>
      </c>
      <c r="C9" s="83">
        <v>33196.5</v>
      </c>
      <c r="D9" s="90"/>
    </row>
    <row r="10" spans="1:4" x14ac:dyDescent="0.25">
      <c r="A10" s="85" t="s">
        <v>17</v>
      </c>
      <c r="B10" s="85" t="s">
        <v>18</v>
      </c>
      <c r="C10" s="83">
        <v>730500</v>
      </c>
      <c r="D10" s="90"/>
    </row>
    <row r="11" spans="1:4" x14ac:dyDescent="0.25">
      <c r="A11" s="85" t="s">
        <v>19</v>
      </c>
      <c r="B11" s="85" t="s">
        <v>20</v>
      </c>
      <c r="C11" s="83">
        <v>3086625</v>
      </c>
      <c r="D11" s="90"/>
    </row>
    <row r="12" spans="1:4" x14ac:dyDescent="0.25">
      <c r="A12" s="85" t="s">
        <v>21</v>
      </c>
      <c r="B12" s="85" t="s">
        <v>22</v>
      </c>
      <c r="C12" s="83">
        <f>208437+468814+60011</f>
        <v>737262</v>
      </c>
      <c r="D12" s="90"/>
    </row>
    <row r="13" spans="1:4" x14ac:dyDescent="0.25">
      <c r="A13" s="85" t="s">
        <v>23</v>
      </c>
      <c r="B13" s="85" t="s">
        <v>24</v>
      </c>
      <c r="C13" s="83">
        <v>381089.25</v>
      </c>
      <c r="D13" s="90"/>
    </row>
    <row r="14" spans="1:4" x14ac:dyDescent="0.25">
      <c r="A14" s="85" t="s">
        <v>25</v>
      </c>
      <c r="B14" s="85" t="s">
        <v>26</v>
      </c>
      <c r="C14" s="83">
        <v>3060400.5</v>
      </c>
      <c r="D14" s="90"/>
    </row>
    <row r="15" spans="1:4" x14ac:dyDescent="0.25">
      <c r="A15" s="85" t="s">
        <v>27</v>
      </c>
      <c r="B15" s="85" t="s">
        <v>28</v>
      </c>
      <c r="C15" s="83">
        <v>223845.75</v>
      </c>
      <c r="D15" s="90"/>
    </row>
    <row r="16" spans="1:4" x14ac:dyDescent="0.25">
      <c r="A16" s="85"/>
      <c r="B16" s="85"/>
      <c r="C16" s="83">
        <f>SUM(C3:C15)</f>
        <v>53760000.359999999</v>
      </c>
      <c r="D16" s="83">
        <f>SUM(D3:D15)</f>
        <v>53760000</v>
      </c>
    </row>
    <row r="17" spans="1:4" x14ac:dyDescent="0.25">
      <c r="C17" s="84"/>
      <c r="D17" s="84"/>
    </row>
    <row r="18" spans="1:4" x14ac:dyDescent="0.25">
      <c r="B18" t="s">
        <v>29</v>
      </c>
      <c r="C18" s="84">
        <f>D16-C16</f>
        <v>-0.35999999940395355</v>
      </c>
      <c r="D18" s="84"/>
    </row>
    <row r="19" spans="1:4" x14ac:dyDescent="0.25">
      <c r="A19" t="s">
        <v>90</v>
      </c>
    </row>
    <row r="20" spans="1:4" x14ac:dyDescent="0.25">
      <c r="A20" s="85" t="s">
        <v>0</v>
      </c>
      <c r="B20" s="85" t="s">
        <v>1</v>
      </c>
      <c r="C20" s="85" t="s">
        <v>86</v>
      </c>
    </row>
    <row r="21" spans="1:4" x14ac:dyDescent="0.25">
      <c r="A21" s="87" t="s">
        <v>87</v>
      </c>
      <c r="B21" s="85" t="s">
        <v>88</v>
      </c>
      <c r="C21" s="88">
        <f>1082390*9</f>
        <v>9741510</v>
      </c>
      <c r="D21" s="86"/>
    </row>
  </sheetData>
  <mergeCells count="1">
    <mergeCell ref="D5:D1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42"/>
  <sheetViews>
    <sheetView topLeftCell="A13" workbookViewId="0">
      <selection activeCell="L35" sqref="L35"/>
    </sheetView>
  </sheetViews>
  <sheetFormatPr defaultColWidth="9.28515625" defaultRowHeight="15" x14ac:dyDescent="0.25"/>
  <cols>
    <col min="1" max="1" width="6.5703125" style="158" customWidth="1"/>
    <col min="2" max="2" width="20.5703125" style="158" bestFit="1" customWidth="1"/>
    <col min="3" max="4" width="2.85546875" style="158" bestFit="1" customWidth="1"/>
    <col min="5" max="5" width="3.28515625" style="158" bestFit="1" customWidth="1"/>
    <col min="6" max="6" width="4" style="158" bestFit="1" customWidth="1"/>
    <col min="7" max="7" width="9.28515625" style="158"/>
    <col min="8" max="8" width="7.7109375" style="158" bestFit="1" customWidth="1"/>
    <col min="9" max="9" width="8.7109375" style="158" bestFit="1" customWidth="1"/>
    <col min="10" max="10" width="9.28515625" style="158"/>
    <col min="11" max="11" width="8.5703125" style="158" bestFit="1" customWidth="1"/>
    <col min="12" max="12" width="9.5703125" style="158" customWidth="1"/>
    <col min="13" max="13" width="4.140625" style="158" customWidth="1"/>
    <col min="14" max="14" width="4.85546875" style="158" customWidth="1"/>
    <col min="15" max="15" width="4.140625" style="158" customWidth="1"/>
    <col min="16" max="16" width="3.5703125" style="158" customWidth="1"/>
    <col min="17" max="17" width="3" style="158" customWidth="1"/>
    <col min="18" max="18" width="10.85546875" style="158" customWidth="1"/>
    <col min="19" max="20" width="4" style="158" customWidth="1"/>
    <col min="21" max="21" width="5" style="158" customWidth="1"/>
    <col min="22" max="22" width="4.28515625" style="158" customWidth="1"/>
    <col min="23" max="23" width="5.140625" style="158" customWidth="1"/>
    <col min="24" max="24" width="4.42578125" style="158" customWidth="1"/>
    <col min="25" max="25" width="3.28515625" style="158" customWidth="1"/>
    <col min="26" max="26" width="9.140625" style="158" bestFit="1" customWidth="1"/>
    <col min="27" max="27" width="8.5703125" style="158" bestFit="1" customWidth="1"/>
    <col min="28" max="16384" width="9.28515625" style="158"/>
  </cols>
  <sheetData>
    <row r="1" spans="1:257" ht="15.75" x14ac:dyDescent="0.25">
      <c r="A1" s="156" t="s">
        <v>30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57"/>
      <c r="AD1" s="157"/>
      <c r="AE1" s="157"/>
      <c r="AF1" s="157"/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7"/>
      <c r="BG1" s="157"/>
      <c r="BH1" s="157"/>
      <c r="BI1" s="157"/>
      <c r="BJ1" s="157"/>
      <c r="BK1" s="157"/>
      <c r="BL1" s="157"/>
      <c r="BM1" s="157"/>
      <c r="BN1" s="157"/>
      <c r="BO1" s="157"/>
      <c r="BP1" s="157"/>
      <c r="BQ1" s="157"/>
      <c r="BR1" s="157"/>
      <c r="BS1" s="157"/>
      <c r="BT1" s="157"/>
      <c r="BU1" s="157"/>
      <c r="BV1" s="157"/>
      <c r="BW1" s="157"/>
      <c r="BX1" s="157"/>
      <c r="BY1" s="157"/>
      <c r="BZ1" s="157"/>
      <c r="CA1" s="157"/>
      <c r="CB1" s="157"/>
      <c r="CC1" s="157"/>
      <c r="CD1" s="157"/>
      <c r="CE1" s="157"/>
      <c r="CF1" s="157"/>
      <c r="CG1" s="157"/>
      <c r="CH1" s="157"/>
      <c r="CI1" s="157"/>
      <c r="CJ1" s="157"/>
      <c r="CK1" s="157"/>
      <c r="CL1" s="157"/>
      <c r="CM1" s="157"/>
      <c r="CN1" s="157"/>
      <c r="CO1" s="157"/>
      <c r="CP1" s="157"/>
      <c r="CQ1" s="157"/>
      <c r="CR1" s="157"/>
      <c r="CS1" s="157"/>
      <c r="CT1" s="157"/>
      <c r="CU1" s="157"/>
      <c r="CV1" s="157"/>
      <c r="CW1" s="157"/>
      <c r="CX1" s="157"/>
      <c r="CY1" s="157"/>
      <c r="CZ1" s="157"/>
      <c r="DA1" s="157"/>
      <c r="DB1" s="157"/>
      <c r="DC1" s="157"/>
      <c r="DD1" s="157"/>
      <c r="DE1" s="157"/>
      <c r="DF1" s="157"/>
      <c r="DG1" s="157"/>
      <c r="DH1" s="157"/>
      <c r="DI1" s="157"/>
      <c r="DJ1" s="157"/>
      <c r="DK1" s="157"/>
      <c r="DL1" s="157"/>
      <c r="DM1" s="157"/>
      <c r="DN1" s="157"/>
      <c r="DO1" s="157"/>
      <c r="DP1" s="157"/>
      <c r="DQ1" s="157"/>
      <c r="DR1" s="157"/>
      <c r="DS1" s="157"/>
      <c r="DT1" s="157"/>
      <c r="DU1" s="157"/>
      <c r="DV1" s="157"/>
      <c r="DW1" s="157"/>
      <c r="DX1" s="157"/>
      <c r="DY1" s="157"/>
      <c r="DZ1" s="157"/>
      <c r="EA1" s="157"/>
      <c r="EB1" s="157"/>
      <c r="EC1" s="157"/>
      <c r="ED1" s="157"/>
      <c r="EE1" s="157"/>
      <c r="EF1" s="157"/>
      <c r="EG1" s="157"/>
      <c r="EH1" s="157"/>
      <c r="EI1" s="157"/>
      <c r="EJ1" s="157"/>
      <c r="EK1" s="157"/>
      <c r="EL1" s="157"/>
      <c r="EM1" s="157"/>
      <c r="EN1" s="157"/>
      <c r="EO1" s="157"/>
      <c r="EP1" s="157"/>
      <c r="EQ1" s="157"/>
      <c r="ER1" s="157"/>
      <c r="ES1" s="157"/>
      <c r="ET1" s="157"/>
      <c r="EU1" s="157"/>
      <c r="EV1" s="157"/>
      <c r="EW1" s="157"/>
      <c r="EX1" s="157"/>
      <c r="EY1" s="157"/>
      <c r="EZ1" s="157"/>
      <c r="FA1" s="157"/>
      <c r="FB1" s="157"/>
      <c r="FC1" s="157"/>
      <c r="FD1" s="157"/>
      <c r="FE1" s="157"/>
      <c r="FF1" s="157"/>
      <c r="FG1" s="157"/>
      <c r="FH1" s="157"/>
      <c r="FI1" s="157"/>
      <c r="FJ1" s="157"/>
      <c r="FK1" s="157"/>
      <c r="FL1" s="157"/>
      <c r="FM1" s="157"/>
      <c r="FN1" s="157"/>
      <c r="FO1" s="157"/>
      <c r="FP1" s="157"/>
      <c r="FQ1" s="157"/>
      <c r="FR1" s="157"/>
      <c r="FS1" s="157"/>
      <c r="FT1" s="157"/>
      <c r="FU1" s="157"/>
      <c r="FV1" s="157"/>
      <c r="FW1" s="157"/>
      <c r="FX1" s="157"/>
      <c r="FY1" s="157"/>
      <c r="FZ1" s="157"/>
      <c r="GA1" s="157"/>
      <c r="GB1" s="157"/>
      <c r="GC1" s="157"/>
      <c r="GD1" s="157"/>
      <c r="GE1" s="157"/>
      <c r="GF1" s="157"/>
      <c r="GG1" s="157"/>
      <c r="GH1" s="157"/>
      <c r="GI1" s="157"/>
      <c r="GJ1" s="157"/>
      <c r="GK1" s="157"/>
      <c r="GL1" s="157"/>
      <c r="GM1" s="157"/>
      <c r="GN1" s="157"/>
      <c r="GO1" s="157"/>
      <c r="GP1" s="157"/>
      <c r="GQ1" s="157"/>
      <c r="GR1" s="157"/>
      <c r="GS1" s="157"/>
      <c r="GT1" s="157"/>
      <c r="GU1" s="157"/>
      <c r="GV1" s="157"/>
      <c r="GW1" s="157"/>
      <c r="GX1" s="157"/>
      <c r="GY1" s="157"/>
      <c r="GZ1" s="157"/>
      <c r="HA1" s="157"/>
      <c r="HB1" s="157"/>
      <c r="HC1" s="157"/>
      <c r="HD1" s="157"/>
      <c r="HE1" s="157"/>
      <c r="HF1" s="157"/>
      <c r="HG1" s="157"/>
      <c r="HH1" s="157"/>
      <c r="HI1" s="157"/>
      <c r="HJ1" s="157"/>
      <c r="HK1" s="157"/>
      <c r="HL1" s="157"/>
      <c r="HM1" s="157"/>
      <c r="HN1" s="157"/>
      <c r="HO1" s="157"/>
      <c r="HP1" s="157"/>
      <c r="HQ1" s="157"/>
      <c r="HR1" s="157"/>
      <c r="HS1" s="157"/>
      <c r="HT1" s="157"/>
      <c r="HU1" s="157"/>
      <c r="HV1" s="157"/>
      <c r="HW1" s="157"/>
      <c r="HX1" s="157"/>
      <c r="HY1" s="157"/>
      <c r="HZ1" s="157"/>
      <c r="IA1" s="157"/>
      <c r="IB1" s="157"/>
      <c r="IC1" s="157"/>
      <c r="ID1" s="157"/>
      <c r="IE1" s="157"/>
      <c r="IF1" s="157"/>
      <c r="IG1" s="157"/>
      <c r="IH1" s="157"/>
      <c r="II1" s="157"/>
      <c r="IJ1" s="157"/>
      <c r="IK1" s="157"/>
      <c r="IL1" s="157"/>
      <c r="IM1" s="157"/>
      <c r="IN1" s="157"/>
      <c r="IO1" s="157"/>
      <c r="IP1" s="157"/>
      <c r="IQ1" s="157"/>
      <c r="IR1" s="157"/>
      <c r="IS1" s="157"/>
      <c r="IT1" s="157"/>
      <c r="IU1" s="157"/>
      <c r="IV1" s="157"/>
      <c r="IW1" s="157"/>
    </row>
    <row r="2" spans="1:257" ht="15.75" x14ac:dyDescent="0.25">
      <c r="A2" s="149" t="s">
        <v>31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7"/>
      <c r="CP2" s="157"/>
      <c r="CQ2" s="157"/>
      <c r="CR2" s="157"/>
      <c r="CS2" s="157"/>
      <c r="CT2" s="157"/>
      <c r="CU2" s="157"/>
      <c r="CV2" s="157"/>
      <c r="CW2" s="157"/>
      <c r="CX2" s="157"/>
      <c r="CY2" s="157"/>
      <c r="CZ2" s="157"/>
      <c r="DA2" s="157"/>
      <c r="DB2" s="157"/>
      <c r="DC2" s="157"/>
      <c r="DD2" s="157"/>
      <c r="DE2" s="157"/>
      <c r="DF2" s="157"/>
      <c r="DG2" s="157"/>
      <c r="DH2" s="157"/>
      <c r="DI2" s="157"/>
      <c r="DJ2" s="157"/>
      <c r="DK2" s="157"/>
      <c r="DL2" s="157"/>
      <c r="DM2" s="157"/>
      <c r="DN2" s="157"/>
      <c r="DO2" s="157"/>
      <c r="DP2" s="157"/>
      <c r="DQ2" s="157"/>
      <c r="DR2" s="157"/>
      <c r="DS2" s="157"/>
      <c r="DT2" s="157"/>
      <c r="DU2" s="157"/>
      <c r="DV2" s="157"/>
      <c r="DW2" s="157"/>
      <c r="DX2" s="157"/>
      <c r="DY2" s="157"/>
      <c r="DZ2" s="157"/>
      <c r="EA2" s="157"/>
      <c r="EB2" s="157"/>
      <c r="EC2" s="157"/>
      <c r="ED2" s="157"/>
      <c r="EE2" s="157"/>
      <c r="EF2" s="157"/>
      <c r="EG2" s="157"/>
      <c r="EH2" s="157"/>
      <c r="EI2" s="157"/>
      <c r="EJ2" s="157"/>
      <c r="EK2" s="157"/>
      <c r="EL2" s="157"/>
      <c r="EM2" s="157"/>
      <c r="EN2" s="157"/>
      <c r="EO2" s="157"/>
      <c r="EP2" s="157"/>
      <c r="EQ2" s="157"/>
      <c r="ER2" s="157"/>
      <c r="ES2" s="157"/>
      <c r="ET2" s="157"/>
      <c r="EU2" s="157"/>
      <c r="EV2" s="157"/>
      <c r="EW2" s="157"/>
      <c r="EX2" s="157"/>
      <c r="EY2" s="157"/>
      <c r="EZ2" s="157"/>
      <c r="FA2" s="157"/>
      <c r="FB2" s="157"/>
      <c r="FC2" s="157"/>
      <c r="FD2" s="157"/>
      <c r="FE2" s="157"/>
      <c r="FF2" s="157"/>
      <c r="FG2" s="157"/>
      <c r="FH2" s="157"/>
      <c r="FI2" s="157"/>
      <c r="FJ2" s="157"/>
      <c r="FK2" s="157"/>
      <c r="FL2" s="157"/>
      <c r="FM2" s="157"/>
      <c r="FN2" s="157"/>
      <c r="FO2" s="157"/>
      <c r="FP2" s="157"/>
      <c r="FQ2" s="157"/>
      <c r="FR2" s="157"/>
      <c r="FS2" s="157"/>
      <c r="FT2" s="157"/>
      <c r="FU2" s="157"/>
      <c r="FV2" s="157"/>
      <c r="FW2" s="157"/>
      <c r="FX2" s="157"/>
      <c r="FY2" s="157"/>
      <c r="FZ2" s="157"/>
      <c r="GA2" s="157"/>
      <c r="GB2" s="157"/>
      <c r="GC2" s="157"/>
      <c r="GD2" s="157"/>
      <c r="GE2" s="157"/>
      <c r="GF2" s="157"/>
      <c r="GG2" s="157"/>
      <c r="GH2" s="157"/>
      <c r="GI2" s="157"/>
      <c r="GJ2" s="157"/>
      <c r="GK2" s="157"/>
      <c r="GL2" s="157"/>
      <c r="GM2" s="157"/>
      <c r="GN2" s="157"/>
      <c r="GO2" s="157"/>
      <c r="GP2" s="157"/>
      <c r="GQ2" s="157"/>
      <c r="GR2" s="157"/>
      <c r="GS2" s="157"/>
      <c r="GT2" s="157"/>
      <c r="GU2" s="157"/>
      <c r="GV2" s="157"/>
      <c r="GW2" s="157"/>
      <c r="GX2" s="157"/>
      <c r="GY2" s="157"/>
      <c r="GZ2" s="157"/>
      <c r="HA2" s="157"/>
      <c r="HB2" s="157"/>
      <c r="HC2" s="157"/>
      <c r="HD2" s="157"/>
      <c r="HE2" s="157"/>
      <c r="HF2" s="157"/>
      <c r="HG2" s="157"/>
      <c r="HH2" s="157"/>
      <c r="HI2" s="157"/>
      <c r="HJ2" s="157"/>
      <c r="HK2" s="157"/>
      <c r="HL2" s="157"/>
      <c r="HM2" s="157"/>
      <c r="HN2" s="157"/>
      <c r="HO2" s="157"/>
      <c r="HP2" s="157"/>
      <c r="HQ2" s="157"/>
      <c r="HR2" s="157"/>
      <c r="HS2" s="157"/>
      <c r="HT2" s="157"/>
      <c r="HU2" s="157"/>
      <c r="HV2" s="157"/>
      <c r="HW2" s="157"/>
      <c r="HX2" s="157"/>
      <c r="HY2" s="157"/>
      <c r="HZ2" s="157"/>
      <c r="IA2" s="157"/>
      <c r="IB2" s="157"/>
      <c r="IC2" s="157"/>
      <c r="ID2" s="157"/>
      <c r="IE2" s="157"/>
      <c r="IF2" s="157"/>
      <c r="IG2" s="157"/>
      <c r="IH2" s="157"/>
      <c r="II2" s="157"/>
      <c r="IJ2" s="157"/>
      <c r="IK2" s="157"/>
      <c r="IL2" s="157"/>
      <c r="IM2" s="157"/>
      <c r="IN2" s="157"/>
      <c r="IO2" s="157"/>
      <c r="IP2" s="157"/>
      <c r="IQ2" s="157"/>
      <c r="IR2" s="157"/>
      <c r="IS2" s="157"/>
      <c r="IT2" s="157"/>
      <c r="IU2" s="157"/>
      <c r="IV2" s="157"/>
      <c r="IW2" s="157"/>
    </row>
    <row r="3" spans="1:257" ht="15.75" x14ac:dyDescent="0.25">
      <c r="A3" s="149" t="s">
        <v>32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  <c r="AK3" s="149"/>
      <c r="AL3" s="149"/>
      <c r="AM3" s="149"/>
      <c r="AN3" s="149"/>
      <c r="AO3" s="149"/>
      <c r="AP3" s="149"/>
      <c r="AQ3" s="149"/>
      <c r="AR3" s="149"/>
      <c r="AS3" s="149"/>
      <c r="AT3" s="149"/>
      <c r="AU3" s="149"/>
      <c r="AV3" s="149"/>
      <c r="AW3" s="149"/>
      <c r="AX3" s="149"/>
      <c r="AY3" s="149"/>
      <c r="AZ3" s="149"/>
      <c r="BA3" s="149"/>
      <c r="BB3" s="149"/>
      <c r="BC3" s="149"/>
      <c r="BD3" s="149"/>
      <c r="BE3" s="149"/>
      <c r="BF3" s="149"/>
      <c r="BG3" s="149"/>
      <c r="BH3" s="149"/>
      <c r="BI3" s="149"/>
      <c r="BJ3" s="149"/>
      <c r="BK3" s="149"/>
      <c r="BL3" s="149"/>
      <c r="BM3" s="149"/>
      <c r="BN3" s="149"/>
      <c r="BO3" s="149"/>
      <c r="BP3" s="149"/>
      <c r="BQ3" s="149"/>
      <c r="BR3" s="149"/>
      <c r="BS3" s="149"/>
      <c r="BT3" s="149"/>
      <c r="BU3" s="149"/>
      <c r="BV3" s="149"/>
      <c r="BW3" s="149"/>
      <c r="BX3" s="149"/>
      <c r="BY3" s="149"/>
      <c r="BZ3" s="149"/>
      <c r="CA3" s="149"/>
      <c r="CB3" s="149"/>
      <c r="CC3" s="149"/>
      <c r="CD3" s="149"/>
      <c r="CE3" s="149"/>
      <c r="CF3" s="149"/>
      <c r="CG3" s="149"/>
      <c r="CH3" s="149"/>
      <c r="CI3" s="149"/>
      <c r="CJ3" s="149"/>
      <c r="CK3" s="149"/>
      <c r="CL3" s="149"/>
      <c r="CM3" s="149"/>
      <c r="CN3" s="149"/>
      <c r="CO3" s="149"/>
      <c r="CP3" s="149"/>
      <c r="CQ3" s="149"/>
      <c r="CR3" s="149"/>
      <c r="CS3" s="149"/>
      <c r="CT3" s="149"/>
      <c r="CU3" s="149"/>
      <c r="CV3" s="149"/>
      <c r="CW3" s="149"/>
      <c r="CX3" s="149"/>
      <c r="CY3" s="149"/>
      <c r="CZ3" s="149"/>
      <c r="DA3" s="149"/>
      <c r="DB3" s="149"/>
      <c r="DC3" s="149"/>
      <c r="DD3" s="149"/>
      <c r="DE3" s="149"/>
      <c r="DF3" s="149"/>
      <c r="DG3" s="149"/>
      <c r="DH3" s="149"/>
      <c r="DI3" s="149"/>
      <c r="DJ3" s="149"/>
      <c r="DK3" s="149"/>
      <c r="DL3" s="149"/>
      <c r="DM3" s="149"/>
      <c r="DN3" s="149"/>
      <c r="DO3" s="149"/>
      <c r="DP3" s="149"/>
      <c r="DQ3" s="149"/>
      <c r="DR3" s="149"/>
      <c r="DS3" s="149"/>
      <c r="DT3" s="149"/>
      <c r="DU3" s="149"/>
      <c r="DV3" s="149"/>
      <c r="DW3" s="149"/>
      <c r="DX3" s="149"/>
      <c r="DY3" s="149"/>
      <c r="DZ3" s="149"/>
      <c r="EA3" s="149"/>
      <c r="EB3" s="149"/>
      <c r="EC3" s="149"/>
      <c r="ED3" s="149"/>
      <c r="EE3" s="149"/>
      <c r="EF3" s="149"/>
      <c r="EG3" s="149"/>
      <c r="EH3" s="149"/>
      <c r="EI3" s="149"/>
      <c r="EJ3" s="149"/>
      <c r="EK3" s="149"/>
      <c r="EL3" s="149"/>
      <c r="EM3" s="149"/>
      <c r="EN3" s="149"/>
      <c r="EO3" s="149"/>
      <c r="EP3" s="149"/>
      <c r="EQ3" s="149"/>
      <c r="ER3" s="149"/>
      <c r="ES3" s="149"/>
      <c r="ET3" s="149"/>
      <c r="EU3" s="149"/>
      <c r="EV3" s="149"/>
      <c r="EW3" s="149"/>
      <c r="EX3" s="149"/>
      <c r="EY3" s="149"/>
      <c r="EZ3" s="149"/>
      <c r="FA3" s="149"/>
      <c r="FB3" s="149"/>
      <c r="FC3" s="149"/>
      <c r="FD3" s="149"/>
      <c r="FE3" s="149"/>
      <c r="FF3" s="149"/>
      <c r="FG3" s="149"/>
      <c r="FH3" s="149"/>
      <c r="FI3" s="149"/>
      <c r="FJ3" s="149"/>
      <c r="FK3" s="149"/>
      <c r="FL3" s="149"/>
      <c r="FM3" s="149"/>
      <c r="FN3" s="149"/>
      <c r="FO3" s="149"/>
      <c r="FP3" s="149"/>
      <c r="FQ3" s="149"/>
      <c r="FR3" s="149"/>
      <c r="FS3" s="149"/>
      <c r="FT3" s="149"/>
      <c r="FU3" s="149"/>
      <c r="FV3" s="149"/>
      <c r="FW3" s="149"/>
      <c r="FX3" s="149"/>
      <c r="FY3" s="149"/>
      <c r="FZ3" s="149"/>
      <c r="GA3" s="149"/>
      <c r="GB3" s="149"/>
      <c r="GC3" s="149"/>
      <c r="GD3" s="149"/>
      <c r="GE3" s="149"/>
      <c r="GF3" s="149"/>
      <c r="GG3" s="149"/>
      <c r="GH3" s="149"/>
      <c r="GI3" s="149"/>
      <c r="GJ3" s="149"/>
      <c r="GK3" s="149"/>
      <c r="GL3" s="149"/>
      <c r="GM3" s="149"/>
      <c r="GN3" s="149"/>
      <c r="GO3" s="149"/>
      <c r="GP3" s="149"/>
      <c r="GQ3" s="149"/>
      <c r="GR3" s="149"/>
      <c r="GS3" s="149"/>
      <c r="GT3" s="149"/>
      <c r="GU3" s="149"/>
      <c r="GV3" s="149"/>
      <c r="GW3" s="149"/>
      <c r="GX3" s="149"/>
      <c r="GY3" s="149"/>
      <c r="GZ3" s="149"/>
      <c r="HA3" s="149"/>
      <c r="HB3" s="149"/>
      <c r="HC3" s="149"/>
      <c r="HD3" s="149"/>
      <c r="HE3" s="149"/>
      <c r="HF3" s="149"/>
      <c r="HG3" s="149"/>
      <c r="HH3" s="149"/>
      <c r="HI3" s="149"/>
      <c r="HJ3" s="149"/>
      <c r="HK3" s="149"/>
      <c r="HL3" s="149"/>
      <c r="HM3" s="149"/>
      <c r="HN3" s="149"/>
      <c r="HO3" s="149"/>
      <c r="HP3" s="149"/>
      <c r="HQ3" s="149"/>
      <c r="HR3" s="149"/>
      <c r="HS3" s="149"/>
      <c r="HT3" s="149"/>
      <c r="HU3" s="149"/>
      <c r="HV3" s="149"/>
      <c r="HW3" s="149"/>
      <c r="HX3" s="149"/>
      <c r="HY3" s="149"/>
      <c r="HZ3" s="149"/>
      <c r="IA3" s="149"/>
      <c r="IB3" s="149"/>
      <c r="IC3" s="149"/>
      <c r="ID3" s="149"/>
      <c r="IE3" s="149"/>
      <c r="IF3" s="149"/>
      <c r="IG3" s="149"/>
      <c r="IH3" s="149"/>
      <c r="II3" s="149"/>
      <c r="IJ3" s="149"/>
      <c r="IK3" s="149"/>
      <c r="IL3" s="149"/>
      <c r="IM3" s="149"/>
      <c r="IN3" s="149"/>
      <c r="IO3" s="149"/>
      <c r="IP3" s="149"/>
      <c r="IQ3" s="149"/>
      <c r="IR3" s="149"/>
      <c r="IS3" s="149"/>
      <c r="IT3" s="149"/>
      <c r="IU3" s="149"/>
      <c r="IV3" s="149"/>
      <c r="IW3" s="149"/>
    </row>
    <row r="4" spans="1:257" ht="15.75" x14ac:dyDescent="0.25">
      <c r="A4" s="3"/>
      <c r="B4" s="1"/>
      <c r="C4" s="1"/>
      <c r="D4" s="1"/>
      <c r="E4" s="1"/>
      <c r="F4" s="1"/>
      <c r="G4" s="1"/>
      <c r="H4" s="149"/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49"/>
      <c r="U4" s="30" t="s">
        <v>33</v>
      </c>
      <c r="V4" s="31"/>
      <c r="W4" s="59">
        <v>10</v>
      </c>
      <c r="X4" s="31"/>
      <c r="Y4" s="31"/>
      <c r="Z4" s="32"/>
      <c r="AA4" s="32"/>
      <c r="AB4" s="32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  <c r="AN4" s="157"/>
      <c r="AO4" s="157"/>
      <c r="AP4" s="157"/>
      <c r="AQ4" s="157"/>
      <c r="AR4" s="157"/>
      <c r="AS4" s="157"/>
      <c r="AT4" s="157"/>
      <c r="AU4" s="157"/>
      <c r="AV4" s="157"/>
      <c r="AW4" s="157"/>
      <c r="AX4" s="157"/>
      <c r="AY4" s="157"/>
      <c r="AZ4" s="157"/>
      <c r="BA4" s="157"/>
      <c r="BB4" s="157"/>
      <c r="BC4" s="157"/>
      <c r="BD4" s="157"/>
      <c r="BE4" s="157"/>
      <c r="BF4" s="157"/>
      <c r="BG4" s="157"/>
      <c r="BH4" s="157"/>
      <c r="BI4" s="157"/>
      <c r="BJ4" s="157"/>
      <c r="BK4" s="157"/>
      <c r="BL4" s="157"/>
      <c r="BM4" s="157"/>
      <c r="BN4" s="157"/>
      <c r="BO4" s="157"/>
      <c r="BP4" s="157"/>
      <c r="BQ4" s="157"/>
      <c r="BR4" s="157"/>
      <c r="BS4" s="157"/>
      <c r="BT4" s="157"/>
      <c r="BU4" s="157"/>
      <c r="BV4" s="157"/>
      <c r="BW4" s="157"/>
      <c r="BX4" s="157"/>
      <c r="BY4" s="157"/>
      <c r="BZ4" s="157"/>
      <c r="CA4" s="157"/>
      <c r="CB4" s="157"/>
      <c r="CC4" s="157"/>
      <c r="CD4" s="157"/>
      <c r="CE4" s="157"/>
      <c r="CF4" s="157"/>
      <c r="CG4" s="157"/>
      <c r="CH4" s="157"/>
      <c r="CI4" s="157"/>
      <c r="CJ4" s="157"/>
      <c r="CK4" s="157"/>
      <c r="CL4" s="157"/>
      <c r="CM4" s="157"/>
      <c r="CN4" s="157"/>
      <c r="CO4" s="157"/>
      <c r="CP4" s="157"/>
      <c r="CQ4" s="157"/>
      <c r="CR4" s="157"/>
      <c r="CS4" s="157"/>
      <c r="CT4" s="157"/>
      <c r="CU4" s="157"/>
      <c r="CV4" s="157"/>
      <c r="CW4" s="157"/>
      <c r="CX4" s="157"/>
      <c r="CY4" s="157"/>
      <c r="CZ4" s="157"/>
      <c r="DA4" s="157"/>
      <c r="DB4" s="157"/>
      <c r="DC4" s="157"/>
      <c r="DD4" s="157"/>
      <c r="DE4" s="157"/>
      <c r="DF4" s="157"/>
      <c r="DG4" s="157"/>
      <c r="DH4" s="157"/>
      <c r="DI4" s="157"/>
      <c r="DJ4" s="157"/>
      <c r="DK4" s="157"/>
      <c r="DL4" s="157"/>
      <c r="DM4" s="157"/>
      <c r="DN4" s="157"/>
      <c r="DO4" s="157"/>
      <c r="DP4" s="157"/>
      <c r="DQ4" s="157"/>
      <c r="DR4" s="157"/>
      <c r="DS4" s="157"/>
      <c r="DT4" s="157"/>
      <c r="DU4" s="157"/>
      <c r="DV4" s="157"/>
      <c r="DW4" s="157"/>
      <c r="DX4" s="157"/>
      <c r="DY4" s="157"/>
      <c r="DZ4" s="157"/>
      <c r="EA4" s="157"/>
      <c r="EB4" s="157"/>
      <c r="EC4" s="157"/>
      <c r="ED4" s="157"/>
      <c r="EE4" s="157"/>
      <c r="EF4" s="157"/>
      <c r="EG4" s="157"/>
      <c r="EH4" s="157"/>
      <c r="EI4" s="157"/>
      <c r="EJ4" s="157"/>
      <c r="EK4" s="157"/>
      <c r="EL4" s="157"/>
      <c r="EM4" s="157"/>
      <c r="EN4" s="157"/>
      <c r="EO4" s="157"/>
      <c r="EP4" s="157"/>
      <c r="EQ4" s="157"/>
      <c r="ER4" s="157"/>
      <c r="ES4" s="157"/>
      <c r="ET4" s="157"/>
      <c r="EU4" s="157"/>
      <c r="EV4" s="157"/>
      <c r="EW4" s="157"/>
      <c r="EX4" s="157"/>
      <c r="EY4" s="157"/>
      <c r="EZ4" s="157"/>
      <c r="FA4" s="157"/>
      <c r="FB4" s="157"/>
      <c r="FC4" s="157"/>
      <c r="FD4" s="157"/>
      <c r="FE4" s="157"/>
      <c r="FF4" s="157"/>
      <c r="FG4" s="157"/>
      <c r="FH4" s="157"/>
      <c r="FI4" s="157"/>
      <c r="FJ4" s="157"/>
      <c r="FK4" s="157"/>
      <c r="FL4" s="157"/>
      <c r="FM4" s="157"/>
      <c r="FN4" s="157"/>
      <c r="FO4" s="157"/>
      <c r="FP4" s="157"/>
      <c r="FQ4" s="157"/>
      <c r="FR4" s="157"/>
      <c r="FS4" s="157"/>
      <c r="FT4" s="157"/>
      <c r="FU4" s="157"/>
      <c r="FV4" s="157"/>
      <c r="FW4" s="157"/>
      <c r="FX4" s="157"/>
      <c r="FY4" s="157"/>
      <c r="FZ4" s="157"/>
      <c r="GA4" s="157"/>
      <c r="GB4" s="157"/>
      <c r="GC4" s="157"/>
      <c r="GD4" s="157"/>
      <c r="GE4" s="157"/>
      <c r="GF4" s="157"/>
      <c r="GG4" s="157"/>
      <c r="GH4" s="157"/>
      <c r="GI4" s="157"/>
      <c r="GJ4" s="157"/>
      <c r="GK4" s="157"/>
      <c r="GL4" s="157"/>
      <c r="GM4" s="157"/>
      <c r="GN4" s="157"/>
      <c r="GO4" s="157"/>
      <c r="GP4" s="157"/>
      <c r="GQ4" s="157"/>
      <c r="GR4" s="157"/>
      <c r="GS4" s="157"/>
      <c r="GT4" s="157"/>
      <c r="GU4" s="157"/>
      <c r="GV4" s="157"/>
      <c r="GW4" s="157"/>
      <c r="GX4" s="157"/>
      <c r="GY4" s="157"/>
      <c r="GZ4" s="157"/>
      <c r="HA4" s="157"/>
      <c r="HB4" s="157"/>
      <c r="HC4" s="157"/>
      <c r="HD4" s="157"/>
      <c r="HE4" s="157"/>
      <c r="HF4" s="157"/>
      <c r="HG4" s="157"/>
      <c r="HH4" s="157"/>
      <c r="HI4" s="157"/>
      <c r="HJ4" s="157"/>
      <c r="HK4" s="157"/>
      <c r="HL4" s="157"/>
      <c r="HM4" s="157"/>
      <c r="HN4" s="157"/>
      <c r="HO4" s="157"/>
      <c r="HP4" s="157"/>
      <c r="HQ4" s="157"/>
      <c r="HR4" s="157"/>
      <c r="HS4" s="157"/>
      <c r="HT4" s="157"/>
      <c r="HU4" s="157"/>
      <c r="HV4" s="157"/>
      <c r="HW4" s="157"/>
      <c r="HX4" s="157"/>
      <c r="HY4" s="157"/>
      <c r="HZ4" s="157"/>
      <c r="IA4" s="157"/>
      <c r="IB4" s="157"/>
      <c r="IC4" s="157"/>
      <c r="ID4" s="157"/>
      <c r="IE4" s="157"/>
      <c r="IF4" s="157"/>
      <c r="IG4" s="157"/>
      <c r="IH4" s="157"/>
      <c r="II4" s="157"/>
      <c r="IJ4" s="157"/>
      <c r="IK4" s="157"/>
      <c r="IL4" s="157"/>
      <c r="IM4" s="157"/>
      <c r="IN4" s="157"/>
      <c r="IO4" s="157"/>
      <c r="IP4" s="157"/>
      <c r="IQ4" s="157"/>
      <c r="IR4" s="157"/>
      <c r="IS4" s="157"/>
      <c r="IT4" s="157"/>
      <c r="IU4" s="157"/>
      <c r="IV4" s="157"/>
      <c r="IW4" s="157"/>
    </row>
    <row r="5" spans="1:257" ht="15.75" x14ac:dyDescent="0.25">
      <c r="A5" s="89" t="s">
        <v>34</v>
      </c>
      <c r="B5" s="5"/>
      <c r="C5" s="5"/>
      <c r="D5" s="6"/>
      <c r="E5" s="6"/>
      <c r="F5" s="7"/>
      <c r="G5" s="157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30" t="s">
        <v>35</v>
      </c>
      <c r="V5" s="33"/>
      <c r="W5" s="33"/>
      <c r="X5" s="33"/>
      <c r="Y5" s="33"/>
      <c r="Z5" s="34"/>
      <c r="AA5" s="34"/>
      <c r="AB5" s="34"/>
      <c r="AC5" s="157"/>
      <c r="AD5" s="157"/>
      <c r="AE5" s="157"/>
      <c r="AF5" s="157"/>
      <c r="AG5" s="157"/>
      <c r="AH5" s="157"/>
      <c r="AI5" s="157"/>
      <c r="AJ5" s="157"/>
      <c r="AK5" s="157"/>
      <c r="AL5" s="157"/>
      <c r="AM5" s="157"/>
      <c r="AN5" s="157"/>
      <c r="AO5" s="157"/>
      <c r="AP5" s="157"/>
      <c r="AQ5" s="157"/>
      <c r="AR5" s="157"/>
      <c r="AS5" s="157"/>
      <c r="AT5" s="157"/>
      <c r="AU5" s="157"/>
      <c r="AV5" s="157"/>
      <c r="AW5" s="157"/>
      <c r="AX5" s="157"/>
      <c r="AY5" s="157"/>
      <c r="AZ5" s="157"/>
      <c r="BA5" s="157"/>
      <c r="BB5" s="157"/>
      <c r="BC5" s="157"/>
      <c r="BD5" s="157"/>
      <c r="BE5" s="157"/>
      <c r="BF5" s="157"/>
      <c r="BG5" s="157"/>
      <c r="BH5" s="157"/>
      <c r="BI5" s="157"/>
      <c r="BJ5" s="157"/>
      <c r="BK5" s="157"/>
      <c r="BL5" s="157"/>
      <c r="BM5" s="157"/>
      <c r="BN5" s="157"/>
      <c r="BO5" s="157"/>
      <c r="BP5" s="157"/>
      <c r="BQ5" s="157"/>
      <c r="BR5" s="157"/>
      <c r="BS5" s="157"/>
      <c r="BT5" s="157"/>
      <c r="BU5" s="157"/>
      <c r="BV5" s="157"/>
      <c r="BW5" s="157"/>
      <c r="BX5" s="157"/>
      <c r="BY5" s="157"/>
      <c r="BZ5" s="157"/>
      <c r="CA5" s="157"/>
      <c r="CB5" s="157"/>
      <c r="CC5" s="157"/>
      <c r="CD5" s="157"/>
      <c r="CE5" s="157"/>
      <c r="CF5" s="157"/>
      <c r="CG5" s="157"/>
      <c r="CH5" s="157"/>
      <c r="CI5" s="157"/>
      <c r="CJ5" s="157"/>
      <c r="CK5" s="157"/>
      <c r="CL5" s="157"/>
      <c r="CM5" s="157"/>
      <c r="CN5" s="157"/>
      <c r="CO5" s="157"/>
      <c r="CP5" s="157"/>
      <c r="CQ5" s="157"/>
      <c r="CR5" s="157"/>
      <c r="CS5" s="157"/>
      <c r="CT5" s="157"/>
      <c r="CU5" s="157"/>
      <c r="CV5" s="157"/>
      <c r="CW5" s="157"/>
      <c r="CX5" s="157"/>
      <c r="CY5" s="157"/>
      <c r="CZ5" s="157"/>
      <c r="DA5" s="157"/>
      <c r="DB5" s="157"/>
      <c r="DC5" s="157"/>
      <c r="DD5" s="157"/>
      <c r="DE5" s="157"/>
      <c r="DF5" s="157"/>
      <c r="DG5" s="157"/>
      <c r="DH5" s="157"/>
      <c r="DI5" s="157"/>
      <c r="DJ5" s="157"/>
      <c r="DK5" s="157"/>
      <c r="DL5" s="157"/>
      <c r="DM5" s="157"/>
      <c r="DN5" s="157"/>
      <c r="DO5" s="157"/>
      <c r="DP5" s="157"/>
      <c r="DQ5" s="157"/>
      <c r="DR5" s="157"/>
      <c r="DS5" s="157"/>
      <c r="DT5" s="157"/>
      <c r="DU5" s="157"/>
      <c r="DV5" s="157"/>
      <c r="DW5" s="157"/>
      <c r="DX5" s="157"/>
      <c r="DY5" s="157"/>
      <c r="DZ5" s="157"/>
      <c r="EA5" s="157"/>
      <c r="EB5" s="157"/>
      <c r="EC5" s="157"/>
      <c r="ED5" s="157"/>
      <c r="EE5" s="157"/>
      <c r="EF5" s="157"/>
      <c r="EG5" s="157"/>
      <c r="EH5" s="157"/>
      <c r="EI5" s="157"/>
      <c r="EJ5" s="157"/>
      <c r="EK5" s="157"/>
      <c r="EL5" s="157"/>
      <c r="EM5" s="157"/>
      <c r="EN5" s="157"/>
      <c r="EO5" s="157"/>
      <c r="EP5" s="157"/>
      <c r="EQ5" s="157"/>
      <c r="ER5" s="157"/>
      <c r="ES5" s="157"/>
      <c r="ET5" s="157"/>
      <c r="EU5" s="157"/>
      <c r="EV5" s="157"/>
      <c r="EW5" s="157"/>
      <c r="EX5" s="157"/>
      <c r="EY5" s="157"/>
      <c r="EZ5" s="157"/>
      <c r="FA5" s="157"/>
      <c r="FB5" s="157"/>
      <c r="FC5" s="157"/>
      <c r="FD5" s="157"/>
      <c r="FE5" s="157"/>
      <c r="FF5" s="157"/>
      <c r="FG5" s="157"/>
      <c r="FH5" s="157"/>
      <c r="FI5" s="157"/>
      <c r="FJ5" s="157"/>
      <c r="FK5" s="157"/>
      <c r="FL5" s="157"/>
      <c r="FM5" s="157"/>
      <c r="FN5" s="157"/>
      <c r="FO5" s="157"/>
      <c r="FP5" s="157"/>
      <c r="FQ5" s="157"/>
      <c r="FR5" s="157"/>
      <c r="FS5" s="157"/>
      <c r="FT5" s="157"/>
      <c r="FU5" s="157"/>
      <c r="FV5" s="157"/>
      <c r="FW5" s="157"/>
      <c r="FX5" s="157"/>
      <c r="FY5" s="157"/>
      <c r="FZ5" s="157"/>
      <c r="GA5" s="157"/>
      <c r="GB5" s="157"/>
      <c r="GC5" s="157"/>
      <c r="GD5" s="157"/>
      <c r="GE5" s="157"/>
      <c r="GF5" s="157"/>
      <c r="GG5" s="157"/>
      <c r="GH5" s="157"/>
      <c r="GI5" s="157"/>
      <c r="GJ5" s="157"/>
      <c r="GK5" s="157"/>
      <c r="GL5" s="157"/>
      <c r="GM5" s="157"/>
      <c r="GN5" s="157"/>
      <c r="GO5" s="157"/>
      <c r="GP5" s="157"/>
      <c r="GQ5" s="157"/>
      <c r="GR5" s="157"/>
      <c r="GS5" s="157"/>
      <c r="GT5" s="157"/>
      <c r="GU5" s="157"/>
      <c r="GV5" s="157"/>
      <c r="GW5" s="157"/>
      <c r="GX5" s="157"/>
      <c r="GY5" s="157"/>
      <c r="GZ5" s="157"/>
      <c r="HA5" s="157"/>
      <c r="HB5" s="157"/>
      <c r="HC5" s="157"/>
      <c r="HD5" s="157"/>
      <c r="HE5" s="157"/>
      <c r="HF5" s="157"/>
      <c r="HG5" s="157"/>
      <c r="HH5" s="157"/>
      <c r="HI5" s="157"/>
      <c r="HJ5" s="157"/>
      <c r="HK5" s="157"/>
      <c r="HL5" s="157"/>
      <c r="HM5" s="157"/>
      <c r="HN5" s="157"/>
      <c r="HO5" s="157"/>
      <c r="HP5" s="157"/>
      <c r="HQ5" s="157"/>
      <c r="HR5" s="157"/>
      <c r="HS5" s="157"/>
      <c r="HT5" s="157"/>
      <c r="HU5" s="157"/>
      <c r="HV5" s="157"/>
      <c r="HW5" s="157"/>
      <c r="HX5" s="157"/>
      <c r="HY5" s="157"/>
      <c r="HZ5" s="157"/>
      <c r="IA5" s="157"/>
      <c r="IB5" s="157"/>
      <c r="IC5" s="157"/>
      <c r="ID5" s="157"/>
      <c r="IE5" s="157"/>
      <c r="IF5" s="157"/>
      <c r="IG5" s="157"/>
      <c r="IH5" s="157"/>
      <c r="II5" s="157"/>
      <c r="IJ5" s="157"/>
      <c r="IK5" s="157"/>
      <c r="IL5" s="157"/>
      <c r="IM5" s="157"/>
      <c r="IN5" s="157"/>
      <c r="IO5" s="157"/>
      <c r="IP5" s="157"/>
      <c r="IQ5" s="157"/>
      <c r="IR5" s="157"/>
      <c r="IS5" s="157"/>
      <c r="IT5" s="157"/>
      <c r="IU5" s="157"/>
      <c r="IV5" s="157"/>
      <c r="IW5" s="157"/>
    </row>
    <row r="6" spans="1:257" ht="18.75" x14ac:dyDescent="0.3">
      <c r="A6" s="58" t="s">
        <v>36</v>
      </c>
      <c r="B6" s="8"/>
      <c r="C6" s="8"/>
      <c r="D6" s="8"/>
      <c r="E6" s="8"/>
      <c r="F6" s="8"/>
      <c r="G6" s="1"/>
      <c r="H6" s="9"/>
      <c r="I6" s="9"/>
      <c r="J6" s="9"/>
      <c r="K6" s="157"/>
      <c r="L6" s="9"/>
      <c r="M6" s="10"/>
      <c r="N6" s="9"/>
      <c r="O6" s="9"/>
      <c r="P6" s="9"/>
      <c r="Q6" s="9"/>
      <c r="R6" s="9"/>
      <c r="S6" s="157"/>
      <c r="T6" s="3"/>
      <c r="U6" s="3" t="s">
        <v>37</v>
      </c>
      <c r="V6" s="31"/>
      <c r="W6" s="31"/>
      <c r="X6" s="31"/>
      <c r="Y6" s="31"/>
      <c r="Z6" s="33"/>
      <c r="AA6" s="33"/>
      <c r="AB6" s="33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P6" s="157"/>
      <c r="AQ6" s="157"/>
      <c r="AR6" s="157"/>
      <c r="AS6" s="157"/>
      <c r="AT6" s="157"/>
      <c r="AU6" s="157"/>
      <c r="AV6" s="157"/>
      <c r="AW6" s="157"/>
      <c r="AX6" s="157"/>
      <c r="AY6" s="157"/>
      <c r="AZ6" s="157"/>
      <c r="BA6" s="157"/>
      <c r="BB6" s="157"/>
      <c r="BC6" s="157"/>
      <c r="BD6" s="157"/>
      <c r="BE6" s="157"/>
      <c r="BF6" s="157"/>
      <c r="BG6" s="157"/>
      <c r="BH6" s="157"/>
      <c r="BI6" s="157"/>
      <c r="BJ6" s="157"/>
      <c r="BK6" s="157"/>
      <c r="BL6" s="157"/>
      <c r="BM6" s="157"/>
      <c r="BN6" s="157"/>
      <c r="BO6" s="157"/>
      <c r="BP6" s="157"/>
      <c r="BQ6" s="157"/>
      <c r="BR6" s="157"/>
      <c r="BS6" s="157"/>
      <c r="BT6" s="157"/>
      <c r="BU6" s="157"/>
      <c r="BV6" s="157"/>
      <c r="BW6" s="157"/>
      <c r="BX6" s="157"/>
      <c r="BY6" s="157"/>
      <c r="BZ6" s="157"/>
      <c r="CA6" s="157"/>
      <c r="CB6" s="157"/>
      <c r="CC6" s="157"/>
      <c r="CD6" s="157"/>
      <c r="CE6" s="157"/>
      <c r="CF6" s="157"/>
      <c r="CG6" s="157"/>
      <c r="CH6" s="157"/>
      <c r="CI6" s="157"/>
      <c r="CJ6" s="157"/>
      <c r="CK6" s="157"/>
      <c r="CL6" s="157"/>
      <c r="CM6" s="157"/>
      <c r="CN6" s="157"/>
      <c r="CO6" s="157"/>
      <c r="CP6" s="157"/>
      <c r="CQ6" s="157"/>
      <c r="CR6" s="157"/>
      <c r="CS6" s="157"/>
      <c r="CT6" s="157"/>
      <c r="CU6" s="157"/>
      <c r="CV6" s="157"/>
      <c r="CW6" s="157"/>
      <c r="CX6" s="157"/>
      <c r="CY6" s="157"/>
      <c r="CZ6" s="157"/>
      <c r="DA6" s="157"/>
      <c r="DB6" s="157"/>
      <c r="DC6" s="157"/>
      <c r="DD6" s="157"/>
      <c r="DE6" s="157"/>
      <c r="DF6" s="157"/>
      <c r="DG6" s="157"/>
      <c r="DH6" s="157"/>
      <c r="DI6" s="157"/>
      <c r="DJ6" s="157"/>
      <c r="DK6" s="157"/>
      <c r="DL6" s="157"/>
      <c r="DM6" s="157"/>
      <c r="DN6" s="157"/>
      <c r="DO6" s="157"/>
      <c r="DP6" s="157"/>
      <c r="DQ6" s="157"/>
      <c r="DR6" s="157"/>
      <c r="DS6" s="157"/>
      <c r="DT6" s="157"/>
      <c r="DU6" s="157"/>
      <c r="DV6" s="157"/>
      <c r="DW6" s="157"/>
      <c r="DX6" s="157"/>
      <c r="DY6" s="157"/>
      <c r="DZ6" s="157"/>
      <c r="EA6" s="157"/>
      <c r="EB6" s="157"/>
      <c r="EC6" s="157"/>
      <c r="ED6" s="157"/>
      <c r="EE6" s="157"/>
      <c r="EF6" s="157"/>
      <c r="EG6" s="157"/>
      <c r="EH6" s="157"/>
      <c r="EI6" s="157"/>
      <c r="EJ6" s="157"/>
      <c r="EK6" s="157"/>
      <c r="EL6" s="157"/>
      <c r="EM6" s="157"/>
      <c r="EN6" s="157"/>
      <c r="EO6" s="157"/>
      <c r="EP6" s="157"/>
      <c r="EQ6" s="157"/>
      <c r="ER6" s="157"/>
      <c r="ES6" s="157"/>
      <c r="ET6" s="157"/>
      <c r="EU6" s="157"/>
      <c r="EV6" s="157"/>
      <c r="EW6" s="157"/>
      <c r="EX6" s="157"/>
      <c r="EY6" s="157"/>
      <c r="EZ6" s="157"/>
      <c r="FA6" s="157"/>
      <c r="FB6" s="157"/>
      <c r="FC6" s="157"/>
      <c r="FD6" s="157"/>
      <c r="FE6" s="157"/>
      <c r="FF6" s="157"/>
      <c r="FG6" s="157"/>
      <c r="FH6" s="157"/>
      <c r="FI6" s="157"/>
      <c r="FJ6" s="157"/>
      <c r="FK6" s="157"/>
      <c r="FL6" s="157"/>
      <c r="FM6" s="157"/>
      <c r="FN6" s="157"/>
      <c r="FO6" s="157"/>
      <c r="FP6" s="157"/>
      <c r="FQ6" s="157"/>
      <c r="FR6" s="157"/>
      <c r="FS6" s="157"/>
      <c r="FT6" s="157"/>
      <c r="FU6" s="157"/>
      <c r="FV6" s="157"/>
      <c r="FW6" s="157"/>
      <c r="FX6" s="157"/>
      <c r="FY6" s="157"/>
      <c r="FZ6" s="157"/>
      <c r="GA6" s="157"/>
      <c r="GB6" s="157"/>
      <c r="GC6" s="157"/>
      <c r="GD6" s="157"/>
      <c r="GE6" s="157"/>
      <c r="GF6" s="157"/>
      <c r="GG6" s="157"/>
      <c r="GH6" s="157"/>
      <c r="GI6" s="157"/>
      <c r="GJ6" s="157"/>
      <c r="GK6" s="157"/>
      <c r="GL6" s="157"/>
      <c r="GM6" s="157"/>
      <c r="GN6" s="157"/>
      <c r="GO6" s="157"/>
      <c r="GP6" s="157"/>
      <c r="GQ6" s="157"/>
      <c r="GR6" s="157"/>
      <c r="GS6" s="157"/>
      <c r="GT6" s="157"/>
      <c r="GU6" s="157"/>
      <c r="GV6" s="157"/>
      <c r="GW6" s="157"/>
      <c r="GX6" s="157"/>
      <c r="GY6" s="157"/>
      <c r="GZ6" s="157"/>
      <c r="HA6" s="157"/>
      <c r="HB6" s="157"/>
      <c r="HC6" s="157"/>
      <c r="HD6" s="157"/>
      <c r="HE6" s="157"/>
      <c r="HF6" s="157"/>
      <c r="HG6" s="157"/>
      <c r="HH6" s="157"/>
      <c r="HI6" s="157"/>
      <c r="HJ6" s="157"/>
      <c r="HK6" s="157"/>
      <c r="HL6" s="157"/>
      <c r="HM6" s="157"/>
      <c r="HN6" s="157"/>
      <c r="HO6" s="157"/>
      <c r="HP6" s="157"/>
      <c r="HQ6" s="157"/>
      <c r="HR6" s="157"/>
      <c r="HS6" s="157"/>
      <c r="HT6" s="157"/>
      <c r="HU6" s="157"/>
      <c r="HV6" s="157"/>
      <c r="HW6" s="157"/>
      <c r="HX6" s="157"/>
      <c r="HY6" s="157"/>
      <c r="HZ6" s="157"/>
      <c r="IA6" s="157"/>
      <c r="IB6" s="157"/>
      <c r="IC6" s="157"/>
      <c r="ID6" s="157"/>
      <c r="IE6" s="157"/>
      <c r="IF6" s="157"/>
      <c r="IG6" s="157"/>
      <c r="IH6" s="157"/>
      <c r="II6" s="157"/>
      <c r="IJ6" s="157"/>
      <c r="IK6" s="157"/>
      <c r="IL6" s="157"/>
      <c r="IM6" s="157"/>
      <c r="IN6" s="157"/>
      <c r="IO6" s="157"/>
      <c r="IP6" s="157"/>
      <c r="IQ6" s="157"/>
      <c r="IR6" s="157"/>
      <c r="IS6" s="157"/>
      <c r="IT6" s="157"/>
      <c r="IU6" s="157"/>
      <c r="IV6" s="157"/>
      <c r="IW6" s="157"/>
    </row>
    <row r="7" spans="1:257" ht="16.5" thickBot="1" x14ac:dyDescent="0.3">
      <c r="A7" s="70" t="s">
        <v>38</v>
      </c>
      <c r="B7" s="4"/>
      <c r="C7" s="4"/>
      <c r="D7" s="4"/>
      <c r="E7" s="4"/>
      <c r="F7" s="4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57"/>
      <c r="T7" s="3"/>
      <c r="U7" s="71" t="s">
        <v>39</v>
      </c>
      <c r="V7" s="31"/>
      <c r="W7" s="31"/>
      <c r="X7" s="31"/>
      <c r="Y7" s="31"/>
      <c r="Z7" s="35"/>
      <c r="AA7" s="35"/>
      <c r="AB7" s="35"/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157"/>
      <c r="AN7" s="157"/>
      <c r="AO7" s="157"/>
      <c r="AP7" s="157"/>
      <c r="AQ7" s="157"/>
      <c r="AR7" s="157"/>
      <c r="AS7" s="157"/>
      <c r="AT7" s="157"/>
      <c r="AU7" s="157"/>
      <c r="AV7" s="157"/>
      <c r="AW7" s="157"/>
      <c r="AX7" s="157"/>
      <c r="AY7" s="157"/>
      <c r="AZ7" s="157"/>
      <c r="BA7" s="157"/>
      <c r="BB7" s="157"/>
      <c r="BC7" s="157"/>
      <c r="BD7" s="157"/>
      <c r="BE7" s="157"/>
      <c r="BF7" s="157"/>
      <c r="BG7" s="157"/>
      <c r="BH7" s="157"/>
      <c r="BI7" s="157"/>
      <c r="BJ7" s="157"/>
      <c r="BK7" s="157"/>
      <c r="BL7" s="157"/>
      <c r="BM7" s="157"/>
      <c r="BN7" s="157"/>
      <c r="BO7" s="157"/>
      <c r="BP7" s="157"/>
      <c r="BQ7" s="157"/>
      <c r="BR7" s="157"/>
      <c r="BS7" s="157"/>
      <c r="BT7" s="157"/>
      <c r="BU7" s="157"/>
      <c r="BV7" s="157"/>
      <c r="BW7" s="157"/>
      <c r="BX7" s="157"/>
      <c r="BY7" s="157"/>
      <c r="BZ7" s="157"/>
      <c r="CA7" s="157"/>
      <c r="CB7" s="157"/>
      <c r="CC7" s="157"/>
      <c r="CD7" s="157"/>
      <c r="CE7" s="157"/>
      <c r="CF7" s="157"/>
      <c r="CG7" s="157"/>
      <c r="CH7" s="157"/>
      <c r="CI7" s="157"/>
      <c r="CJ7" s="157"/>
      <c r="CK7" s="157"/>
      <c r="CL7" s="157"/>
      <c r="CM7" s="157"/>
      <c r="CN7" s="157"/>
      <c r="CO7" s="157"/>
      <c r="CP7" s="157"/>
      <c r="CQ7" s="157"/>
      <c r="CR7" s="157"/>
      <c r="CS7" s="157"/>
      <c r="CT7" s="157"/>
      <c r="CU7" s="157"/>
      <c r="CV7" s="157"/>
      <c r="CW7" s="157"/>
      <c r="CX7" s="157"/>
      <c r="CY7" s="157"/>
      <c r="CZ7" s="157"/>
      <c r="DA7" s="157"/>
      <c r="DB7" s="157"/>
      <c r="DC7" s="157"/>
      <c r="DD7" s="157"/>
      <c r="DE7" s="157"/>
      <c r="DF7" s="157"/>
      <c r="DG7" s="157"/>
      <c r="DH7" s="157"/>
      <c r="DI7" s="157"/>
      <c r="DJ7" s="157"/>
      <c r="DK7" s="157"/>
      <c r="DL7" s="157"/>
      <c r="DM7" s="157"/>
      <c r="DN7" s="157"/>
      <c r="DO7" s="157"/>
      <c r="DP7" s="157"/>
      <c r="DQ7" s="157"/>
      <c r="DR7" s="157"/>
      <c r="DS7" s="157"/>
      <c r="DT7" s="157"/>
      <c r="DU7" s="157"/>
      <c r="DV7" s="157"/>
      <c r="DW7" s="157"/>
      <c r="DX7" s="157"/>
      <c r="DY7" s="157"/>
      <c r="DZ7" s="157"/>
      <c r="EA7" s="157"/>
      <c r="EB7" s="157"/>
      <c r="EC7" s="157"/>
      <c r="ED7" s="157"/>
      <c r="EE7" s="157"/>
      <c r="EF7" s="157"/>
      <c r="EG7" s="157"/>
      <c r="EH7" s="157"/>
      <c r="EI7" s="157"/>
      <c r="EJ7" s="157"/>
      <c r="EK7" s="157"/>
      <c r="EL7" s="157"/>
      <c r="EM7" s="157"/>
      <c r="EN7" s="157"/>
      <c r="EO7" s="157"/>
      <c r="EP7" s="157"/>
      <c r="EQ7" s="157"/>
      <c r="ER7" s="157"/>
      <c r="ES7" s="157"/>
      <c r="ET7" s="157"/>
      <c r="EU7" s="157"/>
      <c r="EV7" s="157"/>
      <c r="EW7" s="157"/>
      <c r="EX7" s="157"/>
      <c r="EY7" s="157"/>
      <c r="EZ7" s="157"/>
      <c r="FA7" s="157"/>
      <c r="FB7" s="157"/>
      <c r="FC7" s="157"/>
      <c r="FD7" s="157"/>
      <c r="FE7" s="157"/>
      <c r="FF7" s="157"/>
      <c r="FG7" s="157"/>
      <c r="FH7" s="157"/>
      <c r="FI7" s="157"/>
      <c r="FJ7" s="157"/>
      <c r="FK7" s="157"/>
      <c r="FL7" s="157"/>
      <c r="FM7" s="157"/>
      <c r="FN7" s="157"/>
      <c r="FO7" s="157"/>
      <c r="FP7" s="157"/>
      <c r="FQ7" s="157"/>
      <c r="FR7" s="157"/>
      <c r="FS7" s="157"/>
      <c r="FT7" s="157"/>
      <c r="FU7" s="157"/>
      <c r="FV7" s="157"/>
      <c r="FW7" s="157"/>
      <c r="FX7" s="157"/>
      <c r="FY7" s="157"/>
      <c r="FZ7" s="157"/>
      <c r="GA7" s="157"/>
      <c r="GB7" s="157"/>
      <c r="GC7" s="157"/>
      <c r="GD7" s="157"/>
      <c r="GE7" s="157"/>
      <c r="GF7" s="157"/>
      <c r="GG7" s="157"/>
      <c r="GH7" s="157"/>
      <c r="GI7" s="157"/>
      <c r="GJ7" s="157"/>
      <c r="GK7" s="157"/>
      <c r="GL7" s="157"/>
      <c r="GM7" s="157"/>
      <c r="GN7" s="157"/>
      <c r="GO7" s="157"/>
      <c r="GP7" s="157"/>
      <c r="GQ7" s="157"/>
      <c r="GR7" s="157"/>
      <c r="GS7" s="157"/>
      <c r="GT7" s="157"/>
      <c r="GU7" s="157"/>
      <c r="GV7" s="157"/>
      <c r="GW7" s="157"/>
      <c r="GX7" s="157"/>
      <c r="GY7" s="157"/>
      <c r="GZ7" s="157"/>
      <c r="HA7" s="157"/>
      <c r="HB7" s="157"/>
      <c r="HC7" s="157"/>
      <c r="HD7" s="157"/>
      <c r="HE7" s="157"/>
      <c r="HF7" s="157"/>
      <c r="HG7" s="157"/>
      <c r="HH7" s="157"/>
      <c r="HI7" s="157"/>
      <c r="HJ7" s="157"/>
      <c r="HK7" s="157"/>
      <c r="HL7" s="157"/>
      <c r="HM7" s="157"/>
      <c r="HN7" s="157"/>
      <c r="HO7" s="157"/>
      <c r="HP7" s="157"/>
      <c r="HQ7" s="157"/>
      <c r="HR7" s="157"/>
      <c r="HS7" s="157"/>
      <c r="HT7" s="157"/>
      <c r="HU7" s="157"/>
      <c r="HV7" s="157"/>
      <c r="HW7" s="157"/>
      <c r="HX7" s="157"/>
      <c r="HY7" s="157"/>
      <c r="HZ7" s="157"/>
      <c r="IA7" s="157"/>
      <c r="IB7" s="157"/>
      <c r="IC7" s="157"/>
      <c r="ID7" s="157"/>
      <c r="IE7" s="157"/>
      <c r="IF7" s="157"/>
      <c r="IG7" s="157"/>
      <c r="IH7" s="157"/>
      <c r="II7" s="157"/>
      <c r="IJ7" s="157"/>
      <c r="IK7" s="157"/>
      <c r="IL7" s="157"/>
      <c r="IM7" s="157"/>
      <c r="IN7" s="157"/>
      <c r="IO7" s="157"/>
      <c r="IP7" s="157"/>
      <c r="IQ7" s="157"/>
      <c r="IR7" s="157"/>
      <c r="IS7" s="157"/>
      <c r="IT7" s="157"/>
      <c r="IU7" s="157"/>
      <c r="IV7" s="157"/>
      <c r="IW7" s="157"/>
    </row>
    <row r="8" spans="1:257" ht="15.75" thickBot="1" x14ac:dyDescent="0.3">
      <c r="A8" s="150" t="s">
        <v>40</v>
      </c>
      <c r="B8" s="151"/>
      <c r="C8" s="151"/>
      <c r="D8" s="151"/>
      <c r="E8" s="151"/>
      <c r="F8" s="151"/>
      <c r="G8" s="151"/>
      <c r="H8" s="151"/>
      <c r="I8" s="151"/>
      <c r="J8" s="151"/>
      <c r="K8" s="152"/>
      <c r="L8" s="153" t="s">
        <v>41</v>
      </c>
      <c r="M8" s="154"/>
      <c r="N8" s="154"/>
      <c r="O8" s="154"/>
      <c r="P8" s="154"/>
      <c r="Q8" s="154"/>
      <c r="R8" s="154"/>
      <c r="S8" s="154"/>
      <c r="T8" s="154"/>
      <c r="U8" s="154"/>
      <c r="V8" s="154"/>
      <c r="W8" s="154"/>
      <c r="X8" s="154"/>
      <c r="Y8" s="154"/>
      <c r="Z8" s="155"/>
      <c r="AA8" s="134" t="s">
        <v>42</v>
      </c>
      <c r="AB8" s="110" t="s">
        <v>43</v>
      </c>
      <c r="AC8" s="157"/>
      <c r="AD8" s="157"/>
      <c r="AE8" s="157"/>
      <c r="AF8" s="157"/>
      <c r="AG8" s="157"/>
      <c r="AH8" s="157"/>
      <c r="AI8" s="157"/>
      <c r="AJ8" s="157"/>
      <c r="AK8" s="157"/>
      <c r="AL8" s="157"/>
      <c r="AM8" s="157"/>
      <c r="AN8" s="157"/>
      <c r="AO8" s="157"/>
      <c r="AP8" s="157"/>
      <c r="AQ8" s="157"/>
      <c r="AR8" s="157"/>
      <c r="AS8" s="157"/>
      <c r="AT8" s="157"/>
      <c r="AU8" s="157"/>
      <c r="AV8" s="157"/>
      <c r="AW8" s="157"/>
      <c r="AX8" s="157"/>
      <c r="AY8" s="157"/>
      <c r="AZ8" s="157"/>
      <c r="BA8" s="157"/>
      <c r="BB8" s="157"/>
      <c r="BC8" s="157"/>
      <c r="BD8" s="157"/>
      <c r="BE8" s="157"/>
      <c r="BF8" s="157"/>
      <c r="BG8" s="157"/>
      <c r="BH8" s="157"/>
      <c r="BI8" s="157"/>
      <c r="BJ8" s="157"/>
      <c r="BK8" s="157"/>
      <c r="BL8" s="157"/>
      <c r="BM8" s="157"/>
      <c r="BN8" s="157"/>
      <c r="BO8" s="157"/>
      <c r="BP8" s="157"/>
      <c r="BQ8" s="157"/>
      <c r="BR8" s="157"/>
      <c r="BS8" s="157"/>
      <c r="BT8" s="157"/>
      <c r="BU8" s="157"/>
      <c r="BV8" s="157"/>
      <c r="BW8" s="157"/>
      <c r="BX8" s="157"/>
      <c r="BY8" s="157"/>
      <c r="BZ8" s="157"/>
      <c r="CA8" s="157"/>
      <c r="CB8" s="157"/>
      <c r="CC8" s="157"/>
      <c r="CD8" s="157"/>
      <c r="CE8" s="157"/>
      <c r="CF8" s="157"/>
      <c r="CG8" s="157"/>
      <c r="CH8" s="157"/>
      <c r="CI8" s="157"/>
      <c r="CJ8" s="157"/>
      <c r="CK8" s="157"/>
      <c r="CL8" s="157"/>
      <c r="CM8" s="157"/>
      <c r="CN8" s="157"/>
      <c r="CO8" s="157"/>
      <c r="CP8" s="157"/>
      <c r="CQ8" s="157"/>
      <c r="CR8" s="157"/>
      <c r="CS8" s="157"/>
      <c r="CT8" s="157"/>
      <c r="CU8" s="157"/>
      <c r="CV8" s="157"/>
      <c r="CW8" s="157"/>
      <c r="CX8" s="157"/>
      <c r="CY8" s="157"/>
      <c r="CZ8" s="157"/>
      <c r="DA8" s="157"/>
      <c r="DB8" s="157"/>
      <c r="DC8" s="157"/>
      <c r="DD8" s="157"/>
      <c r="DE8" s="157"/>
      <c r="DF8" s="157"/>
      <c r="DG8" s="157"/>
      <c r="DH8" s="157"/>
      <c r="DI8" s="157"/>
      <c r="DJ8" s="157"/>
      <c r="DK8" s="157"/>
      <c r="DL8" s="157"/>
      <c r="DM8" s="157"/>
      <c r="DN8" s="157"/>
      <c r="DO8" s="157"/>
      <c r="DP8" s="157"/>
      <c r="DQ8" s="157"/>
      <c r="DR8" s="157"/>
      <c r="DS8" s="157"/>
      <c r="DT8" s="157"/>
      <c r="DU8" s="157"/>
      <c r="DV8" s="157"/>
      <c r="DW8" s="157"/>
      <c r="DX8" s="157"/>
      <c r="DY8" s="157"/>
      <c r="DZ8" s="157"/>
      <c r="EA8" s="157"/>
      <c r="EB8" s="157"/>
      <c r="EC8" s="157"/>
      <c r="ED8" s="157"/>
      <c r="EE8" s="157"/>
      <c r="EF8" s="157"/>
      <c r="EG8" s="157"/>
      <c r="EH8" s="157"/>
      <c r="EI8" s="157"/>
      <c r="EJ8" s="157"/>
      <c r="EK8" s="157"/>
      <c r="EL8" s="157"/>
      <c r="EM8" s="157"/>
      <c r="EN8" s="157"/>
      <c r="EO8" s="157"/>
      <c r="EP8" s="157"/>
      <c r="EQ8" s="157"/>
      <c r="ER8" s="157"/>
      <c r="ES8" s="157"/>
      <c r="ET8" s="157"/>
      <c r="EU8" s="157"/>
      <c r="EV8" s="157"/>
      <c r="EW8" s="157"/>
      <c r="EX8" s="157"/>
      <c r="EY8" s="157"/>
      <c r="EZ8" s="157"/>
      <c r="FA8" s="157"/>
      <c r="FB8" s="157"/>
      <c r="FC8" s="157"/>
      <c r="FD8" s="157"/>
      <c r="FE8" s="157"/>
      <c r="FF8" s="157"/>
      <c r="FG8" s="157"/>
      <c r="FH8" s="157"/>
      <c r="FI8" s="157"/>
      <c r="FJ8" s="157"/>
      <c r="FK8" s="157"/>
      <c r="FL8" s="157"/>
      <c r="FM8" s="157"/>
      <c r="FN8" s="157"/>
      <c r="FO8" s="157"/>
      <c r="FP8" s="157"/>
      <c r="FQ8" s="157"/>
      <c r="FR8" s="157"/>
      <c r="FS8" s="157"/>
      <c r="FT8" s="157"/>
      <c r="FU8" s="157"/>
      <c r="FV8" s="157"/>
      <c r="FW8" s="157"/>
      <c r="FX8" s="157"/>
      <c r="FY8" s="157"/>
      <c r="FZ8" s="157"/>
      <c r="GA8" s="157"/>
      <c r="GB8" s="157"/>
      <c r="GC8" s="157"/>
      <c r="GD8" s="157"/>
      <c r="GE8" s="157"/>
      <c r="GF8" s="157"/>
      <c r="GG8" s="157"/>
      <c r="GH8" s="157"/>
      <c r="GI8" s="157"/>
      <c r="GJ8" s="157"/>
      <c r="GK8" s="157"/>
      <c r="GL8" s="157"/>
      <c r="GM8" s="157"/>
      <c r="GN8" s="157"/>
      <c r="GO8" s="157"/>
      <c r="GP8" s="157"/>
      <c r="GQ8" s="157"/>
      <c r="GR8" s="157"/>
      <c r="GS8" s="157"/>
      <c r="GT8" s="157"/>
      <c r="GU8" s="157"/>
      <c r="GV8" s="157"/>
      <c r="GW8" s="157"/>
      <c r="GX8" s="157"/>
      <c r="GY8" s="157"/>
      <c r="GZ8" s="157"/>
      <c r="HA8" s="157"/>
      <c r="HB8" s="157"/>
      <c r="HC8" s="157"/>
      <c r="HD8" s="157"/>
      <c r="HE8" s="157"/>
      <c r="HF8" s="157"/>
      <c r="HG8" s="157"/>
      <c r="HH8" s="157"/>
      <c r="HI8" s="157"/>
      <c r="HJ8" s="157"/>
      <c r="HK8" s="157"/>
      <c r="HL8" s="157"/>
      <c r="HM8" s="157"/>
      <c r="HN8" s="157"/>
      <c r="HO8" s="157"/>
      <c r="HP8" s="157"/>
      <c r="HQ8" s="157"/>
      <c r="HR8" s="157"/>
      <c r="HS8" s="157"/>
      <c r="HT8" s="157"/>
      <c r="HU8" s="157"/>
      <c r="HV8" s="157"/>
      <c r="HW8" s="157"/>
      <c r="HX8" s="157"/>
      <c r="HY8" s="157"/>
      <c r="HZ8" s="157"/>
      <c r="IA8" s="157"/>
      <c r="IB8" s="157"/>
      <c r="IC8" s="157"/>
      <c r="ID8" s="157"/>
      <c r="IE8" s="157"/>
      <c r="IF8" s="157"/>
      <c r="IG8" s="157"/>
      <c r="IH8" s="157"/>
      <c r="II8" s="157"/>
      <c r="IJ8" s="157"/>
      <c r="IK8" s="157"/>
      <c r="IL8" s="157"/>
      <c r="IM8" s="157"/>
      <c r="IN8" s="157"/>
      <c r="IO8" s="157"/>
      <c r="IP8" s="157"/>
      <c r="IQ8" s="157"/>
      <c r="IR8" s="157"/>
      <c r="IS8" s="157"/>
      <c r="IT8" s="157"/>
      <c r="IU8" s="157"/>
      <c r="IV8" s="157"/>
      <c r="IW8" s="157"/>
    </row>
    <row r="9" spans="1:257" x14ac:dyDescent="0.25">
      <c r="A9" s="11"/>
      <c r="B9" s="116" t="s">
        <v>44</v>
      </c>
      <c r="C9" s="12"/>
      <c r="D9" s="12"/>
      <c r="E9" s="119" t="s">
        <v>45</v>
      </c>
      <c r="F9" s="122" t="s">
        <v>46</v>
      </c>
      <c r="G9" s="125" t="s">
        <v>47</v>
      </c>
      <c r="H9" s="126"/>
      <c r="I9" s="127"/>
      <c r="J9" s="102" t="s">
        <v>48</v>
      </c>
      <c r="K9" s="105" t="s">
        <v>49</v>
      </c>
      <c r="L9" s="108" t="s">
        <v>50</v>
      </c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57"/>
      <c r="X9" s="67"/>
      <c r="Y9" s="57"/>
      <c r="Z9" s="131" t="s">
        <v>51</v>
      </c>
      <c r="AA9" s="135"/>
      <c r="AB9" s="111"/>
      <c r="AC9" s="157"/>
      <c r="AD9" s="157"/>
      <c r="AE9" s="157"/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  <c r="BI9" s="157"/>
      <c r="BJ9" s="157"/>
      <c r="BK9" s="157"/>
      <c r="BL9" s="157"/>
      <c r="BM9" s="157"/>
      <c r="BN9" s="157"/>
      <c r="BO9" s="157"/>
      <c r="BP9" s="157"/>
      <c r="BQ9" s="157"/>
      <c r="BR9" s="157"/>
      <c r="BS9" s="157"/>
      <c r="BT9" s="157"/>
      <c r="BU9" s="157"/>
      <c r="BV9" s="157"/>
      <c r="BW9" s="157"/>
      <c r="BX9" s="157"/>
      <c r="BY9" s="157"/>
      <c r="BZ9" s="157"/>
      <c r="CA9" s="157"/>
      <c r="CB9" s="157"/>
      <c r="CC9" s="157"/>
      <c r="CD9" s="157"/>
      <c r="CE9" s="157"/>
      <c r="CF9" s="157"/>
      <c r="CG9" s="157"/>
      <c r="CH9" s="157"/>
      <c r="CI9" s="157"/>
      <c r="CJ9" s="157"/>
      <c r="CK9" s="157"/>
      <c r="CL9" s="157"/>
      <c r="CM9" s="157"/>
      <c r="CN9" s="157"/>
      <c r="CO9" s="157"/>
      <c r="CP9" s="157"/>
      <c r="CQ9" s="157"/>
      <c r="CR9" s="157"/>
      <c r="CS9" s="157"/>
      <c r="CT9" s="157"/>
      <c r="CU9" s="157"/>
      <c r="CV9" s="157"/>
      <c r="CW9" s="157"/>
      <c r="CX9" s="157"/>
      <c r="CY9" s="157"/>
      <c r="CZ9" s="157"/>
      <c r="DA9" s="157"/>
      <c r="DB9" s="157"/>
      <c r="DC9" s="157"/>
      <c r="DD9" s="157"/>
      <c r="DE9" s="157"/>
      <c r="DF9" s="157"/>
      <c r="DG9" s="157"/>
      <c r="DH9" s="157"/>
      <c r="DI9" s="157"/>
      <c r="DJ9" s="157"/>
      <c r="DK9" s="157"/>
      <c r="DL9" s="157"/>
      <c r="DM9" s="157"/>
      <c r="DN9" s="157"/>
      <c r="DO9" s="157"/>
      <c r="DP9" s="157"/>
      <c r="DQ9" s="157"/>
      <c r="DR9" s="157"/>
      <c r="DS9" s="157"/>
      <c r="DT9" s="157"/>
      <c r="DU9" s="157"/>
      <c r="DV9" s="157"/>
      <c r="DW9" s="157"/>
      <c r="DX9" s="157"/>
      <c r="DY9" s="157"/>
      <c r="DZ9" s="157"/>
      <c r="EA9" s="157"/>
      <c r="EB9" s="157"/>
      <c r="EC9" s="157"/>
      <c r="ED9" s="157"/>
      <c r="EE9" s="157"/>
      <c r="EF9" s="157"/>
      <c r="EG9" s="157"/>
      <c r="EH9" s="157"/>
      <c r="EI9" s="157"/>
      <c r="EJ9" s="157"/>
      <c r="EK9" s="157"/>
      <c r="EL9" s="157"/>
      <c r="EM9" s="157"/>
      <c r="EN9" s="157"/>
      <c r="EO9" s="157"/>
      <c r="EP9" s="157"/>
      <c r="EQ9" s="157"/>
      <c r="ER9" s="157"/>
      <c r="ES9" s="157"/>
      <c r="ET9" s="157"/>
      <c r="EU9" s="157"/>
      <c r="EV9" s="157"/>
      <c r="EW9" s="157"/>
      <c r="EX9" s="157"/>
      <c r="EY9" s="157"/>
      <c r="EZ9" s="157"/>
      <c r="FA9" s="157"/>
      <c r="FB9" s="157"/>
      <c r="FC9" s="157"/>
      <c r="FD9" s="157"/>
      <c r="FE9" s="157"/>
      <c r="FF9" s="157"/>
      <c r="FG9" s="157"/>
      <c r="FH9" s="157"/>
      <c r="FI9" s="157"/>
      <c r="FJ9" s="157"/>
      <c r="FK9" s="157"/>
      <c r="FL9" s="157"/>
      <c r="FM9" s="157"/>
      <c r="FN9" s="157"/>
      <c r="FO9" s="157"/>
      <c r="FP9" s="157"/>
      <c r="FQ9" s="157"/>
      <c r="FR9" s="157"/>
      <c r="FS9" s="157"/>
      <c r="FT9" s="157"/>
      <c r="FU9" s="157"/>
      <c r="FV9" s="157"/>
      <c r="FW9" s="157"/>
      <c r="FX9" s="157"/>
      <c r="FY9" s="157"/>
      <c r="FZ9" s="157"/>
      <c r="GA9" s="157"/>
      <c r="GB9" s="157"/>
      <c r="GC9" s="157"/>
      <c r="GD9" s="157"/>
      <c r="GE9" s="157"/>
      <c r="GF9" s="157"/>
      <c r="GG9" s="157"/>
      <c r="GH9" s="157"/>
      <c r="GI9" s="157"/>
      <c r="GJ9" s="157"/>
      <c r="GK9" s="157"/>
      <c r="GL9" s="157"/>
      <c r="GM9" s="157"/>
      <c r="GN9" s="157"/>
      <c r="GO9" s="157"/>
      <c r="GP9" s="157"/>
      <c r="GQ9" s="157"/>
      <c r="GR9" s="157"/>
      <c r="GS9" s="157"/>
      <c r="GT9" s="157"/>
      <c r="GU9" s="157"/>
      <c r="GV9" s="157"/>
      <c r="GW9" s="157"/>
      <c r="GX9" s="157"/>
      <c r="GY9" s="157"/>
      <c r="GZ9" s="157"/>
      <c r="HA9" s="157"/>
      <c r="HB9" s="157"/>
      <c r="HC9" s="157"/>
      <c r="HD9" s="157"/>
      <c r="HE9" s="157"/>
      <c r="HF9" s="157"/>
      <c r="HG9" s="157"/>
      <c r="HH9" s="157"/>
      <c r="HI9" s="157"/>
      <c r="HJ9" s="157"/>
      <c r="HK9" s="157"/>
      <c r="HL9" s="157"/>
      <c r="HM9" s="157"/>
      <c r="HN9" s="157"/>
      <c r="HO9" s="157"/>
      <c r="HP9" s="157"/>
      <c r="HQ9" s="157"/>
      <c r="HR9" s="157"/>
      <c r="HS9" s="157"/>
      <c r="HT9" s="157"/>
      <c r="HU9" s="157"/>
      <c r="HV9" s="157"/>
      <c r="HW9" s="157"/>
      <c r="HX9" s="157"/>
      <c r="HY9" s="157"/>
      <c r="HZ9" s="157"/>
      <c r="IA9" s="157"/>
      <c r="IB9" s="157"/>
      <c r="IC9" s="157"/>
      <c r="ID9" s="157"/>
      <c r="IE9" s="157"/>
      <c r="IF9" s="157"/>
      <c r="IG9" s="157"/>
      <c r="IH9" s="157"/>
      <c r="II9" s="157"/>
      <c r="IJ9" s="157"/>
      <c r="IK9" s="157"/>
      <c r="IL9" s="157"/>
      <c r="IM9" s="157"/>
      <c r="IN9" s="157"/>
      <c r="IO9" s="157"/>
      <c r="IP9" s="157"/>
      <c r="IQ9" s="157"/>
      <c r="IR9" s="157"/>
      <c r="IS9" s="157"/>
      <c r="IT9" s="157"/>
      <c r="IU9" s="157"/>
      <c r="IV9" s="157"/>
      <c r="IW9" s="157"/>
    </row>
    <row r="10" spans="1:257" ht="15.75" thickBot="1" x14ac:dyDescent="0.3">
      <c r="A10" s="13"/>
      <c r="B10" s="117"/>
      <c r="C10" s="36"/>
      <c r="D10" s="14"/>
      <c r="E10" s="120"/>
      <c r="F10" s="123"/>
      <c r="G10" s="128"/>
      <c r="H10" s="129"/>
      <c r="I10" s="130"/>
      <c r="J10" s="103"/>
      <c r="K10" s="106"/>
      <c r="L10" s="137" t="s">
        <v>52</v>
      </c>
      <c r="M10" s="93" t="s">
        <v>53</v>
      </c>
      <c r="N10" s="140" t="s">
        <v>54</v>
      </c>
      <c r="O10" s="93" t="s">
        <v>55</v>
      </c>
      <c r="P10" s="93" t="s">
        <v>56</v>
      </c>
      <c r="Q10" s="93" t="s">
        <v>57</v>
      </c>
      <c r="R10" s="93" t="s">
        <v>58</v>
      </c>
      <c r="S10" s="93" t="s">
        <v>59</v>
      </c>
      <c r="T10" s="93" t="s">
        <v>60</v>
      </c>
      <c r="U10" s="146" t="s">
        <v>61</v>
      </c>
      <c r="V10" s="93" t="s">
        <v>62</v>
      </c>
      <c r="W10" s="143" t="s">
        <v>63</v>
      </c>
      <c r="X10" s="93" t="s">
        <v>64</v>
      </c>
      <c r="Y10" s="113" t="s">
        <v>65</v>
      </c>
      <c r="Z10" s="132"/>
      <c r="AA10" s="135"/>
      <c r="AB10" s="111"/>
      <c r="AC10" s="157"/>
      <c r="AD10" s="157"/>
      <c r="AE10" s="157"/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  <c r="BI10" s="157"/>
      <c r="BJ10" s="157"/>
      <c r="BK10" s="157"/>
      <c r="BL10" s="157"/>
      <c r="BM10" s="157"/>
      <c r="BN10" s="157"/>
      <c r="BO10" s="157"/>
      <c r="BP10" s="157"/>
      <c r="BQ10" s="157"/>
      <c r="BR10" s="157"/>
      <c r="BS10" s="157"/>
      <c r="BT10" s="157"/>
      <c r="BU10" s="157"/>
      <c r="BV10" s="157"/>
      <c r="BW10" s="157"/>
      <c r="BX10" s="157"/>
      <c r="BY10" s="157"/>
      <c r="BZ10" s="157"/>
      <c r="CA10" s="157"/>
      <c r="CB10" s="157"/>
      <c r="CC10" s="157"/>
      <c r="CD10" s="157"/>
      <c r="CE10" s="157"/>
      <c r="CF10" s="157"/>
      <c r="CG10" s="157"/>
      <c r="CH10" s="157"/>
      <c r="CI10" s="157"/>
      <c r="CJ10" s="157"/>
      <c r="CK10" s="157"/>
      <c r="CL10" s="157"/>
      <c r="CM10" s="157"/>
      <c r="CN10" s="157"/>
      <c r="CO10" s="157"/>
      <c r="CP10" s="157"/>
      <c r="CQ10" s="157"/>
      <c r="CR10" s="157"/>
      <c r="CS10" s="157"/>
      <c r="CT10" s="157"/>
      <c r="CU10" s="157"/>
      <c r="CV10" s="157"/>
      <c r="CW10" s="157"/>
      <c r="CX10" s="157"/>
      <c r="CY10" s="157"/>
      <c r="CZ10" s="157"/>
      <c r="DA10" s="157"/>
      <c r="DB10" s="157"/>
      <c r="DC10" s="157"/>
      <c r="DD10" s="157"/>
      <c r="DE10" s="157"/>
      <c r="DF10" s="157"/>
      <c r="DG10" s="157"/>
      <c r="DH10" s="157"/>
      <c r="DI10" s="157"/>
      <c r="DJ10" s="157"/>
      <c r="DK10" s="157"/>
      <c r="DL10" s="157"/>
      <c r="DM10" s="157"/>
      <c r="DN10" s="157"/>
      <c r="DO10" s="157"/>
      <c r="DP10" s="157"/>
      <c r="DQ10" s="157"/>
      <c r="DR10" s="157"/>
      <c r="DS10" s="157"/>
      <c r="DT10" s="157"/>
      <c r="DU10" s="157"/>
      <c r="DV10" s="157"/>
      <c r="DW10" s="157"/>
      <c r="DX10" s="157"/>
      <c r="DY10" s="157"/>
      <c r="DZ10" s="157"/>
      <c r="EA10" s="157"/>
      <c r="EB10" s="157"/>
      <c r="EC10" s="157"/>
      <c r="ED10" s="157"/>
      <c r="EE10" s="157"/>
      <c r="EF10" s="157"/>
      <c r="EG10" s="157"/>
      <c r="EH10" s="157"/>
      <c r="EI10" s="157"/>
      <c r="EJ10" s="157"/>
      <c r="EK10" s="157"/>
      <c r="EL10" s="157"/>
      <c r="EM10" s="157"/>
      <c r="EN10" s="157"/>
      <c r="EO10" s="157"/>
      <c r="EP10" s="157"/>
      <c r="EQ10" s="157"/>
      <c r="ER10" s="157"/>
      <c r="ES10" s="157"/>
      <c r="ET10" s="157"/>
      <c r="EU10" s="157"/>
      <c r="EV10" s="157"/>
      <c r="EW10" s="157"/>
      <c r="EX10" s="157"/>
      <c r="EY10" s="157"/>
      <c r="EZ10" s="157"/>
      <c r="FA10" s="157"/>
      <c r="FB10" s="157"/>
      <c r="FC10" s="157"/>
      <c r="FD10" s="157"/>
      <c r="FE10" s="157"/>
      <c r="FF10" s="157"/>
      <c r="FG10" s="157"/>
      <c r="FH10" s="157"/>
      <c r="FI10" s="157"/>
      <c r="FJ10" s="157"/>
      <c r="FK10" s="157"/>
      <c r="FL10" s="157"/>
      <c r="FM10" s="157"/>
      <c r="FN10" s="157"/>
      <c r="FO10" s="157"/>
      <c r="FP10" s="157"/>
      <c r="FQ10" s="157"/>
      <c r="FR10" s="157"/>
      <c r="FS10" s="157"/>
      <c r="FT10" s="157"/>
      <c r="FU10" s="157"/>
      <c r="FV10" s="157"/>
      <c r="FW10" s="157"/>
      <c r="FX10" s="157"/>
      <c r="FY10" s="157"/>
      <c r="FZ10" s="157"/>
      <c r="GA10" s="157"/>
      <c r="GB10" s="157"/>
      <c r="GC10" s="157"/>
      <c r="GD10" s="157"/>
      <c r="GE10" s="157"/>
      <c r="GF10" s="157"/>
      <c r="GG10" s="157"/>
      <c r="GH10" s="157"/>
      <c r="GI10" s="157"/>
      <c r="GJ10" s="157"/>
      <c r="GK10" s="157"/>
      <c r="GL10" s="157"/>
      <c r="GM10" s="157"/>
      <c r="GN10" s="157"/>
      <c r="GO10" s="157"/>
      <c r="GP10" s="157"/>
      <c r="GQ10" s="157"/>
      <c r="GR10" s="157"/>
      <c r="GS10" s="157"/>
      <c r="GT10" s="157"/>
      <c r="GU10" s="157"/>
      <c r="GV10" s="157"/>
      <c r="GW10" s="157"/>
      <c r="GX10" s="157"/>
      <c r="GY10" s="157"/>
      <c r="GZ10" s="157"/>
      <c r="HA10" s="157"/>
      <c r="HB10" s="157"/>
      <c r="HC10" s="157"/>
      <c r="HD10" s="157"/>
      <c r="HE10" s="157"/>
      <c r="HF10" s="157"/>
      <c r="HG10" s="157"/>
      <c r="HH10" s="157"/>
      <c r="HI10" s="157"/>
      <c r="HJ10" s="157"/>
      <c r="HK10" s="157"/>
      <c r="HL10" s="157"/>
      <c r="HM10" s="157"/>
      <c r="HN10" s="157"/>
      <c r="HO10" s="157"/>
      <c r="HP10" s="157"/>
      <c r="HQ10" s="157"/>
      <c r="HR10" s="157"/>
      <c r="HS10" s="157"/>
      <c r="HT10" s="157"/>
      <c r="HU10" s="157"/>
      <c r="HV10" s="157"/>
      <c r="HW10" s="157"/>
      <c r="HX10" s="157"/>
      <c r="HY10" s="157"/>
      <c r="HZ10" s="157"/>
      <c r="IA10" s="157"/>
      <c r="IB10" s="157"/>
      <c r="IC10" s="157"/>
      <c r="ID10" s="157"/>
      <c r="IE10" s="157"/>
      <c r="IF10" s="157"/>
      <c r="IG10" s="157"/>
      <c r="IH10" s="157"/>
      <c r="II10" s="157"/>
      <c r="IJ10" s="157"/>
      <c r="IK10" s="157"/>
      <c r="IL10" s="157"/>
      <c r="IM10" s="157"/>
      <c r="IN10" s="157"/>
      <c r="IO10" s="157"/>
      <c r="IP10" s="157"/>
      <c r="IQ10" s="157"/>
      <c r="IR10" s="157"/>
      <c r="IS10" s="157"/>
      <c r="IT10" s="157"/>
      <c r="IU10" s="157"/>
      <c r="IV10" s="157"/>
      <c r="IW10" s="157"/>
    </row>
    <row r="11" spans="1:257" ht="24.75" customHeight="1" x14ac:dyDescent="0.25">
      <c r="A11" s="13"/>
      <c r="B11" s="117"/>
      <c r="C11" s="96" t="s">
        <v>66</v>
      </c>
      <c r="D11" s="97"/>
      <c r="E11" s="120"/>
      <c r="F11" s="123"/>
      <c r="G11" s="98" t="s">
        <v>67</v>
      </c>
      <c r="H11" s="100" t="s">
        <v>68</v>
      </c>
      <c r="I11" s="101"/>
      <c r="J11" s="103"/>
      <c r="K11" s="106"/>
      <c r="L11" s="138"/>
      <c r="M11" s="94"/>
      <c r="N11" s="141"/>
      <c r="O11" s="94"/>
      <c r="P11" s="94"/>
      <c r="Q11" s="94"/>
      <c r="R11" s="94"/>
      <c r="S11" s="94"/>
      <c r="T11" s="94"/>
      <c r="U11" s="147"/>
      <c r="V11" s="94"/>
      <c r="W11" s="144"/>
      <c r="X11" s="94"/>
      <c r="Y11" s="114"/>
      <c r="Z11" s="132"/>
      <c r="AA11" s="135"/>
      <c r="AB11" s="111"/>
      <c r="AC11" s="157"/>
      <c r="AD11" s="157"/>
      <c r="AE11" s="157"/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  <c r="BI11" s="157"/>
      <c r="BJ11" s="157"/>
      <c r="BK11" s="157"/>
      <c r="BL11" s="157"/>
      <c r="BM11" s="157"/>
      <c r="BN11" s="157"/>
      <c r="BO11" s="157"/>
      <c r="BP11" s="157"/>
      <c r="BQ11" s="157"/>
      <c r="BR11" s="157"/>
      <c r="BS11" s="157"/>
      <c r="BT11" s="157"/>
      <c r="BU11" s="157"/>
      <c r="BV11" s="157"/>
      <c r="BW11" s="157"/>
      <c r="BX11" s="157"/>
      <c r="BY11" s="157"/>
      <c r="BZ11" s="157"/>
      <c r="CA11" s="157"/>
      <c r="CB11" s="157"/>
      <c r="CC11" s="157"/>
      <c r="CD11" s="157"/>
      <c r="CE11" s="157"/>
      <c r="CF11" s="157"/>
      <c r="CG11" s="157"/>
      <c r="CH11" s="157"/>
      <c r="CI11" s="157"/>
      <c r="CJ11" s="157"/>
      <c r="CK11" s="157"/>
      <c r="CL11" s="157"/>
      <c r="CM11" s="157"/>
      <c r="CN11" s="157"/>
      <c r="CO11" s="157"/>
      <c r="CP11" s="157"/>
      <c r="CQ11" s="157"/>
      <c r="CR11" s="157"/>
      <c r="CS11" s="157"/>
      <c r="CT11" s="157"/>
      <c r="CU11" s="157"/>
      <c r="CV11" s="157"/>
      <c r="CW11" s="157"/>
      <c r="CX11" s="157"/>
      <c r="CY11" s="157"/>
      <c r="CZ11" s="157"/>
      <c r="DA11" s="157"/>
      <c r="DB11" s="157"/>
      <c r="DC11" s="157"/>
      <c r="DD11" s="157"/>
      <c r="DE11" s="157"/>
      <c r="DF11" s="157"/>
      <c r="DG11" s="157"/>
      <c r="DH11" s="157"/>
      <c r="DI11" s="157"/>
      <c r="DJ11" s="157"/>
      <c r="DK11" s="157"/>
      <c r="DL11" s="157"/>
      <c r="DM11" s="157"/>
      <c r="DN11" s="157"/>
      <c r="DO11" s="157"/>
      <c r="DP11" s="157"/>
      <c r="DQ11" s="157"/>
      <c r="DR11" s="157"/>
      <c r="DS11" s="157"/>
      <c r="DT11" s="157"/>
      <c r="DU11" s="157"/>
      <c r="DV11" s="157"/>
      <c r="DW11" s="157"/>
      <c r="DX11" s="157"/>
      <c r="DY11" s="157"/>
      <c r="DZ11" s="157"/>
      <c r="EA11" s="157"/>
      <c r="EB11" s="157"/>
      <c r="EC11" s="157"/>
      <c r="ED11" s="157"/>
      <c r="EE11" s="157"/>
      <c r="EF11" s="157"/>
      <c r="EG11" s="157"/>
      <c r="EH11" s="157"/>
      <c r="EI11" s="157"/>
      <c r="EJ11" s="157"/>
      <c r="EK11" s="157"/>
      <c r="EL11" s="157"/>
      <c r="EM11" s="157"/>
      <c r="EN11" s="157"/>
      <c r="EO11" s="157"/>
      <c r="EP11" s="157"/>
      <c r="EQ11" s="157"/>
      <c r="ER11" s="157"/>
      <c r="ES11" s="157"/>
      <c r="ET11" s="157"/>
      <c r="EU11" s="157"/>
      <c r="EV11" s="157"/>
      <c r="EW11" s="157"/>
      <c r="EX11" s="157"/>
      <c r="EY11" s="157"/>
      <c r="EZ11" s="157"/>
      <c r="FA11" s="157"/>
      <c r="FB11" s="157"/>
      <c r="FC11" s="157"/>
      <c r="FD11" s="157"/>
      <c r="FE11" s="157"/>
      <c r="FF11" s="157"/>
      <c r="FG11" s="157"/>
      <c r="FH11" s="157"/>
      <c r="FI11" s="157"/>
      <c r="FJ11" s="157"/>
      <c r="FK11" s="157"/>
      <c r="FL11" s="157"/>
      <c r="FM11" s="157"/>
      <c r="FN11" s="157"/>
      <c r="FO11" s="157"/>
      <c r="FP11" s="157"/>
      <c r="FQ11" s="157"/>
      <c r="FR11" s="157"/>
      <c r="FS11" s="157"/>
      <c r="FT11" s="157"/>
      <c r="FU11" s="157"/>
      <c r="FV11" s="157"/>
      <c r="FW11" s="157"/>
      <c r="FX11" s="157"/>
      <c r="FY11" s="157"/>
      <c r="FZ11" s="157"/>
      <c r="GA11" s="157"/>
      <c r="GB11" s="157"/>
      <c r="GC11" s="157"/>
      <c r="GD11" s="157"/>
      <c r="GE11" s="157"/>
      <c r="GF11" s="157"/>
      <c r="GG11" s="157"/>
      <c r="GH11" s="157"/>
      <c r="GI11" s="157"/>
      <c r="GJ11" s="157"/>
      <c r="GK11" s="157"/>
      <c r="GL11" s="157"/>
      <c r="GM11" s="157"/>
      <c r="GN11" s="157"/>
      <c r="GO11" s="157"/>
      <c r="GP11" s="157"/>
      <c r="GQ11" s="157"/>
      <c r="GR11" s="157"/>
      <c r="GS11" s="157"/>
      <c r="GT11" s="157"/>
      <c r="GU11" s="157"/>
      <c r="GV11" s="157"/>
      <c r="GW11" s="157"/>
      <c r="GX11" s="157"/>
      <c r="GY11" s="157"/>
      <c r="GZ11" s="157"/>
      <c r="HA11" s="157"/>
      <c r="HB11" s="157"/>
      <c r="HC11" s="157"/>
      <c r="HD11" s="157"/>
      <c r="HE11" s="157"/>
      <c r="HF11" s="157"/>
      <c r="HG11" s="157"/>
      <c r="HH11" s="157"/>
      <c r="HI11" s="157"/>
      <c r="HJ11" s="157"/>
      <c r="HK11" s="157"/>
      <c r="HL11" s="157"/>
      <c r="HM11" s="157"/>
      <c r="HN11" s="157"/>
      <c r="HO11" s="157"/>
      <c r="HP11" s="157"/>
      <c r="HQ11" s="157"/>
      <c r="HR11" s="157"/>
      <c r="HS11" s="157"/>
      <c r="HT11" s="157"/>
      <c r="HU11" s="157"/>
      <c r="HV11" s="157"/>
      <c r="HW11" s="157"/>
      <c r="HX11" s="157"/>
      <c r="HY11" s="157"/>
      <c r="HZ11" s="157"/>
      <c r="IA11" s="157"/>
      <c r="IB11" s="157"/>
      <c r="IC11" s="157"/>
      <c r="ID11" s="157"/>
      <c r="IE11" s="157"/>
      <c r="IF11" s="157"/>
      <c r="IG11" s="157"/>
      <c r="IH11" s="157"/>
      <c r="II11" s="157"/>
      <c r="IJ11" s="157"/>
      <c r="IK11" s="157"/>
      <c r="IL11" s="157"/>
      <c r="IM11" s="157"/>
      <c r="IN11" s="157"/>
      <c r="IO11" s="157"/>
      <c r="IP11" s="157"/>
      <c r="IQ11" s="157"/>
      <c r="IR11" s="157"/>
      <c r="IS11" s="157"/>
      <c r="IT11" s="157"/>
      <c r="IU11" s="157"/>
      <c r="IV11" s="157"/>
      <c r="IW11" s="157"/>
    </row>
    <row r="12" spans="1:257" ht="91.5" x14ac:dyDescent="0.25">
      <c r="A12" s="15" t="s">
        <v>69</v>
      </c>
      <c r="B12" s="118"/>
      <c r="C12" s="16" t="s">
        <v>70</v>
      </c>
      <c r="D12" s="16" t="s">
        <v>71</v>
      </c>
      <c r="E12" s="121"/>
      <c r="F12" s="124"/>
      <c r="G12" s="99"/>
      <c r="H12" s="37" t="s">
        <v>72</v>
      </c>
      <c r="I12" s="38" t="s">
        <v>73</v>
      </c>
      <c r="J12" s="104"/>
      <c r="K12" s="107"/>
      <c r="L12" s="139"/>
      <c r="M12" s="95"/>
      <c r="N12" s="142"/>
      <c r="O12" s="95"/>
      <c r="P12" s="95"/>
      <c r="Q12" s="95"/>
      <c r="R12" s="95"/>
      <c r="S12" s="95"/>
      <c r="T12" s="95"/>
      <c r="U12" s="148"/>
      <c r="V12" s="95"/>
      <c r="W12" s="145"/>
      <c r="X12" s="95"/>
      <c r="Y12" s="115"/>
      <c r="Z12" s="133"/>
      <c r="AA12" s="136"/>
      <c r="AB12" s="112"/>
      <c r="AC12" s="157"/>
      <c r="AD12" s="157"/>
      <c r="AE12" s="157"/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7"/>
      <c r="BE12" s="157"/>
      <c r="BF12" s="157"/>
      <c r="BG12" s="157"/>
      <c r="BH12" s="157"/>
      <c r="BI12" s="157"/>
      <c r="BJ12" s="157"/>
      <c r="BK12" s="157"/>
      <c r="BL12" s="157"/>
      <c r="BM12" s="157"/>
      <c r="BN12" s="157"/>
      <c r="BO12" s="157"/>
      <c r="BP12" s="157"/>
      <c r="BQ12" s="157"/>
      <c r="BR12" s="157"/>
      <c r="BS12" s="157"/>
      <c r="BT12" s="157"/>
      <c r="BU12" s="157"/>
      <c r="BV12" s="157"/>
      <c r="BW12" s="157"/>
      <c r="BX12" s="157"/>
      <c r="BY12" s="157"/>
      <c r="BZ12" s="157"/>
      <c r="CA12" s="157"/>
      <c r="CB12" s="157"/>
      <c r="CC12" s="157"/>
      <c r="CD12" s="157"/>
      <c r="CE12" s="157"/>
      <c r="CF12" s="157"/>
      <c r="CG12" s="157"/>
      <c r="CH12" s="157"/>
      <c r="CI12" s="157"/>
      <c r="CJ12" s="157"/>
      <c r="CK12" s="157"/>
      <c r="CL12" s="157"/>
      <c r="CM12" s="157"/>
      <c r="CN12" s="157"/>
      <c r="CO12" s="157"/>
      <c r="CP12" s="157"/>
      <c r="CQ12" s="157"/>
      <c r="CR12" s="157"/>
      <c r="CS12" s="157"/>
      <c r="CT12" s="157"/>
      <c r="CU12" s="157"/>
      <c r="CV12" s="157"/>
      <c r="CW12" s="157"/>
      <c r="CX12" s="157"/>
      <c r="CY12" s="157"/>
      <c r="CZ12" s="157"/>
      <c r="DA12" s="157"/>
      <c r="DB12" s="157"/>
      <c r="DC12" s="157"/>
      <c r="DD12" s="157"/>
      <c r="DE12" s="157"/>
      <c r="DF12" s="157"/>
      <c r="DG12" s="157"/>
      <c r="DH12" s="157"/>
      <c r="DI12" s="157"/>
      <c r="DJ12" s="157"/>
      <c r="DK12" s="157"/>
      <c r="DL12" s="157"/>
      <c r="DM12" s="157"/>
      <c r="DN12" s="157"/>
      <c r="DO12" s="157"/>
      <c r="DP12" s="157"/>
      <c r="DQ12" s="157"/>
      <c r="DR12" s="157"/>
      <c r="DS12" s="157"/>
      <c r="DT12" s="157"/>
      <c r="DU12" s="157"/>
      <c r="DV12" s="157"/>
      <c r="DW12" s="157"/>
      <c r="DX12" s="157"/>
      <c r="DY12" s="157"/>
      <c r="DZ12" s="157"/>
      <c r="EA12" s="157"/>
      <c r="EB12" s="157"/>
      <c r="EC12" s="157"/>
      <c r="ED12" s="157"/>
      <c r="EE12" s="157"/>
      <c r="EF12" s="157"/>
      <c r="EG12" s="157"/>
      <c r="EH12" s="157"/>
      <c r="EI12" s="157"/>
      <c r="EJ12" s="157"/>
      <c r="EK12" s="157"/>
      <c r="EL12" s="157"/>
      <c r="EM12" s="157"/>
      <c r="EN12" s="157"/>
      <c r="EO12" s="157"/>
      <c r="EP12" s="157"/>
      <c r="EQ12" s="157"/>
      <c r="ER12" s="157"/>
      <c r="ES12" s="157"/>
      <c r="ET12" s="157"/>
      <c r="EU12" s="157"/>
      <c r="EV12" s="157"/>
      <c r="EW12" s="157"/>
      <c r="EX12" s="157"/>
      <c r="EY12" s="157"/>
      <c r="EZ12" s="157"/>
      <c r="FA12" s="157"/>
      <c r="FB12" s="157"/>
      <c r="FC12" s="157"/>
      <c r="FD12" s="157"/>
      <c r="FE12" s="157"/>
      <c r="FF12" s="157"/>
      <c r="FG12" s="157"/>
      <c r="FH12" s="157"/>
      <c r="FI12" s="157"/>
      <c r="FJ12" s="157"/>
      <c r="FK12" s="157"/>
      <c r="FL12" s="157"/>
      <c r="FM12" s="157"/>
      <c r="FN12" s="157"/>
      <c r="FO12" s="157"/>
      <c r="FP12" s="157"/>
      <c r="FQ12" s="157"/>
      <c r="FR12" s="157"/>
      <c r="FS12" s="157"/>
      <c r="FT12" s="157"/>
      <c r="FU12" s="157"/>
      <c r="FV12" s="157"/>
      <c r="FW12" s="157"/>
      <c r="FX12" s="157"/>
      <c r="FY12" s="157"/>
      <c r="FZ12" s="157"/>
      <c r="GA12" s="157"/>
      <c r="GB12" s="157"/>
      <c r="GC12" s="157"/>
      <c r="GD12" s="157"/>
      <c r="GE12" s="157"/>
      <c r="GF12" s="157"/>
      <c r="GG12" s="157"/>
      <c r="GH12" s="157"/>
      <c r="GI12" s="157"/>
      <c r="GJ12" s="157"/>
      <c r="GK12" s="157"/>
      <c r="GL12" s="157"/>
      <c r="GM12" s="157"/>
      <c r="GN12" s="157"/>
      <c r="GO12" s="157"/>
      <c r="GP12" s="157"/>
      <c r="GQ12" s="157"/>
      <c r="GR12" s="157"/>
      <c r="GS12" s="157"/>
      <c r="GT12" s="157"/>
      <c r="GU12" s="157"/>
      <c r="GV12" s="157"/>
      <c r="GW12" s="157"/>
      <c r="GX12" s="157"/>
      <c r="GY12" s="157"/>
      <c r="GZ12" s="157"/>
      <c r="HA12" s="157"/>
      <c r="HB12" s="157"/>
      <c r="HC12" s="157"/>
      <c r="HD12" s="157"/>
      <c r="HE12" s="157"/>
      <c r="HF12" s="157"/>
      <c r="HG12" s="157"/>
      <c r="HH12" s="157"/>
      <c r="HI12" s="157"/>
      <c r="HJ12" s="157"/>
      <c r="HK12" s="157"/>
      <c r="HL12" s="157"/>
      <c r="HM12" s="157"/>
      <c r="HN12" s="157"/>
      <c r="HO12" s="157"/>
      <c r="HP12" s="157"/>
      <c r="HQ12" s="157"/>
      <c r="HR12" s="157"/>
      <c r="HS12" s="157"/>
      <c r="HT12" s="157"/>
      <c r="HU12" s="157"/>
      <c r="HV12" s="157"/>
      <c r="HW12" s="157"/>
      <c r="HX12" s="157"/>
      <c r="HY12" s="157"/>
      <c r="HZ12" s="157"/>
      <c r="IA12" s="157"/>
      <c r="IB12" s="157"/>
      <c r="IC12" s="157"/>
      <c r="ID12" s="157"/>
      <c r="IE12" s="157"/>
      <c r="IF12" s="157"/>
      <c r="IG12" s="157"/>
      <c r="IH12" s="157"/>
      <c r="II12" s="157"/>
      <c r="IJ12" s="157"/>
      <c r="IK12" s="157"/>
      <c r="IL12" s="157"/>
      <c r="IM12" s="157"/>
      <c r="IN12" s="157"/>
      <c r="IO12" s="157"/>
      <c r="IP12" s="157"/>
      <c r="IQ12" s="157"/>
      <c r="IR12" s="157"/>
      <c r="IS12" s="157"/>
      <c r="IT12" s="157"/>
      <c r="IU12" s="157"/>
      <c r="IV12" s="157"/>
      <c r="IW12" s="157"/>
    </row>
    <row r="13" spans="1:257" ht="15.75" thickBot="1" x14ac:dyDescent="0.3">
      <c r="A13" s="17">
        <v>1</v>
      </c>
      <c r="B13" s="18">
        <v>3</v>
      </c>
      <c r="C13" s="18">
        <v>4</v>
      </c>
      <c r="D13" s="18">
        <v>5</v>
      </c>
      <c r="E13" s="18">
        <v>6</v>
      </c>
      <c r="F13" s="19">
        <v>7</v>
      </c>
      <c r="G13" s="39">
        <v>8</v>
      </c>
      <c r="H13" s="20">
        <v>9</v>
      </c>
      <c r="I13" s="20">
        <v>10</v>
      </c>
      <c r="J13" s="40">
        <v>11</v>
      </c>
      <c r="K13" s="41">
        <v>12</v>
      </c>
      <c r="L13" s="20">
        <v>13</v>
      </c>
      <c r="M13" s="20">
        <v>14</v>
      </c>
      <c r="N13" s="20">
        <v>15</v>
      </c>
      <c r="O13" s="20">
        <v>16</v>
      </c>
      <c r="P13" s="20">
        <v>17</v>
      </c>
      <c r="Q13" s="20">
        <v>18</v>
      </c>
      <c r="R13" s="20">
        <v>19</v>
      </c>
      <c r="S13" s="20">
        <v>20</v>
      </c>
      <c r="T13" s="20">
        <v>21</v>
      </c>
      <c r="U13" s="20">
        <v>22</v>
      </c>
      <c r="V13" s="40">
        <v>23</v>
      </c>
      <c r="W13" s="68">
        <v>24</v>
      </c>
      <c r="X13" s="60">
        <v>25</v>
      </c>
      <c r="Y13" s="40">
        <v>26</v>
      </c>
      <c r="Z13" s="42">
        <v>27</v>
      </c>
      <c r="AA13" s="42">
        <v>28</v>
      </c>
      <c r="AB13" s="42">
        <v>29</v>
      </c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  <c r="BO13" s="21"/>
      <c r="BP13" s="21"/>
      <c r="BQ13" s="21"/>
      <c r="BR13" s="21"/>
      <c r="BS13" s="21"/>
      <c r="BT13" s="21"/>
      <c r="BU13" s="21"/>
      <c r="BV13" s="21"/>
      <c r="BW13" s="21"/>
      <c r="BX13" s="21"/>
      <c r="BY13" s="21"/>
      <c r="BZ13" s="21"/>
      <c r="CA13" s="21"/>
      <c r="CB13" s="21"/>
      <c r="CC13" s="21"/>
      <c r="CD13" s="21"/>
      <c r="CE13" s="21"/>
      <c r="CF13" s="21"/>
      <c r="CG13" s="21"/>
      <c r="CH13" s="21"/>
      <c r="CI13" s="21"/>
      <c r="CJ13" s="21"/>
      <c r="CK13" s="21"/>
      <c r="CL13" s="21"/>
      <c r="CM13" s="21"/>
      <c r="CN13" s="21"/>
      <c r="CO13" s="21"/>
      <c r="CP13" s="21"/>
      <c r="CQ13" s="21"/>
      <c r="CR13" s="21"/>
      <c r="CS13" s="21"/>
      <c r="CT13" s="21"/>
      <c r="CU13" s="21"/>
      <c r="CV13" s="21"/>
      <c r="CW13" s="21"/>
      <c r="CX13" s="21"/>
      <c r="CY13" s="21"/>
      <c r="CZ13" s="21"/>
      <c r="DA13" s="21"/>
      <c r="DB13" s="21"/>
      <c r="DC13" s="21"/>
      <c r="DD13" s="21"/>
      <c r="DE13" s="21"/>
      <c r="DF13" s="21"/>
      <c r="DG13" s="21"/>
      <c r="DH13" s="21"/>
      <c r="DI13" s="21"/>
      <c r="DJ13" s="21"/>
      <c r="DK13" s="21"/>
      <c r="DL13" s="21"/>
      <c r="DM13" s="21"/>
      <c r="DN13" s="21"/>
      <c r="DO13" s="21"/>
      <c r="DP13" s="21"/>
      <c r="DQ13" s="21"/>
      <c r="DR13" s="21"/>
      <c r="DS13" s="21"/>
      <c r="DT13" s="21"/>
      <c r="DU13" s="21"/>
      <c r="DV13" s="21"/>
      <c r="DW13" s="21"/>
      <c r="DX13" s="21"/>
      <c r="DY13" s="21"/>
      <c r="DZ13" s="21"/>
      <c r="EA13" s="21"/>
      <c r="EB13" s="21"/>
      <c r="EC13" s="21"/>
      <c r="ED13" s="21"/>
      <c r="EE13" s="21"/>
      <c r="EF13" s="21"/>
      <c r="EG13" s="21"/>
      <c r="EH13" s="21"/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1"/>
      <c r="EV13" s="21"/>
      <c r="EW13" s="21"/>
      <c r="EX13" s="21"/>
      <c r="EY13" s="21"/>
      <c r="EZ13" s="21"/>
      <c r="FA13" s="21"/>
      <c r="FB13" s="21"/>
      <c r="FC13" s="21"/>
      <c r="FD13" s="21"/>
      <c r="FE13" s="21"/>
      <c r="FF13" s="21"/>
      <c r="FG13" s="21"/>
      <c r="FH13" s="21"/>
      <c r="FI13" s="21"/>
      <c r="FJ13" s="21"/>
      <c r="FK13" s="21"/>
      <c r="FL13" s="21"/>
      <c r="FM13" s="21"/>
      <c r="FN13" s="21"/>
      <c r="FO13" s="21"/>
      <c r="FP13" s="21"/>
      <c r="FQ13" s="21"/>
      <c r="FR13" s="21"/>
      <c r="FS13" s="21"/>
      <c r="FT13" s="21"/>
      <c r="FU13" s="21"/>
      <c r="FV13" s="21"/>
      <c r="FW13" s="21"/>
      <c r="FX13" s="21"/>
      <c r="FY13" s="21"/>
      <c r="FZ13" s="21"/>
      <c r="GA13" s="21"/>
      <c r="GB13" s="21"/>
      <c r="GC13" s="21"/>
      <c r="GD13" s="21"/>
      <c r="GE13" s="21"/>
      <c r="GF13" s="21"/>
      <c r="GG13" s="21"/>
      <c r="GH13" s="21"/>
      <c r="GI13" s="21"/>
      <c r="GJ13" s="21"/>
      <c r="GK13" s="21"/>
      <c r="GL13" s="21"/>
      <c r="GM13" s="21"/>
      <c r="GN13" s="21"/>
      <c r="GO13" s="21"/>
      <c r="GP13" s="21"/>
      <c r="GQ13" s="21"/>
      <c r="GR13" s="21"/>
      <c r="GS13" s="21"/>
      <c r="GT13" s="21"/>
      <c r="GU13" s="21"/>
      <c r="GV13" s="21"/>
      <c r="GW13" s="21"/>
      <c r="GX13" s="21"/>
      <c r="GY13" s="21"/>
      <c r="GZ13" s="21"/>
      <c r="HA13" s="21"/>
      <c r="HB13" s="21"/>
      <c r="HC13" s="21"/>
      <c r="HD13" s="21"/>
      <c r="HE13" s="21"/>
      <c r="HF13" s="21"/>
      <c r="HG13" s="21"/>
      <c r="HH13" s="21"/>
      <c r="HI13" s="21"/>
      <c r="HJ13" s="21"/>
      <c r="HK13" s="21"/>
      <c r="HL13" s="21"/>
      <c r="HM13" s="21"/>
      <c r="HN13" s="21"/>
      <c r="HO13" s="21"/>
      <c r="HP13" s="21"/>
      <c r="HQ13" s="21"/>
      <c r="HR13" s="21"/>
      <c r="HS13" s="21"/>
      <c r="HT13" s="21"/>
      <c r="HU13" s="21"/>
      <c r="HV13" s="21"/>
      <c r="HW13" s="21"/>
      <c r="HX13" s="21"/>
      <c r="HY13" s="21"/>
      <c r="HZ13" s="21"/>
      <c r="IA13" s="21"/>
      <c r="IB13" s="21"/>
      <c r="IC13" s="21"/>
      <c r="ID13" s="21"/>
      <c r="IE13" s="21"/>
      <c r="IF13" s="21"/>
      <c r="IG13" s="21"/>
      <c r="IH13" s="21"/>
      <c r="II13" s="21"/>
      <c r="IJ13" s="21"/>
      <c r="IK13" s="21"/>
      <c r="IL13" s="21"/>
      <c r="IM13" s="21"/>
      <c r="IN13" s="21"/>
      <c r="IO13" s="21"/>
      <c r="IP13" s="21"/>
      <c r="IQ13" s="21"/>
      <c r="IR13" s="21"/>
      <c r="IS13" s="21"/>
      <c r="IT13" s="21"/>
      <c r="IU13" s="21"/>
      <c r="IV13" s="21"/>
      <c r="IW13" s="21"/>
    </row>
    <row r="14" spans="1:257" ht="25.5" x14ac:dyDescent="0.25">
      <c r="A14" s="159">
        <v>1</v>
      </c>
      <c r="B14" s="160" t="s">
        <v>74</v>
      </c>
      <c r="C14" s="161" t="s">
        <v>75</v>
      </c>
      <c r="D14" s="161">
        <v>2</v>
      </c>
      <c r="E14" s="161">
        <v>1</v>
      </c>
      <c r="F14" s="162">
        <v>1</v>
      </c>
      <c r="G14" s="163">
        <v>296400</v>
      </c>
      <c r="H14" s="62"/>
      <c r="I14" s="45"/>
      <c r="J14" s="46">
        <v>310000</v>
      </c>
      <c r="K14" s="47">
        <f>SUM(G14:J14)</f>
        <v>606400</v>
      </c>
      <c r="L14" s="24">
        <v>20000</v>
      </c>
      <c r="M14" s="24"/>
      <c r="N14" s="24"/>
      <c r="O14" s="24"/>
      <c r="P14" s="24"/>
      <c r="Q14" s="24"/>
      <c r="R14" s="24">
        <v>80000</v>
      </c>
      <c r="S14" s="24"/>
      <c r="T14" s="24"/>
      <c r="U14" s="48"/>
      <c r="V14" s="48"/>
      <c r="W14" s="48"/>
      <c r="X14" s="164"/>
      <c r="Y14" s="165"/>
      <c r="Z14" s="166">
        <f>SUM(L14:Y14)</f>
        <v>100000</v>
      </c>
      <c r="AA14" s="65">
        <v>30000</v>
      </c>
      <c r="AB14" s="167">
        <f>+K14+Z14+AA14</f>
        <v>736400</v>
      </c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</row>
    <row r="15" spans="1:257" x14ac:dyDescent="0.25">
      <c r="A15" s="25">
        <v>2</v>
      </c>
      <c r="B15" s="77" t="s">
        <v>76</v>
      </c>
      <c r="C15" s="61" t="s">
        <v>77</v>
      </c>
      <c r="D15" s="61">
        <v>3</v>
      </c>
      <c r="E15" s="63">
        <v>1</v>
      </c>
      <c r="F15" s="80">
        <v>1</v>
      </c>
      <c r="G15" s="64">
        <v>296400</v>
      </c>
      <c r="H15" s="62"/>
      <c r="I15" s="45"/>
      <c r="J15" s="46">
        <v>48000</v>
      </c>
      <c r="K15" s="47">
        <v>344400</v>
      </c>
      <c r="L15" s="24"/>
      <c r="M15" s="24"/>
      <c r="N15" s="24"/>
      <c r="O15" s="24"/>
      <c r="P15" s="24"/>
      <c r="Q15" s="24"/>
      <c r="R15" s="24">
        <v>112000</v>
      </c>
      <c r="S15" s="24"/>
      <c r="T15" s="24"/>
      <c r="U15" s="48"/>
      <c r="V15" s="48"/>
      <c r="W15" s="48"/>
      <c r="X15" s="24"/>
      <c r="Y15" s="66"/>
      <c r="Z15" s="72">
        <v>112000</v>
      </c>
      <c r="AA15" s="65">
        <v>30000</v>
      </c>
      <c r="AB15" s="72">
        <v>486400</v>
      </c>
      <c r="AC15" s="157"/>
      <c r="AD15" s="157"/>
      <c r="AE15" s="157"/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7"/>
      <c r="AZ15" s="157"/>
      <c r="BA15" s="157"/>
      <c r="BB15" s="157"/>
      <c r="BC15" s="157"/>
      <c r="BD15" s="157"/>
      <c r="BE15" s="157"/>
      <c r="BF15" s="157"/>
      <c r="BG15" s="157"/>
      <c r="BH15" s="157"/>
      <c r="BI15" s="157"/>
      <c r="BJ15" s="157"/>
      <c r="BK15" s="157"/>
      <c r="BL15" s="157"/>
      <c r="BM15" s="157"/>
      <c r="BN15" s="157"/>
      <c r="BO15" s="157"/>
      <c r="BP15" s="157"/>
      <c r="BQ15" s="157"/>
      <c r="BR15" s="157"/>
      <c r="BS15" s="157"/>
      <c r="BT15" s="157"/>
      <c r="BU15" s="157"/>
      <c r="BV15" s="157"/>
      <c r="BW15" s="157"/>
      <c r="BX15" s="157"/>
      <c r="BY15" s="157"/>
      <c r="BZ15" s="157"/>
      <c r="CA15" s="157"/>
      <c r="CB15" s="157"/>
      <c r="CC15" s="157"/>
      <c r="CD15" s="157"/>
      <c r="CE15" s="157"/>
      <c r="CF15" s="157"/>
      <c r="CG15" s="157"/>
      <c r="CH15" s="157"/>
      <c r="CI15" s="157"/>
      <c r="CJ15" s="157"/>
      <c r="CK15" s="157"/>
      <c r="CL15" s="157"/>
      <c r="CM15" s="157"/>
      <c r="CN15" s="157"/>
      <c r="CO15" s="157"/>
      <c r="CP15" s="157"/>
      <c r="CQ15" s="157"/>
      <c r="CR15" s="157"/>
      <c r="CS15" s="157"/>
      <c r="CT15" s="157"/>
      <c r="CU15" s="157"/>
      <c r="CV15" s="157"/>
      <c r="CW15" s="157"/>
      <c r="CX15" s="157"/>
      <c r="CY15" s="157"/>
      <c r="CZ15" s="157"/>
      <c r="DA15" s="157"/>
      <c r="DB15" s="157"/>
      <c r="DC15" s="157"/>
      <c r="DD15" s="157"/>
      <c r="DE15" s="157"/>
      <c r="DF15" s="157"/>
      <c r="DG15" s="157"/>
      <c r="DH15" s="157"/>
      <c r="DI15" s="157"/>
      <c r="DJ15" s="157"/>
      <c r="DK15" s="157"/>
      <c r="DL15" s="157"/>
      <c r="DM15" s="157"/>
      <c r="DN15" s="157"/>
      <c r="DO15" s="157"/>
      <c r="DP15" s="157"/>
      <c r="DQ15" s="157"/>
      <c r="DR15" s="157"/>
      <c r="DS15" s="157"/>
      <c r="DT15" s="157"/>
      <c r="DU15" s="157"/>
      <c r="DV15" s="157"/>
      <c r="DW15" s="157"/>
      <c r="DX15" s="157"/>
      <c r="DY15" s="157"/>
      <c r="DZ15" s="157"/>
      <c r="EA15" s="157"/>
      <c r="EB15" s="157"/>
      <c r="EC15" s="157"/>
      <c r="ED15" s="157"/>
      <c r="EE15" s="157"/>
      <c r="EF15" s="157"/>
      <c r="EG15" s="157"/>
      <c r="EH15" s="157"/>
      <c r="EI15" s="157"/>
      <c r="EJ15" s="157"/>
      <c r="EK15" s="157"/>
      <c r="EL15" s="157"/>
      <c r="EM15" s="157"/>
      <c r="EN15" s="157"/>
      <c r="EO15" s="157"/>
      <c r="EP15" s="157"/>
      <c r="EQ15" s="157"/>
      <c r="ER15" s="157"/>
      <c r="ES15" s="157"/>
      <c r="ET15" s="157"/>
      <c r="EU15" s="157"/>
      <c r="EV15" s="157"/>
      <c r="EW15" s="157"/>
      <c r="EX15" s="157"/>
      <c r="EY15" s="157"/>
      <c r="EZ15" s="157"/>
      <c r="FA15" s="157"/>
      <c r="FB15" s="157"/>
      <c r="FC15" s="157"/>
      <c r="FD15" s="157"/>
      <c r="FE15" s="157"/>
      <c r="FF15" s="157"/>
      <c r="FG15" s="157"/>
      <c r="FH15" s="157"/>
      <c r="FI15" s="157"/>
      <c r="FJ15" s="157"/>
      <c r="FK15" s="157"/>
      <c r="FL15" s="157"/>
      <c r="FM15" s="157"/>
      <c r="FN15" s="157"/>
      <c r="FO15" s="157"/>
      <c r="FP15" s="157"/>
      <c r="FQ15" s="157"/>
      <c r="FR15" s="157"/>
      <c r="FS15" s="157"/>
      <c r="FT15" s="157"/>
      <c r="FU15" s="157"/>
      <c r="FV15" s="157"/>
      <c r="FW15" s="157"/>
      <c r="FX15" s="157"/>
      <c r="FY15" s="157"/>
      <c r="FZ15" s="157"/>
      <c r="GA15" s="157"/>
      <c r="GB15" s="157"/>
      <c r="GC15" s="157"/>
      <c r="GD15" s="157"/>
      <c r="GE15" s="157"/>
      <c r="GF15" s="157"/>
      <c r="GG15" s="157"/>
      <c r="GH15" s="157"/>
      <c r="GI15" s="157"/>
      <c r="GJ15" s="157"/>
      <c r="GK15" s="157"/>
      <c r="GL15" s="157"/>
      <c r="GM15" s="157"/>
      <c r="GN15" s="157"/>
      <c r="GO15" s="157"/>
      <c r="GP15" s="157"/>
      <c r="GQ15" s="157"/>
      <c r="GR15" s="157"/>
      <c r="GS15" s="157"/>
      <c r="GT15" s="157"/>
      <c r="GU15" s="157"/>
      <c r="GV15" s="157"/>
      <c r="GW15" s="157"/>
      <c r="GX15" s="157"/>
      <c r="GY15" s="157"/>
      <c r="GZ15" s="157"/>
      <c r="HA15" s="157"/>
      <c r="HB15" s="157"/>
      <c r="HC15" s="157"/>
      <c r="HD15" s="157"/>
      <c r="HE15" s="157"/>
      <c r="HF15" s="157"/>
      <c r="HG15" s="157"/>
      <c r="HH15" s="157"/>
      <c r="HI15" s="157"/>
      <c r="HJ15" s="157"/>
      <c r="HK15" s="157"/>
      <c r="HL15" s="157"/>
      <c r="HM15" s="157"/>
      <c r="HN15" s="157"/>
      <c r="HO15" s="157"/>
      <c r="HP15" s="157"/>
      <c r="HQ15" s="157"/>
      <c r="HR15" s="157"/>
      <c r="HS15" s="157"/>
      <c r="HT15" s="157"/>
      <c r="HU15" s="157"/>
      <c r="HV15" s="157"/>
      <c r="HW15" s="157"/>
      <c r="HX15" s="157"/>
      <c r="HY15" s="157"/>
      <c r="HZ15" s="157"/>
      <c r="IA15" s="157"/>
      <c r="IB15" s="157"/>
      <c r="IC15" s="157"/>
      <c r="ID15" s="157"/>
      <c r="IE15" s="157"/>
      <c r="IF15" s="157"/>
      <c r="IG15" s="157"/>
      <c r="IH15" s="157"/>
      <c r="II15" s="157"/>
      <c r="IJ15" s="157"/>
      <c r="IK15" s="157"/>
      <c r="IL15" s="157"/>
      <c r="IM15" s="157"/>
      <c r="IN15" s="157"/>
      <c r="IO15" s="157"/>
      <c r="IP15" s="157"/>
      <c r="IQ15" s="157"/>
      <c r="IR15" s="157"/>
      <c r="IS15" s="157"/>
      <c r="IT15" s="157"/>
      <c r="IU15" s="157"/>
      <c r="IV15" s="157"/>
      <c r="IW15" s="157"/>
    </row>
    <row r="16" spans="1:257" x14ac:dyDescent="0.25">
      <c r="A16" s="25">
        <v>3</v>
      </c>
      <c r="B16" s="77" t="s">
        <v>78</v>
      </c>
      <c r="C16" s="61" t="s">
        <v>75</v>
      </c>
      <c r="D16" s="61">
        <v>2</v>
      </c>
      <c r="E16" s="63">
        <v>2</v>
      </c>
      <c r="F16" s="80">
        <v>0.5</v>
      </c>
      <c r="G16" s="64">
        <v>148200</v>
      </c>
      <c r="H16" s="62"/>
      <c r="I16" s="45"/>
      <c r="J16" s="46">
        <v>40000</v>
      </c>
      <c r="K16" s="47">
        <v>188200</v>
      </c>
      <c r="L16" s="24"/>
      <c r="M16" s="24"/>
      <c r="N16" s="24"/>
      <c r="O16" s="24"/>
      <c r="P16" s="24"/>
      <c r="Q16" s="24"/>
      <c r="R16" s="24">
        <v>40000</v>
      </c>
      <c r="S16" s="24"/>
      <c r="T16" s="24"/>
      <c r="U16" s="48"/>
      <c r="V16" s="48"/>
      <c r="W16" s="48"/>
      <c r="X16" s="24"/>
      <c r="Y16" s="66"/>
      <c r="Z16" s="72">
        <v>40000</v>
      </c>
      <c r="AA16" s="65">
        <v>15000</v>
      </c>
      <c r="AB16" s="72">
        <v>243200</v>
      </c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</row>
    <row r="17" spans="1:28" x14ac:dyDescent="0.25">
      <c r="A17" s="25">
        <v>4</v>
      </c>
      <c r="B17" s="77" t="s">
        <v>78</v>
      </c>
      <c r="C17" s="61" t="s">
        <v>79</v>
      </c>
      <c r="D17" s="61">
        <v>8</v>
      </c>
      <c r="E17" s="63">
        <v>2</v>
      </c>
      <c r="F17" s="80">
        <v>0.5</v>
      </c>
      <c r="G17" s="64">
        <v>148200</v>
      </c>
      <c r="H17" s="62"/>
      <c r="I17" s="45"/>
      <c r="J17" s="46">
        <v>12000</v>
      </c>
      <c r="K17" s="47">
        <v>160200</v>
      </c>
      <c r="L17" s="24"/>
      <c r="M17" s="24"/>
      <c r="N17" s="24"/>
      <c r="O17" s="24"/>
      <c r="P17" s="24"/>
      <c r="Q17" s="24"/>
      <c r="R17" s="24">
        <v>68000</v>
      </c>
      <c r="S17" s="24"/>
      <c r="T17" s="24"/>
      <c r="U17" s="48"/>
      <c r="V17" s="48"/>
      <c r="W17" s="48"/>
      <c r="X17" s="24"/>
      <c r="Y17" s="66"/>
      <c r="Z17" s="72">
        <v>68000</v>
      </c>
      <c r="AA17" s="65">
        <v>15000</v>
      </c>
      <c r="AB17" s="72">
        <v>243200</v>
      </c>
    </row>
    <row r="18" spans="1:28" x14ac:dyDescent="0.25">
      <c r="A18" s="25">
        <v>5</v>
      </c>
      <c r="B18" s="77" t="s">
        <v>80</v>
      </c>
      <c r="C18" s="23" t="s">
        <v>81</v>
      </c>
      <c r="D18" s="23">
        <v>2</v>
      </c>
      <c r="E18" s="23">
        <v>1</v>
      </c>
      <c r="F18" s="80">
        <v>1</v>
      </c>
      <c r="G18" s="64">
        <v>296400</v>
      </c>
      <c r="H18" s="62"/>
      <c r="I18" s="45"/>
      <c r="J18" s="46">
        <v>41662</v>
      </c>
      <c r="K18" s="47">
        <v>338062</v>
      </c>
      <c r="L18" s="24"/>
      <c r="M18" s="24"/>
      <c r="N18" s="24"/>
      <c r="O18" s="24"/>
      <c r="P18" s="24"/>
      <c r="Q18" s="24"/>
      <c r="R18" s="24">
        <v>27000</v>
      </c>
      <c r="S18" s="24"/>
      <c r="T18" s="24"/>
      <c r="U18" s="48"/>
      <c r="V18" s="48"/>
      <c r="W18" s="48"/>
      <c r="X18" s="24"/>
      <c r="Y18" s="66"/>
      <c r="Z18" s="72">
        <v>27000</v>
      </c>
      <c r="AA18" s="65">
        <v>30000</v>
      </c>
      <c r="AB18" s="72">
        <v>395062</v>
      </c>
    </row>
    <row r="19" spans="1:28" x14ac:dyDescent="0.25">
      <c r="A19" s="25">
        <v>6</v>
      </c>
      <c r="B19" s="77" t="s">
        <v>91</v>
      </c>
      <c r="C19" s="23" t="s">
        <v>82</v>
      </c>
      <c r="D19" s="23">
        <v>14</v>
      </c>
      <c r="E19" s="23">
        <v>1</v>
      </c>
      <c r="F19" s="80">
        <v>1</v>
      </c>
      <c r="G19" s="64">
        <v>232000</v>
      </c>
      <c r="H19" s="62"/>
      <c r="I19" s="45"/>
      <c r="J19" s="46">
        <v>70196</v>
      </c>
      <c r="K19" s="47">
        <v>302196</v>
      </c>
      <c r="L19" s="24"/>
      <c r="M19" s="24"/>
      <c r="N19" s="24"/>
      <c r="O19" s="24"/>
      <c r="P19" s="24"/>
      <c r="Q19" s="24"/>
      <c r="R19" s="24">
        <v>40000</v>
      </c>
      <c r="S19" s="24"/>
      <c r="T19" s="24"/>
      <c r="U19" s="48"/>
      <c r="V19" s="48"/>
      <c r="W19" s="48"/>
      <c r="X19" s="24"/>
      <c r="Y19" s="66"/>
      <c r="Z19" s="72">
        <v>40000</v>
      </c>
      <c r="AA19" s="65">
        <v>30000</v>
      </c>
      <c r="AB19" s="72">
        <v>372196</v>
      </c>
    </row>
    <row r="20" spans="1:28" x14ac:dyDescent="0.25">
      <c r="A20" s="25">
        <v>7</v>
      </c>
      <c r="B20" s="79" t="s">
        <v>83</v>
      </c>
      <c r="C20" s="23" t="s">
        <v>75</v>
      </c>
      <c r="D20" s="23">
        <v>8</v>
      </c>
      <c r="E20" s="23">
        <v>1</v>
      </c>
      <c r="F20" s="80">
        <v>1</v>
      </c>
      <c r="G20" s="64">
        <v>296400</v>
      </c>
      <c r="H20" s="62"/>
      <c r="I20" s="45"/>
      <c r="J20" s="46"/>
      <c r="K20" s="47">
        <v>296400</v>
      </c>
      <c r="L20" s="24"/>
      <c r="M20" s="24"/>
      <c r="N20" s="24"/>
      <c r="O20" s="24"/>
      <c r="P20" s="24"/>
      <c r="Q20" s="24"/>
      <c r="R20" s="24">
        <v>136000</v>
      </c>
      <c r="S20" s="24"/>
      <c r="T20" s="24"/>
      <c r="U20" s="48"/>
      <c r="V20" s="48"/>
      <c r="W20" s="48"/>
      <c r="X20" s="24"/>
      <c r="Y20" s="66"/>
      <c r="Z20" s="72">
        <v>136000</v>
      </c>
      <c r="AA20" s="65">
        <v>30000</v>
      </c>
      <c r="AB20" s="72">
        <v>462400</v>
      </c>
    </row>
    <row r="21" spans="1:28" x14ac:dyDescent="0.25">
      <c r="A21" s="25">
        <v>8</v>
      </c>
      <c r="B21" s="79" t="s">
        <v>84</v>
      </c>
      <c r="C21" s="23" t="s">
        <v>85</v>
      </c>
      <c r="D21" s="23">
        <v>1</v>
      </c>
      <c r="E21" s="23">
        <v>2</v>
      </c>
      <c r="F21" s="80">
        <v>0.75</v>
      </c>
      <c r="G21" s="64">
        <v>222300</v>
      </c>
      <c r="H21" s="62"/>
      <c r="I21" s="45"/>
      <c r="J21" s="46"/>
      <c r="K21" s="47">
        <v>222300</v>
      </c>
      <c r="L21" s="24"/>
      <c r="M21" s="24"/>
      <c r="N21" s="24"/>
      <c r="O21" s="24"/>
      <c r="P21" s="24"/>
      <c r="Q21" s="24"/>
      <c r="R21" s="24">
        <v>24750</v>
      </c>
      <c r="S21" s="24"/>
      <c r="T21" s="24"/>
      <c r="U21" s="48"/>
      <c r="V21" s="48"/>
      <c r="W21" s="48"/>
      <c r="X21" s="24"/>
      <c r="Y21" s="66"/>
      <c r="Z21" s="72">
        <v>24750</v>
      </c>
      <c r="AA21" s="65">
        <v>22500</v>
      </c>
      <c r="AB21" s="72">
        <v>269550</v>
      </c>
    </row>
    <row r="22" spans="1:28" x14ac:dyDescent="0.25">
      <c r="A22" s="25">
        <v>10</v>
      </c>
      <c r="B22" s="79" t="s">
        <v>84</v>
      </c>
      <c r="C22" s="23" t="s">
        <v>85</v>
      </c>
      <c r="D22" s="23">
        <v>1</v>
      </c>
      <c r="E22" s="23">
        <v>2</v>
      </c>
      <c r="F22" s="69">
        <v>0.75</v>
      </c>
      <c r="G22" s="64">
        <v>222300</v>
      </c>
      <c r="H22" s="62"/>
      <c r="I22" s="45"/>
      <c r="J22" s="46"/>
      <c r="K22" s="47">
        <v>222300</v>
      </c>
      <c r="L22" s="24"/>
      <c r="M22" s="24"/>
      <c r="N22" s="24"/>
      <c r="O22" s="24"/>
      <c r="P22" s="24"/>
      <c r="Q22" s="24"/>
      <c r="R22" s="24">
        <v>24750</v>
      </c>
      <c r="S22" s="24"/>
      <c r="T22" s="24"/>
      <c r="U22" s="48"/>
      <c r="V22" s="48"/>
      <c r="W22" s="48"/>
      <c r="X22" s="24"/>
      <c r="Y22" s="66"/>
      <c r="Z22" s="72">
        <v>24750</v>
      </c>
      <c r="AA22" s="65">
        <v>22500</v>
      </c>
      <c r="AB22" s="72">
        <v>269550</v>
      </c>
    </row>
    <row r="23" spans="1:28" ht="15.75" x14ac:dyDescent="0.25">
      <c r="A23" s="25">
        <v>13</v>
      </c>
      <c r="B23" s="78"/>
      <c r="C23" s="76"/>
      <c r="D23" s="75"/>
      <c r="E23" s="23"/>
      <c r="F23" s="43"/>
      <c r="G23" s="44"/>
      <c r="H23" s="62"/>
      <c r="I23" s="45"/>
      <c r="J23" s="46"/>
      <c r="K23" s="47">
        <v>0</v>
      </c>
      <c r="L23" s="24"/>
      <c r="M23" s="24"/>
      <c r="N23" s="24"/>
      <c r="O23" s="24"/>
      <c r="P23" s="24"/>
      <c r="Q23" s="24"/>
      <c r="R23" s="24"/>
      <c r="S23" s="24"/>
      <c r="T23" s="24"/>
      <c r="U23" s="48"/>
      <c r="V23" s="48"/>
      <c r="W23" s="48"/>
      <c r="X23" s="24"/>
      <c r="Y23" s="66"/>
      <c r="Z23" s="72">
        <v>0</v>
      </c>
      <c r="AA23" s="66"/>
      <c r="AB23" s="72">
        <v>0</v>
      </c>
    </row>
    <row r="24" spans="1:28" x14ac:dyDescent="0.25">
      <c r="A24" s="25">
        <v>14</v>
      </c>
      <c r="B24" s="22"/>
      <c r="C24" s="23"/>
      <c r="D24" s="23"/>
      <c r="E24" s="23"/>
      <c r="F24" s="43"/>
      <c r="G24" s="44"/>
      <c r="H24" s="62"/>
      <c r="I24" s="45"/>
      <c r="J24" s="46"/>
      <c r="K24" s="47">
        <v>0</v>
      </c>
      <c r="L24" s="24"/>
      <c r="M24" s="24"/>
      <c r="N24" s="24"/>
      <c r="O24" s="24"/>
      <c r="P24" s="24"/>
      <c r="Q24" s="24"/>
      <c r="R24" s="24"/>
      <c r="S24" s="24"/>
      <c r="T24" s="24"/>
      <c r="U24" s="48"/>
      <c r="V24" s="48"/>
      <c r="W24" s="48"/>
      <c r="X24" s="24"/>
      <c r="Y24" s="66"/>
      <c r="Z24" s="72">
        <v>0</v>
      </c>
      <c r="AA24" s="66"/>
      <c r="AB24" s="72">
        <v>0</v>
      </c>
    </row>
    <row r="25" spans="1:28" ht="15.75" thickBot="1" x14ac:dyDescent="0.3">
      <c r="A25" s="25">
        <v>15</v>
      </c>
      <c r="B25" s="22"/>
      <c r="C25" s="23"/>
      <c r="D25" s="23"/>
      <c r="E25" s="23"/>
      <c r="F25" s="43"/>
      <c r="G25" s="74"/>
      <c r="H25" s="62"/>
      <c r="I25" s="45"/>
      <c r="J25" s="46"/>
      <c r="K25" s="47">
        <v>0</v>
      </c>
      <c r="L25" s="24"/>
      <c r="M25" s="24"/>
      <c r="N25" s="24"/>
      <c r="O25" s="24"/>
      <c r="P25" s="24"/>
      <c r="Q25" s="24"/>
      <c r="R25" s="24"/>
      <c r="S25" s="24"/>
      <c r="T25" s="24"/>
      <c r="U25" s="48"/>
      <c r="V25" s="48"/>
      <c r="W25" s="48"/>
      <c r="X25" s="24"/>
      <c r="Y25" s="66"/>
      <c r="Z25" s="73">
        <v>0</v>
      </c>
      <c r="AA25" s="66"/>
      <c r="AB25" s="72">
        <v>0</v>
      </c>
    </row>
    <row r="26" spans="1:28" ht="15.75" thickBot="1" x14ac:dyDescent="0.3">
      <c r="A26" s="26"/>
      <c r="B26" s="27"/>
      <c r="C26" s="81"/>
      <c r="D26" s="82"/>
      <c r="E26" s="82"/>
      <c r="F26" s="49">
        <f>SUM(F14:F22)</f>
        <v>7.5</v>
      </c>
      <c r="G26" s="49">
        <f>SUM(G14:G22)</f>
        <v>2158600</v>
      </c>
      <c r="H26" s="49">
        <f t="shared" ref="H26:AB26" si="0">SUM(H14:H22)</f>
        <v>0</v>
      </c>
      <c r="I26" s="49">
        <f t="shared" si="0"/>
        <v>0</v>
      </c>
      <c r="J26" s="49">
        <f t="shared" si="0"/>
        <v>521858</v>
      </c>
      <c r="K26" s="49">
        <f t="shared" si="0"/>
        <v>2680458</v>
      </c>
      <c r="L26" s="49">
        <f t="shared" si="0"/>
        <v>20000</v>
      </c>
      <c r="M26" s="49">
        <f t="shared" si="0"/>
        <v>0</v>
      </c>
      <c r="N26" s="49">
        <f t="shared" si="0"/>
        <v>0</v>
      </c>
      <c r="O26" s="49">
        <f t="shared" si="0"/>
        <v>0</v>
      </c>
      <c r="P26" s="49">
        <f t="shared" si="0"/>
        <v>0</v>
      </c>
      <c r="Q26" s="49">
        <f t="shared" si="0"/>
        <v>0</v>
      </c>
      <c r="R26" s="49">
        <f t="shared" si="0"/>
        <v>552500</v>
      </c>
      <c r="S26" s="49">
        <f t="shared" si="0"/>
        <v>0</v>
      </c>
      <c r="T26" s="49">
        <f t="shared" si="0"/>
        <v>0</v>
      </c>
      <c r="U26" s="49">
        <f t="shared" si="0"/>
        <v>0</v>
      </c>
      <c r="V26" s="49">
        <f t="shared" si="0"/>
        <v>0</v>
      </c>
      <c r="W26" s="49">
        <f t="shared" si="0"/>
        <v>0</v>
      </c>
      <c r="X26" s="49">
        <f t="shared" si="0"/>
        <v>0</v>
      </c>
      <c r="Y26" s="49">
        <f t="shared" si="0"/>
        <v>0</v>
      </c>
      <c r="Z26" s="49">
        <f t="shared" si="0"/>
        <v>572500</v>
      </c>
      <c r="AA26" s="49">
        <f t="shared" si="0"/>
        <v>225000</v>
      </c>
      <c r="AB26" s="49">
        <f t="shared" si="0"/>
        <v>3477958</v>
      </c>
    </row>
    <row r="27" spans="1:28" x14ac:dyDescent="0.25">
      <c r="A27" s="51"/>
      <c r="B27" s="54"/>
      <c r="C27" s="50"/>
      <c r="D27" s="50"/>
      <c r="E27" s="50"/>
      <c r="F27" s="55"/>
      <c r="G27" s="52"/>
      <c r="H27" s="52"/>
      <c r="I27" s="52"/>
      <c r="J27" s="53"/>
      <c r="K27" s="53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3"/>
      <c r="AA27" s="53"/>
      <c r="AB27" s="53"/>
    </row>
    <row r="28" spans="1:28" x14ac:dyDescent="0.25">
      <c r="A28" s="51"/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3"/>
      <c r="AA28" s="53"/>
      <c r="AB28" s="53">
        <f>AB26*9</f>
        <v>31301622</v>
      </c>
    </row>
    <row r="29" spans="1:28" x14ac:dyDescent="0.25">
      <c r="A29" s="5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56"/>
      <c r="M29" s="56"/>
      <c r="N29" s="56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3"/>
      <c r="AA29" s="53"/>
      <c r="AB29" s="53"/>
    </row>
    <row r="30" spans="1:28" x14ac:dyDescent="0.25">
      <c r="A30" s="51"/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3"/>
      <c r="AA30" s="53"/>
      <c r="AB30" s="53"/>
    </row>
    <row r="31" spans="1:28" x14ac:dyDescent="0.25">
      <c r="A31" s="28"/>
      <c r="B31" s="157"/>
      <c r="C31" s="157"/>
      <c r="D31" s="157"/>
      <c r="E31" s="157"/>
      <c r="F31" s="157"/>
      <c r="G31" s="157"/>
      <c r="H31" s="157"/>
      <c r="I31" s="157"/>
      <c r="J31" s="157"/>
      <c r="K31" s="157"/>
      <c r="L31" s="157"/>
      <c r="M31" s="157"/>
      <c r="N31" s="157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157"/>
      <c r="AA31" s="157"/>
      <c r="AB31" s="157"/>
    </row>
    <row r="32" spans="1:28" x14ac:dyDescent="0.25">
      <c r="A32" s="157"/>
      <c r="B32" s="157"/>
      <c r="C32" s="157"/>
      <c r="D32" s="157"/>
      <c r="E32" s="157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57"/>
      <c r="Z32" s="157"/>
      <c r="AA32" s="157"/>
      <c r="AB32" s="157"/>
    </row>
    <row r="33" spans="1:28" ht="15.75" x14ac:dyDescent="0.25">
      <c r="A33" s="157"/>
      <c r="B33" s="92"/>
      <c r="C33" s="92"/>
      <c r="D33" s="92"/>
      <c r="E33" s="92"/>
      <c r="F33" s="92"/>
      <c r="G33" s="92"/>
      <c r="H33" s="92"/>
      <c r="I33" s="92"/>
      <c r="J33" s="92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57"/>
      <c r="Z33" s="157"/>
      <c r="AA33" s="2"/>
      <c r="AB33" s="157"/>
    </row>
    <row r="35" spans="1:28" x14ac:dyDescent="0.25">
      <c r="A35" s="157"/>
      <c r="B35" s="157"/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57"/>
      <c r="Z35" s="157"/>
      <c r="AA35" s="157"/>
      <c r="AB35" s="157"/>
    </row>
    <row r="36" spans="1:28" x14ac:dyDescent="0.25">
      <c r="A36" s="157"/>
      <c r="B36" s="157"/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57"/>
      <c r="Z36" s="157"/>
      <c r="AA36" s="157"/>
      <c r="AB36" s="157"/>
    </row>
    <row r="37" spans="1:28" x14ac:dyDescent="0.25">
      <c r="A37" s="157"/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57"/>
      <c r="Z37" s="157"/>
      <c r="AA37" s="157"/>
      <c r="AB37" s="157"/>
    </row>
    <row r="38" spans="1:28" x14ac:dyDescent="0.25">
      <c r="A38" s="157"/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57"/>
      <c r="Z38" s="157"/>
      <c r="AA38" s="157"/>
      <c r="AB38" s="157"/>
    </row>
    <row r="39" spans="1:28" x14ac:dyDescent="0.25">
      <c r="A39" s="157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57"/>
      <c r="Z39" s="157"/>
      <c r="AA39" s="157"/>
      <c r="AB39" s="157"/>
    </row>
    <row r="40" spans="1:28" x14ac:dyDescent="0.25">
      <c r="A40" s="157"/>
      <c r="B40" s="157"/>
      <c r="C40" s="157"/>
      <c r="D40" s="157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57"/>
      <c r="Z40" s="157"/>
      <c r="AA40" s="157"/>
      <c r="AB40" s="157"/>
    </row>
    <row r="41" spans="1:28" x14ac:dyDescent="0.25">
      <c r="A41" s="157"/>
      <c r="B41" s="157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57"/>
      <c r="Z41" s="157"/>
      <c r="AA41" s="157"/>
      <c r="AB41" s="157"/>
    </row>
    <row r="42" spans="1:28" x14ac:dyDescent="0.25">
      <c r="A42" s="157"/>
      <c r="B42" s="157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57"/>
      <c r="Z42" s="157"/>
      <c r="AA42" s="157"/>
      <c r="AB42" s="157"/>
    </row>
  </sheetData>
  <mergeCells count="47">
    <mergeCell ref="IK3:IW3"/>
    <mergeCell ref="A1:AB1"/>
    <mergeCell ref="A2:AB2"/>
    <mergeCell ref="A3:AB3"/>
    <mergeCell ref="AC3:BC3"/>
    <mergeCell ref="BD3:CD3"/>
    <mergeCell ref="CE3:DE3"/>
    <mergeCell ref="DF3:EF3"/>
    <mergeCell ref="EG3:FG3"/>
    <mergeCell ref="FH3:GH3"/>
    <mergeCell ref="GI3:HI3"/>
    <mergeCell ref="HJ3:IJ3"/>
    <mergeCell ref="H4:T4"/>
    <mergeCell ref="H5:T5"/>
    <mergeCell ref="A8:K8"/>
    <mergeCell ref="L8:Z8"/>
    <mergeCell ref="AB8:AB12"/>
    <mergeCell ref="B28:N28"/>
    <mergeCell ref="Y10:Y12"/>
    <mergeCell ref="B9:B12"/>
    <mergeCell ref="E9:E12"/>
    <mergeCell ref="F9:F12"/>
    <mergeCell ref="G9:I10"/>
    <mergeCell ref="Z9:Z12"/>
    <mergeCell ref="AA8:AA12"/>
    <mergeCell ref="L10:L12"/>
    <mergeCell ref="M10:M12"/>
    <mergeCell ref="N10:N12"/>
    <mergeCell ref="O10:O12"/>
    <mergeCell ref="W10:W12"/>
    <mergeCell ref="U10:U12"/>
    <mergeCell ref="B29:K29"/>
    <mergeCell ref="B30:N30"/>
    <mergeCell ref="B33:J33"/>
    <mergeCell ref="V10:V12"/>
    <mergeCell ref="X10:X12"/>
    <mergeCell ref="C11:D11"/>
    <mergeCell ref="G11:G12"/>
    <mergeCell ref="H11:I11"/>
    <mergeCell ref="P10:P12"/>
    <mergeCell ref="Q10:Q12"/>
    <mergeCell ref="R10:R12"/>
    <mergeCell ref="S10:S12"/>
    <mergeCell ref="T10:T12"/>
    <mergeCell ref="J9:J12"/>
    <mergeCell ref="K9:K12"/>
    <mergeCell ref="L9:V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Tételes lista könyvelés alapján</vt:lpstr>
      <vt:lpstr>Bértábla2023 évre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Ildikó</dc:creator>
  <cp:lastModifiedBy>Budavári-Sepsi Szilvia</cp:lastModifiedBy>
  <dcterms:created xsi:type="dcterms:W3CDTF">2023-01-21T13:47:58Z</dcterms:created>
  <dcterms:modified xsi:type="dcterms:W3CDTF">2023-01-23T10:43:31Z</dcterms:modified>
</cp:coreProperties>
</file>