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filterPrivacy="1" defaultThemeVersion="166925"/>
  <xr:revisionPtr revIDLastSave="0" documentId="8_{0D1DA8AB-C8F0-4CD2-8423-53D8BC88B277}" xr6:coauthVersionLast="36" xr6:coauthVersionMax="36" xr10:uidLastSave="{00000000-0000-0000-0000-000000000000}"/>
  <bookViews>
    <workbookView xWindow="0" yWindow="0" windowWidth="23040" windowHeight="9060" xr2:uid="{AA483D9B-C68E-4364-970D-346277452AAC}"/>
  </bookViews>
  <sheets>
    <sheet name="Költségvetés" sheetId="1" r:id="rId1"/>
  </sheets>
  <definedNames>
    <definedName name="_xlnm.Print_Titles" localSheetId="0">Költségvetés!$2:$4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5" i="1" l="1"/>
  <c r="F8" i="1" l="1"/>
  <c r="F6" i="1"/>
  <c r="F35" i="1"/>
  <c r="F37" i="1"/>
  <c r="F36" i="1"/>
  <c r="F41" i="1"/>
  <c r="F40" i="1"/>
  <c r="F13" i="1"/>
  <c r="F5" i="1"/>
  <c r="F39" i="1"/>
  <c r="F38" i="1"/>
  <c r="F34" i="1"/>
  <c r="F33" i="1"/>
  <c r="F32" i="1"/>
  <c r="F31" i="1"/>
  <c r="F30" i="1"/>
  <c r="F29" i="1"/>
  <c r="F28" i="1"/>
  <c r="F27" i="1"/>
  <c r="F26" i="1"/>
  <c r="F25" i="1"/>
  <c r="F24" i="1"/>
  <c r="F23" i="1"/>
  <c r="F22" i="1"/>
  <c r="F21" i="1"/>
  <c r="F20" i="1"/>
  <c r="F19" i="1"/>
  <c r="F18" i="1"/>
  <c r="F17" i="1"/>
  <c r="F16" i="1"/>
  <c r="F15" i="1"/>
  <c r="F14" i="1"/>
  <c r="F12" i="1"/>
  <c r="F11" i="1"/>
  <c r="F7" i="1"/>
  <c r="F10" i="1"/>
  <c r="F9" i="1"/>
  <c r="D43" i="1" l="1"/>
  <c r="D45" i="1" l="1"/>
  <c r="D44" i="1"/>
</calcChain>
</file>

<file path=xl/sharedStrings.xml><?xml version="1.0" encoding="utf-8"?>
<sst xmlns="http://schemas.openxmlformats.org/spreadsheetml/2006/main" count="96" uniqueCount="66">
  <si>
    <t>Megnevezés</t>
  </si>
  <si>
    <t>Egységár
nettó</t>
  </si>
  <si>
    <t>Összesen
nettó</t>
  </si>
  <si>
    <t>Követelmények</t>
  </si>
  <si>
    <t>Rádiókommunikációs eszköz</t>
  </si>
  <si>
    <t>Hálózati eszköz</t>
  </si>
  <si>
    <t>Térfigyelő kamera</t>
  </si>
  <si>
    <t>Eszközszállítás értéke összesen - nettó:</t>
  </si>
  <si>
    <t>Áfa</t>
  </si>
  <si>
    <t>Bruttó</t>
  </si>
  <si>
    <t>Megjegyzés:</t>
  </si>
  <si>
    <t>ÁRAZATLAN KÖLTSÉGVETÉS</t>
  </si>
  <si>
    <t>A költségvetésben és a műszaki dokumentációban szereplő konkrét eszközmegnevezések esetén - azok egyenértékűség igazolása mellett -, azokkal igazolhatóan műszakilag egyenértékű eszközök költségelhetőek.</t>
  </si>
  <si>
    <t>1.</t>
  </si>
  <si>
    <t>Amennyiben az ajánlati dokumentáció bármely pontjában a közbeszerzés tárgyának egyértelmű és közérthető meghatározása szükségessé tette meghatározott gyártmányú, eredetű, típusú dologra, eljárásra, tevékenységre, személyre, illetőleg szabadalomra vagy védjegyre való hivatkozást, azt minden esetben úgy kell értelmezni, hogy a megnevezés csak a tárgy jellegének egyértelmű meghatározása érdekében történt, és úgy értelmezendő, hogy a „vagy azzal egyenértékű” kifejezést is szerepel mellette.</t>
  </si>
  <si>
    <t>2.</t>
  </si>
  <si>
    <t>A költségvetések, költségtábla együtt kezelendő a vonatkozó műszaki leírással, tervekkel, (azaz a műszaki tervdokumentációval) valamint a szerződés feltételeivel és a létesítménymegvalósítási előírásokkal.</t>
  </si>
  <si>
    <t>3.</t>
  </si>
  <si>
    <r>
      <t xml:space="preserve">Ubiquiti univerzális konzol
</t>
    </r>
    <r>
      <rPr>
        <sz val="10.5"/>
        <color theme="1"/>
        <rFont val="Times New Roman"/>
        <family val="1"/>
      </rPr>
      <t>Típus: UB-AM, Falfelületre rögzíthető, Billenthető, Robosztus kialakítás</t>
    </r>
  </si>
  <si>
    <r>
      <rPr>
        <b/>
        <sz val="10.5"/>
        <color theme="1"/>
        <rFont val="Times New Roman"/>
        <family val="1"/>
      </rPr>
      <t xml:space="preserve">Ubiquiti Kültéri 5GHz AP
</t>
    </r>
    <r>
      <rPr>
        <sz val="10.5"/>
        <color theme="1"/>
        <rFont val="Times New Roman"/>
        <family val="1"/>
      </rPr>
      <t>Ubiquiti NanoBeam AC Gen2 19dBi, Típus: NBE-5AC-GEN2
AirMAX ac TDMA AP/Kliens, Integrált 19dBi-es panel antenna, 2x 10/100/1000 MB LAN port, Méret: 189 x 189 x 125 mm, Csőre szerelhető, preciziós gömbcsuklós pozicionálás, Csatorna szélesség: Pont-pont: 10/20/30/40/50/60/80 MHz, Pont-multipont: 10/20/30/40 MHz</t>
    </r>
  </si>
  <si>
    <r>
      <t xml:space="preserve">Ubiquiti fémgallér NanoBeam 
</t>
    </r>
    <r>
      <rPr>
        <sz val="10.5"/>
        <color theme="1"/>
        <rFont val="Times New Roman"/>
        <family val="1"/>
      </rPr>
      <t>Típus: ISO-BEAM-19, M5 19dBi, NanoBeam 5AC 19dBi vagy a NanoBeam M2 13dBi számára.</t>
    </r>
  </si>
  <si>
    <r>
      <rPr>
        <b/>
        <sz val="10.5"/>
        <color theme="1"/>
        <rFont val="Times New Roman"/>
        <family val="1"/>
      </rPr>
      <t xml:space="preserve">Ubiquiti Kültéri 5GHz AP
</t>
    </r>
    <r>
      <rPr>
        <sz val="10.5"/>
        <color theme="1"/>
        <rFont val="Times New Roman"/>
        <family val="1"/>
      </rPr>
      <t>PowerBeam 5AC Gen2 ISO kültéri 5GHz AP/Kliens, 
Típus: PBE-5AC-ISO-GEN2
2x2 MIMO ac TDMA kliens, 25dBi antenna nyereség, 24dBm kimenő teljesítmény, 1x 10/100/1000MB LAN port, 24V Gigabit POE tápegység tartozék, Méret: 459 x 459 x 261 mm, Csőre szerelhető, Csatorna szélesség: Pont-pont: 10/20/30/40/50/60/80 MHz, Pont-multipont: 10/20/30/40 MHz</t>
    </r>
  </si>
  <si>
    <r>
      <rPr>
        <b/>
        <sz val="10.5"/>
        <color theme="1"/>
        <rFont val="Times New Roman"/>
        <family val="1"/>
      </rPr>
      <t xml:space="preserve">SAF Tehnika kültéri rádiós mikrohullámú interfész
</t>
    </r>
    <r>
      <rPr>
        <sz val="10.5"/>
        <color theme="1"/>
        <rFont val="Times New Roman"/>
        <family val="1"/>
      </rPr>
      <t xml:space="preserve">CFIP Lumina 24GHz ELE1 366 Mbit L, Típus: I24NHT02L
Kültéri kivitel (Ref. ETSI EN 300 019-2-4, class 4.1E;)
Hőmérséklet tartomány: -33°C to +55°C
Méretek: 288 mm (magasság) x288 mm (szélesség) x80 mm (mélység) / 3.9 kg
ETSI EN 301 489-1; EN 61000-4-5; IEC 61000-4-5
Maximális fogyasztás: SP: 25-40 W; HP: 29-52 W </t>
    </r>
  </si>
  <si>
    <r>
      <rPr>
        <b/>
        <sz val="10.5"/>
        <color theme="1"/>
        <rFont val="Times New Roman"/>
        <family val="1"/>
      </rPr>
      <t xml:space="preserve">SAF Tehnika kültéri rádiós mikrohullámú interfész
</t>
    </r>
    <r>
      <rPr>
        <sz val="10.5"/>
        <color theme="1"/>
        <rFont val="Times New Roman"/>
        <family val="1"/>
      </rPr>
      <t xml:space="preserve">CFIP Lumina 24GHz ELE1 366 Mbit L, Típus: I24NHT02H
Kültéri kivitel (Ref. ETSI EN 300 019-2-4, class 4.1E;)
Hőmérséklet tartomány: -33°C to +55°C
Méretek: 288 mm (magasság) x288 mm (szélesség) x80 mm (mélység) / 3.9 kg
ETSI EN 301 489-1; EN 61000-4-5; IEC 61000-4-5
Maximális fogyasztás: SP: 25-40 W; HP: 29-52 W </t>
    </r>
  </si>
  <si>
    <r>
      <rPr>
        <b/>
        <sz val="10.5"/>
        <color theme="1"/>
        <rFont val="Times New Roman"/>
        <family val="1"/>
      </rPr>
      <t xml:space="preserve">SAF Tehnika tápegység 
</t>
    </r>
    <r>
      <rPr>
        <sz val="10.5"/>
        <color theme="1"/>
        <rFont val="Times New Roman"/>
        <family val="1"/>
      </rPr>
      <t xml:space="preserve">SAF Tehnika AC/DC Tápegység, Típus: I0AB4812
Teljesítmény: 48V DC, 60W (ETSI) [CFIP-108, FreeMile, CFIP Lumina, Integra], </t>
    </r>
  </si>
  <si>
    <r>
      <rPr>
        <b/>
        <sz val="10.5"/>
        <color theme="1"/>
        <rFont val="Times New Roman"/>
        <family val="1"/>
      </rPr>
      <t>SAF Tehnika kültéri túlfeszültségvédő</t>
    </r>
    <r>
      <rPr>
        <sz val="10.5"/>
        <color theme="1"/>
        <rFont val="Times New Roman"/>
        <family val="1"/>
      </rPr>
      <t xml:space="preserve">
SAF Tehnika, CFIP Lumina Surge protector RJ45 (Gigabit PoE komp),
Típus: I0ALAO03</t>
    </r>
  </si>
  <si>
    <r>
      <rPr>
        <b/>
        <sz val="10.5"/>
        <color theme="1"/>
        <rFont val="Times New Roman"/>
        <family val="1"/>
      </rPr>
      <t xml:space="preserve">SAF Tehnika Hermetikus tápcsatlakozó
</t>
    </r>
    <r>
      <rPr>
        <sz val="10.5"/>
        <color theme="1"/>
        <rFont val="Times New Roman"/>
        <family val="1"/>
      </rPr>
      <t>SAF Tehnika, CFIPGE hermetic connect for power cable,
Típus: I0ACNP01</t>
    </r>
  </si>
  <si>
    <r>
      <rPr>
        <b/>
        <sz val="10.5"/>
        <color theme="1"/>
        <rFont val="Times New Roman"/>
        <family val="1"/>
      </rPr>
      <t>Ubiquiti kültéri rádiós bázis</t>
    </r>
    <r>
      <rPr>
        <sz val="10.5"/>
        <color theme="1"/>
        <rFont val="Times New Roman"/>
        <family val="1"/>
      </rPr>
      <t xml:space="preserve">
Ubiquiti 5 GHz PrismStation 5AC, Típus: PS-5AC
Kültéri kivitel, airPrism szűrő technológia, 1x Gigabit Ethernet port, Frekvencia tartomány: 5150 - 5875 MHz, GPS szinkronizáció, Menedzsment WiFi rádió, Duál polarizáció, Csatorna szélesség PtP mód: 10/20/30/40/50/60/80 MHz, Csatorna szélesség PtMP mód: 10/20/30/40 MHz, 24V Gigabit POE tápegységgel és GPS antennával, Méret: 155 x 155 x 104 mm, Csőbilincs tartozék, Aluminium ház</t>
    </r>
  </si>
  <si>
    <r>
      <rPr>
        <b/>
        <sz val="10.5"/>
        <color theme="1"/>
        <rFont val="Times New Roman"/>
        <family val="1"/>
      </rPr>
      <t>Ubiquiti tölcsér antenna (30°)</t>
    </r>
    <r>
      <rPr>
        <sz val="10.5"/>
        <color theme="1"/>
        <rFont val="Times New Roman"/>
        <family val="1"/>
      </rPr>
      <t xml:space="preserve">
Ubiquiti Horn-5-30 5GHz 19dBi 30° tölcsér antenna (PrismAP-5-30)
Típus: HORN-5-30
Kültéri kivitel, Frekvencia:5 GHz, Nyereség:19 dBi, Csatlakozás:UBNT port, Nyílásszög:30 °</t>
    </r>
  </si>
  <si>
    <r>
      <rPr>
        <b/>
        <sz val="10.5"/>
        <color theme="1"/>
        <rFont val="Times New Roman"/>
        <family val="1"/>
      </rPr>
      <t xml:space="preserve">Ubiquiti tölcsér antenna (45°)
</t>
    </r>
    <r>
      <rPr>
        <sz val="10.5"/>
        <color theme="1"/>
        <rFont val="Times New Roman"/>
        <family val="1"/>
      </rPr>
      <t>Ubiquiti Horn-5-45 5GHz 17dBi 45° tölcsér antenna (PrismAP-5-45)
Típus: HORN-5-45
Kültéri kivitel, Frekvencia:5 GHz, Nyereség:17 dBi, Csatlakozás:UBNT port, Nyílásszög: 45 °</t>
    </r>
  </si>
  <si>
    <r>
      <rPr>
        <b/>
        <sz val="10.5"/>
        <color theme="1"/>
        <rFont val="Times New Roman"/>
        <family val="1"/>
      </rPr>
      <t xml:space="preserve">Ubiquiti tölcsér antenna (60°)
</t>
    </r>
    <r>
      <rPr>
        <sz val="10.5"/>
        <color theme="1"/>
        <rFont val="Times New Roman"/>
        <family val="1"/>
      </rPr>
      <t>Ubiquiti Horn-5-60 5GHz 16dBi 60° tölcsér antenna (PrismAP-5-60)
Típus: HORN-5-60
Kültéri kivitel, Frekvencia:5 GHz, Nyereség:16 dBi, Csatlakozás:UBNT port, Nyílásszög: 60°</t>
    </r>
  </si>
  <si>
    <r>
      <rPr>
        <b/>
        <sz val="10.5"/>
        <color theme="1"/>
        <rFont val="Times New Roman"/>
        <family val="1"/>
      </rPr>
      <t>Ubiquiti 60Ghz antenna</t>
    </r>
    <r>
      <rPr>
        <sz val="10.5"/>
        <color theme="1"/>
        <rFont val="Times New Roman"/>
        <family val="1"/>
      </rPr>
      <t xml:space="preserve">
Ubiquiti airMAX GigaBeam Plus 60 GHz, Típus: GBE-PLUS
Működési frekvenciatartomány: 57,000 - 66,000 MHz, Teljesítmény: 17 dBm, Sávszélesség: 2160 MHz, Antenna Nyereség: 35 dBi, Processzor: Quad-Core ARM® Cortex® A7, Memória: 256 MB DDR3, Hálózati interfész: 10/100/1000 Mbps Ethernet RJ45, Méretek: 155 mm x 137 mm / 1kg, Maximális szélterhelés: 50N 200km/h, Maximális fogyasztás: 11W, Működési hőmérséklet: -40-60 °C</t>
    </r>
  </si>
  <si>
    <r>
      <rPr>
        <b/>
        <sz val="10.5"/>
        <color theme="1"/>
        <rFont val="Times New Roman"/>
        <family val="1"/>
      </rPr>
      <t xml:space="preserve">IsoStation kültéri 5GHz AP
</t>
    </r>
    <r>
      <rPr>
        <sz val="10.5"/>
        <color theme="1"/>
        <rFont val="Times New Roman"/>
        <family val="1"/>
      </rPr>
      <t>Ubiquiti 5 GHz IsoStation AC, Típus: IS-5AC
Kültéri kivitel
airMAX ac protokoll, 1 darab 10/100/1000 Mbps ethernet port, 45° 14dBi szimmetrikus horn antennával, 25dBm TX power, 24V, 0.5A Gigabit PoE, Adapter tartozék, Árnyékolt fémházas kivitel, Csőre szerelhető
Csatorna szélesség: Pont-pont: 10/20/30/40/50/60/80 MHz, Pont-multipont: 10/20/30/40 MHz</t>
    </r>
  </si>
  <si>
    <r>
      <rPr>
        <b/>
        <sz val="10.5"/>
        <color theme="1"/>
        <rFont val="Times New Roman"/>
        <family val="1"/>
      </rPr>
      <t xml:space="preserve">Ubiquiti rádiós 60GHZ híd (EU)
</t>
    </r>
    <r>
      <rPr>
        <sz val="10.5"/>
        <color theme="1"/>
        <rFont val="Times New Roman"/>
        <family val="1"/>
      </rPr>
      <t>Ubiquiti airFiber 60GHz/5GHz, Típus: AF60-EU
Kültéri kivitel, beépített GPS antennával
Frekvenciasáv:	60 GHz, Nyereség: 38 dBi
Max. Hatótávolságú nyitott tér:	2 km
Teljesítmény: Csatorna sávszélessége (60 GHz): 2160 MHz
Titkosítási algoritmus: AES, WPA2-PSK, WPA2-Enterprise
Csatorna sávszélessége (5 GHz): 20/40/80 MHz
Méretek: 41.3 cm (szélesség) x 32 cm (mélység) x 41.3 cm (magasság) / 1.4 kg, oszlopra szerelhető, passzív PoE támogatott, UV-stabilizált ház, 24KV ESD védő (légrés kisülés), 24KV ESD védő (érintkező kisülés)</t>
    </r>
  </si>
  <si>
    <r>
      <rPr>
        <b/>
        <sz val="10.5"/>
        <color theme="1"/>
        <rFont val="Times New Roman"/>
        <family val="1"/>
      </rPr>
      <t xml:space="preserve">Ubiquiti rádiós 60GHZ híd (LR)
</t>
    </r>
    <r>
      <rPr>
        <sz val="10.5"/>
        <color theme="1"/>
        <rFont val="Times New Roman"/>
        <family val="1"/>
      </rPr>
      <t>Ubiquiti airFiber 60 LR, Típus: AF60-LR
Kültéri kivitel, beépített GPS antennával
Frekvenciasáv: 60 GHz, Nyereség: 38 dBi
Max. Hatótávolságú nyitott tér:	2 km
Teljesítmény: Csatorna sávszélessége (60 GHz): 2160 MHz
Titkosítási algoritmus: AES, WPA2-PSK, WPA2-Enterprise
Csatorna sávszélessége (5 GHz): 20/40/80 MHz
Méretek: 41.3 cm (szélesség) x 32 cm (mélység) x 41.3 cm (magasság) / 1.4 kg, oszlopra szerelhető, passzív PoE támogatott, UV-stabilizált ház, 24KV ESD védő (légrés kisülés), 24KV ESD védő (érintkező kisülés)</t>
    </r>
  </si>
  <si>
    <r>
      <rPr>
        <b/>
        <sz val="10.5"/>
        <color theme="1"/>
        <rFont val="Times New Roman"/>
        <family val="1"/>
      </rPr>
      <t>Ubiquiti antenna rögzítő</t>
    </r>
    <r>
      <rPr>
        <sz val="10.5"/>
        <color theme="1"/>
        <rFont val="Times New Roman"/>
        <family val="1"/>
      </rPr>
      <t xml:space="preserve">
Ubiquiti 60G Precision Alignment Mount, Típus: 60G-PM
Szín: fehér, kompatibilitás: airFibe, airMAX</t>
    </r>
  </si>
  <si>
    <r>
      <rPr>
        <b/>
        <sz val="10.5"/>
        <color theme="1"/>
        <rFont val="Times New Roman"/>
        <family val="1"/>
      </rPr>
      <t>MikroTik router (1)</t>
    </r>
    <r>
      <rPr>
        <sz val="10.5"/>
        <color theme="1"/>
        <rFont val="Times New Roman"/>
        <family val="1"/>
      </rPr>
      <t xml:space="preserve">
MikroTik Cloud Core Router CCR1016, Típus: CCR1016-12G
Rackbe szerelhető, nagyteljesítményű ipari router,
Tilera Tile-Gx16 network CPU, 16 mag, 1200 MHz magonként,
12x Gigabit Ethernet port, 2GB SODIMM DDR3 RAM memória,
Tilera Tile-Gx16 network CPU, 16 mag, 1200 MHz magonként,
12x Gigabit Ethernet port, 2GB SODIMM DDR3 RAM memória
1x DB9 RS232C soros port, 1x microUSB port, LCD kijelző, Aluház, beépített tápegység, tápkábel, USB kábel tartozék, MikroTik RouterOS Level 6 licenc, Max. fogyasztás 38 Watt</t>
    </r>
  </si>
  <si>
    <r>
      <rPr>
        <b/>
        <sz val="10.5"/>
        <color theme="1"/>
        <rFont val="Times New Roman"/>
        <family val="1"/>
      </rPr>
      <t xml:space="preserve">MikroTik router (2)
</t>
    </r>
    <r>
      <rPr>
        <sz val="10.5"/>
        <color theme="1"/>
        <rFont val="Times New Roman"/>
        <family val="1"/>
      </rPr>
      <t>MikroTik Cloud Router Switch Típus: CRS212-1G-10S-1S+IN
Típus: CRS212-1G-10S-1S+IN
MikroTik RouterOS-sel ellátott router
1x Gigabit Ethernet port, 10x 1G SFP port, 1x 10G SFP+ port, LCD kijelző
Qualcomm Atheros 8519 400MHz CPU, MikroTik RouterOS Level 5 licenc,  64MB RAM memória</t>
    </r>
  </si>
  <si>
    <r>
      <rPr>
        <b/>
        <sz val="10.5"/>
        <color theme="1"/>
        <rFont val="Times New Roman"/>
        <family val="1"/>
      </rPr>
      <t>MikroTik router (3)</t>
    </r>
    <r>
      <rPr>
        <sz val="10.5"/>
        <color theme="1"/>
        <rFont val="Times New Roman"/>
        <family val="1"/>
      </rPr>
      <t xml:space="preserve">
MikroTik RouterBOARD 2011iL-IN, Típus: RB2011IL-IN
10 portos, beltéri router
5x Gigabit Ethernet port, 5x 10/100 Ethernet port, Atheros AR9344 600MHz CPU, MikroTik RouterOS Level 4 licenc, 64MB DDR RAM memória, Fémház, tápegységgel</t>
    </r>
  </si>
  <si>
    <r>
      <rPr>
        <b/>
        <sz val="10.5"/>
        <color theme="1"/>
        <rFont val="Times New Roman"/>
        <family val="1"/>
      </rPr>
      <t>MikroTik router (4)</t>
    </r>
    <r>
      <rPr>
        <sz val="10.5"/>
        <color theme="1"/>
        <rFont val="Times New Roman"/>
        <family val="1"/>
      </rPr>
      <t xml:space="preserve">
MikroTik RouterBOARD 2011iLS-IN, Típus: RB2011ILS-IN
11 portos beltéri router SFP porttal.
5x Gigabit Ethernet port, 5x 10/100 Ethernet port, 1x SFP port
 Atheros AR9344 600MHz CPU, MikroTik RouterOS Level 4 licensz, 64MB DDR RAM memória, Fémház, tápegységgel</t>
    </r>
  </si>
  <si>
    <r>
      <rPr>
        <b/>
        <sz val="10.5"/>
        <color theme="1"/>
        <rFont val="Times New Roman"/>
        <family val="1"/>
      </rPr>
      <t>Ubiquiti SFP modul pár</t>
    </r>
    <r>
      <rPr>
        <sz val="10.5"/>
        <color theme="1"/>
        <rFont val="Times New Roman"/>
        <family val="1"/>
      </rPr>
      <t xml:space="preserve">
Ubiquiti U Fiber Single-Mode SFP Modul 1G BiDi, 
Típus: UF-SM-1G-S
Adatátvitel: 1.25G, Single Mode (mono módus), WDM, Bi-Directional
Átviteli táv max 3 km, Csatlakozó: LC
- UF-SM-1G-S_Tx1310nm: T1310nm/R1550nm
- UF-SM-1G-S_Tx1550nm: T1550nm/R1310nm</t>
    </r>
  </si>
  <si>
    <r>
      <rPr>
        <b/>
        <sz val="10.5"/>
        <color theme="1"/>
        <rFont val="Times New Roman"/>
        <family val="1"/>
      </rPr>
      <t>Patch kábel S/FTP CAT.6A</t>
    </r>
    <r>
      <rPr>
        <sz val="10.5"/>
        <color theme="1"/>
        <rFont val="Times New Roman"/>
        <family val="1"/>
      </rPr>
      <t xml:space="preserve">
FibrainDATA Premium szerelt patchkábel, S/FTP cat.6A, törésgátlóval
Típus: XRP020.412W7262</t>
    </r>
  </si>
  <si>
    <r>
      <rPr>
        <b/>
        <sz val="10.5"/>
        <color theme="1"/>
        <rFont val="Times New Roman"/>
        <family val="1"/>
      </rPr>
      <t xml:space="preserve">Fali kameratartó konzol
</t>
    </r>
    <r>
      <rPr>
        <sz val="10.5"/>
        <color theme="1"/>
        <rFont val="Times New Roman"/>
        <family val="1"/>
      </rPr>
      <t>Milesight Wall Mount Accessories, Típus: A41</t>
    </r>
  </si>
  <si>
    <r>
      <rPr>
        <b/>
        <sz val="10.5"/>
        <color theme="1"/>
        <rFont val="Times New Roman"/>
        <family val="1"/>
      </rPr>
      <t xml:space="preserve">Külső kameratartó sarok konzol
</t>
    </r>
    <r>
      <rPr>
        <sz val="10.5"/>
        <color theme="1"/>
        <rFont val="Times New Roman"/>
        <family val="1"/>
      </rPr>
      <t>Milesight External Corner Bracket, Típus: A03</t>
    </r>
  </si>
  <si>
    <r>
      <rPr>
        <b/>
        <sz val="10.5"/>
        <color theme="1"/>
        <rFont val="Times New Roman"/>
        <family val="1"/>
      </rPr>
      <t xml:space="preserve">Külső kötődoboz kamerakonzolhoz
</t>
    </r>
    <r>
      <rPr>
        <sz val="10.5"/>
        <color theme="1"/>
        <rFont val="Times New Roman"/>
        <family val="1"/>
      </rPr>
      <t>Milesight A43 Junction Box, Típus: A43</t>
    </r>
  </si>
  <si>
    <t>Menny.</t>
  </si>
  <si>
    <t>4.</t>
  </si>
  <si>
    <t>Az eszközök szállítását államegőrző csomagolásban az Ajánlatkérő által megjelölt helyszínre kell szállítani.</t>
  </si>
  <si>
    <t>5.</t>
  </si>
  <si>
    <t>Az eszközökre vállalt helyszíni garanciát a szállítás helyszínére vonatkozóan kell biztosítani.</t>
  </si>
  <si>
    <t>Budapest Főváros VII. Kerülete
Térfigyelő rendszereszközök beszerzése</t>
  </si>
  <si>
    <t>Központi szerverszámítógép</t>
  </si>
  <si>
    <t>Központi térfigyelő munkaállomás</t>
  </si>
  <si>
    <t>Központi szoftverlicensz</t>
  </si>
  <si>
    <r>
      <rPr>
        <b/>
        <sz val="10.5"/>
        <color theme="1"/>
        <rFont val="Times New Roman"/>
        <family val="1"/>
      </rPr>
      <t xml:space="preserve">Kültéri S/FTP CAT.6A kábel
</t>
    </r>
    <r>
      <rPr>
        <sz val="10.5"/>
        <color theme="1"/>
        <rFont val="Times New Roman"/>
        <family val="1"/>
      </rPr>
      <t>Dupla árnyékolás: Érpárankénti fólia (FTP) - PiMF, közös külső harisnya (S), Vezeték keresztmetszet/-átmérő: AWG23 (0,2607 mm2 / 0,5740 mm)
Átmérő: 8,6 mm, Impedancia: 100 Ohm. Átviteli távolság (max.) 10 Gbit/s:: 100 m</t>
    </r>
  </si>
  <si>
    <r>
      <rPr>
        <b/>
        <sz val="10.5"/>
        <color theme="1"/>
        <rFont val="Times New Roman"/>
        <family val="1"/>
      </rPr>
      <t xml:space="preserve">Kültéri S/FTP CAT.5E kábel
</t>
    </r>
    <r>
      <rPr>
        <sz val="10.5"/>
        <color theme="1"/>
        <rFont val="Times New Roman"/>
        <family val="1"/>
      </rPr>
      <t>Árnyékolt vezetékek, AWG 24/7 x 4 pár rézvezeték, Kábelátmérő: 7.2 mm, Impedancia: 100 Ohm
Szín: Fekete</t>
    </r>
  </si>
  <si>
    <r>
      <rPr>
        <b/>
        <sz val="10.5"/>
        <color theme="1"/>
        <rFont val="Times New Roman"/>
        <family val="1"/>
      </rPr>
      <t xml:space="preserve">Joystick kezelőegység
</t>
    </r>
    <r>
      <rPr>
        <sz val="10.5"/>
        <color theme="1"/>
        <rFont val="Times New Roman"/>
        <family val="1"/>
      </rPr>
      <t>Digifort DGF-KB1000
USB interfész, 20x4 karakteres LCD kijelző, 3 tengelyes joystick (twist zoom), 12 gombos numerikus billentyűzet, 
Méretek: 400 mm (széllesség) x 200 mm (mélység) x 100mm (magasság)</t>
    </r>
  </si>
  <si>
    <r>
      <rPr>
        <b/>
        <sz val="10.5"/>
        <color theme="1"/>
        <rFont val="Times New Roman"/>
        <family val="1"/>
      </rPr>
      <t xml:space="preserve">Videomegfigyelő kliens számítógép
</t>
    </r>
    <r>
      <rPr>
        <sz val="10.5"/>
        <color theme="1"/>
        <rFont val="Times New Roman"/>
        <family val="1"/>
      </rPr>
      <t xml:space="preserve">Videomegfigyelő szoftverkliens futtatására, 7/24 kialakítás, élőkép, és videóarchívum kezelése, rendszerfunkciók kliens oldali hozzáférése
Processzor: Intel Core i5-10500T, Memória: 16GB DDR41, Háttértároló: 256GB SSD, Grafikus kártya: Intel UHD Graphics 1050 
Operációs rendszer: W10 P64, Billentyűzettel, egérrel, </t>
    </r>
    <r>
      <rPr>
        <i/>
        <sz val="10.5"/>
        <color theme="1"/>
        <rFont val="Times New Roman"/>
        <family val="1"/>
      </rPr>
      <t>monitor nélkül</t>
    </r>
  </si>
  <si>
    <r>
      <rPr>
        <b/>
        <sz val="10.5"/>
        <color theme="1"/>
        <rFont val="Times New Roman"/>
        <family val="1"/>
      </rPr>
      <t xml:space="preserve">VMS videorögzítő szoftverlicensz
</t>
    </r>
    <r>
      <rPr>
        <sz val="10.5"/>
        <color theme="1"/>
        <rFont val="Times New Roman"/>
        <family val="1"/>
      </rPr>
      <t>150 kamera rögzítésére, visszanézésére, és fejlett videoanalitikai funkciókra képes központi szoftverlicensz</t>
    </r>
  </si>
  <si>
    <r>
      <rPr>
        <b/>
        <sz val="10.5"/>
        <color theme="1"/>
        <rFont val="Times New Roman"/>
        <family val="1"/>
      </rPr>
      <t>Videomatrix (videofal) vezérlő szerver</t>
    </r>
    <r>
      <rPr>
        <sz val="10.5"/>
        <color theme="1"/>
        <rFont val="Times New Roman"/>
        <family val="1"/>
      </rPr>
      <t xml:space="preserve">
7/24 kialakítás, min. 8 db 4k-s kijelző meghajtására, a központi szoftver által kezelt élőkép megjelenítésére. 
RAID6 védelem, HOT Spare, Processzor: Intel® Xeon® E-2278GE Processor (16M Cache, 3.30 GHz), Memória: 32GB DDR41, Háttértároló: 4 x 2TB HDD, SAS szerver merevlemezek, min. 7200rpm, Operációs rendszer: Windows Server 2019 Std.</t>
    </r>
  </si>
  <si>
    <t>Storage</t>
  </si>
  <si>
    <r>
      <rPr>
        <b/>
        <sz val="10.5"/>
        <color theme="1"/>
        <rFont val="Times New Roman"/>
        <family val="1"/>
      </rPr>
      <t>Központi videorögzítő szerver</t>
    </r>
    <r>
      <rPr>
        <sz val="10.5"/>
        <color theme="1"/>
        <rFont val="Times New Roman"/>
        <family val="1"/>
      </rPr>
      <t xml:space="preserve">
7/24 kialakítás, 50 kamera, 4 megapixel felbontás, 25 fps képfirssítés, 8 Mbps konstans sávszélesség mellett, 30 napos rögzítési képesség
Processzor: I9-10850K Processor, Memória: 2x8GB DDR4 2600ECC, Háttértároló: 2 x 480GB SSD,
Operációs rendszer: Windows Server 2019 Std.</t>
    </r>
  </si>
  <si>
    <r>
      <rPr>
        <b/>
        <sz val="10.5"/>
        <color theme="1"/>
        <rFont val="Times New Roman"/>
        <family val="1"/>
      </rPr>
      <t>Központi adattároló egység</t>
    </r>
    <r>
      <rPr>
        <sz val="10.5"/>
        <color theme="1"/>
        <rFont val="Times New Roman"/>
        <family val="1"/>
      </rPr>
      <t xml:space="preserve">
A hálózatról elélrhető videó archium központi iSCSI SAN adattároló egysége.
Tárkapacitás: 220 TB
1 db QSAN XS-3224-D dual controller iSCSI SAN tároló
Rackbe szerelhető 4U 24x3.5 bay 
24 x 12 TB NL SAS disk (240 diskig bővíthető)
4 x 10 Gbps LAN interfész (20 portig bővíthető)
</t>
    </r>
  </si>
  <si>
    <r>
      <rPr>
        <b/>
        <sz val="10.5"/>
        <color theme="1"/>
        <rFont val="Times New Roman"/>
        <family val="1"/>
      </rPr>
      <t xml:space="preserve">Kültéri speed dome kamera 5MP
</t>
    </r>
    <r>
      <rPr>
        <sz val="10.5"/>
        <color theme="1"/>
        <rFont val="Times New Roman"/>
        <family val="1"/>
      </rPr>
      <t>Milesight Speed Doma Network Camera, Típus: MS-CS5341-X30PC
5MP 2592*1944@30fps, 2MP 1920*1080@60fps
AI videó analízis funkció
Tömörítés: H.265 +/H.265(HEVC)/H.264 +/H.264/MJPEG
140/120dB Super WDR, Smart IR technológia, 140 méter
360°  végtelen Pan; -45°~30° Tilt, 255 Preset, 8 Patrol 48 preset/patrol
Folyosó mód, 2D DNR, 3D DNR, ROI, BLC, HLC funkciók
RS485, Alarm I/O 2/2, Audio I/O, AC 24V
IP66, -40℃~60℃ AC 24V/3A, PoE (802.3at) max. 25-25,5W
Méretek: Φ205mmX308mm - 4kg</t>
    </r>
  </si>
  <si>
    <t>Ssz</t>
  </si>
  <si>
    <r>
      <rPr>
        <b/>
        <sz val="10.5"/>
        <color theme="1"/>
        <rFont val="Times New Roman"/>
        <family val="1"/>
      </rPr>
      <t>Központi hálózati switch</t>
    </r>
    <r>
      <rPr>
        <sz val="10.5"/>
        <color theme="1"/>
        <rFont val="Times New Roman"/>
        <family val="1"/>
      </rPr>
      <t xml:space="preserve"> 
Nagysebességű hálózati switch a központi szerverek és adattároló egység adatkapcsolathoz
12 port 10 GBps; Operációs rendszer: RouterOS/ SwitchOS
Max. fogyasztás: 60 W; 10/100 Ethernet port: 1
Combo 10G Ethernet/ SFP+ port: 4; 1G/2.5G/5G/10G Ethernet port: 8
Serial console port: RJ45; USB port: 1
CPU hőmérséklet figyelő; Tanúsítványok: CE, EAC, ROHS
Működési hőmérséklet:-30°C to 70°C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</si>
</sst>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0\ \d\b"/>
    <numFmt numFmtId="166" formatCode="_-* #,##0_-;\-* #,##0_-;_-* &quot;-&quot;??_-;_-@_-"/>
    <numFmt numFmtId="167" formatCode="#,##0\ \f\m"/>
  </numFmts>
  <fonts count="12" x14ac:knownFonts="1">
    <font>
      <sz val="11"/>
      <color theme="1"/>
      <name val="Calibri"/>
      <family val="2"/>
      <charset val="238"/>
      <scheme val="minor"/>
    </font>
    <font>
      <sz val="11"/>
      <color theme="1"/>
      <name val="Calibri"/>
      <family val="2"/>
      <charset val="238"/>
      <scheme val="minor"/>
    </font>
    <font>
      <b/>
      <sz val="11"/>
      <color theme="1"/>
      <name val="Times New Roman"/>
      <family val="1"/>
    </font>
    <font>
      <sz val="11"/>
      <color theme="1"/>
      <name val="Times New Roman"/>
      <family val="1"/>
    </font>
    <font>
      <b/>
      <sz val="12"/>
      <color theme="1"/>
      <name val="Times New Roman"/>
      <family val="1"/>
    </font>
    <font>
      <b/>
      <sz val="14"/>
      <color theme="1"/>
      <name val="Times New Roman"/>
      <family val="1"/>
    </font>
    <font>
      <sz val="11"/>
      <color rgb="FFFF0000"/>
      <name val="Times New Roman"/>
      <family val="1"/>
    </font>
    <font>
      <sz val="14"/>
      <color theme="1"/>
      <name val="Times New Roman"/>
      <family val="1"/>
    </font>
    <font>
      <b/>
      <u/>
      <sz val="12"/>
      <color rgb="FF000000"/>
      <name val="Times New Roman"/>
      <family val="1"/>
      <charset val="238"/>
    </font>
    <font>
      <b/>
      <sz val="10.5"/>
      <color theme="1"/>
      <name val="Times New Roman"/>
      <family val="1"/>
    </font>
    <font>
      <sz val="10.5"/>
      <color theme="1"/>
      <name val="Times New Roman"/>
      <family val="1"/>
    </font>
    <font>
      <i/>
      <sz val="10.5"/>
      <color theme="1"/>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7" tint="0.79998168889431442"/>
        <bgColor indexed="64"/>
      </patternFill>
    </fill>
  </fills>
  <borders count="6">
    <border>
      <left/>
      <right/>
      <top/>
      <bottom/>
      <diagonal/>
    </border>
    <border>
      <left style="hair">
        <color auto="1"/>
      </left>
      <right style="hair">
        <color auto="1"/>
      </right>
      <top style="hair">
        <color auto="1"/>
      </top>
      <bottom style="hair">
        <color auto="1"/>
      </bottom>
      <diagonal/>
    </border>
    <border>
      <left style="dashed">
        <color auto="1"/>
      </left>
      <right style="dashed">
        <color auto="1"/>
      </right>
      <top style="dashed">
        <color auto="1"/>
      </top>
      <bottom style="dashed">
        <color auto="1"/>
      </bottom>
      <diagonal/>
    </border>
    <border>
      <left style="dashed">
        <color auto="1"/>
      </left>
      <right/>
      <top style="dashed">
        <color auto="1"/>
      </top>
      <bottom style="dashed">
        <color auto="1"/>
      </bottom>
      <diagonal/>
    </border>
    <border>
      <left/>
      <right style="dashed">
        <color auto="1"/>
      </right>
      <top style="dashed">
        <color auto="1"/>
      </top>
      <bottom style="dashed">
        <color auto="1"/>
      </bottom>
      <diagonal/>
    </border>
    <border>
      <left/>
      <right/>
      <top style="dashed">
        <color auto="1"/>
      </top>
      <bottom style="dashed">
        <color auto="1"/>
      </bottom>
      <diagonal/>
    </border>
  </borders>
  <cellStyleXfs count="3">
    <xf numFmtId="0" fontId="0" fillId="0" borderId="0"/>
    <xf numFmtId="164" fontId="1" fillId="0" borderId="0" applyFont="0" applyFill="0" applyBorder="0" applyAlignment="0" applyProtection="0"/>
    <xf numFmtId="0" fontId="1" fillId="0" borderId="0"/>
  </cellStyleXfs>
  <cellXfs count="47">
    <xf numFmtId="0" fontId="0" fillId="0" borderId="0" xfId="0"/>
    <xf numFmtId="0" fontId="3" fillId="0" borderId="0" xfId="0" applyFont="1" applyAlignment="1">
      <alignment horizontal="right" vertical="center" wrapText="1" indent="1"/>
    </xf>
    <xf numFmtId="0" fontId="3" fillId="0" borderId="0" xfId="0" applyFont="1" applyAlignment="1">
      <alignment horizontal="center" vertical="center" wrapText="1"/>
    </xf>
    <xf numFmtId="0" fontId="3" fillId="0" borderId="0" xfId="0" applyFont="1" applyAlignment="1">
      <alignment vertical="center" wrapText="1"/>
    </xf>
    <xf numFmtId="165" fontId="3" fillId="0" borderId="0" xfId="0" applyNumberFormat="1" applyFont="1" applyAlignment="1">
      <alignment vertical="center" wrapText="1"/>
    </xf>
    <xf numFmtId="166" fontId="3" fillId="0" borderId="0" xfId="1" applyNumberFormat="1" applyFont="1" applyAlignment="1">
      <alignment vertical="center" wrapText="1"/>
    </xf>
    <xf numFmtId="0" fontId="3" fillId="0" borderId="0" xfId="0" applyFont="1" applyAlignment="1">
      <alignment horizontal="left" vertical="center"/>
    </xf>
    <xf numFmtId="0" fontId="6" fillId="0" borderId="0" xfId="0" applyFont="1" applyAlignment="1">
      <alignment vertical="center" wrapText="1"/>
    </xf>
    <xf numFmtId="166" fontId="3" fillId="0" borderId="0" xfId="0" applyNumberFormat="1" applyFont="1" applyAlignment="1">
      <alignment vertical="center" wrapText="1"/>
    </xf>
    <xf numFmtId="0" fontId="4" fillId="3" borderId="2" xfId="0" applyFont="1" applyFill="1" applyBorder="1" applyAlignment="1">
      <alignment horizontal="right" vertical="center" wrapText="1"/>
    </xf>
    <xf numFmtId="0" fontId="2" fillId="2" borderId="2" xfId="0" applyFont="1" applyFill="1" applyBorder="1" applyAlignment="1">
      <alignment horizontal="right" vertical="center" wrapText="1"/>
    </xf>
    <xf numFmtId="0" fontId="8" fillId="0" borderId="0" xfId="2" applyFont="1"/>
    <xf numFmtId="0" fontId="3" fillId="0" borderId="0" xfId="0" applyFont="1" applyAlignment="1">
      <alignment horizontal="right" vertical="top" wrapText="1"/>
    </xf>
    <xf numFmtId="0" fontId="3" fillId="0" borderId="0" xfId="0" applyFont="1" applyAlignment="1">
      <alignment horizontal="center" vertical="top" wrapText="1"/>
    </xf>
    <xf numFmtId="0" fontId="3" fillId="0" borderId="0" xfId="0" applyFont="1" applyAlignment="1">
      <alignment vertical="top" wrapText="1"/>
    </xf>
    <xf numFmtId="165" fontId="3" fillId="0" borderId="0" xfId="0" applyNumberFormat="1" applyFont="1" applyAlignment="1">
      <alignment vertical="top" wrapText="1"/>
    </xf>
    <xf numFmtId="166" fontId="3" fillId="0" borderId="0" xfId="1" applyNumberFormat="1" applyFont="1" applyAlignment="1">
      <alignment vertical="top" wrapText="1"/>
    </xf>
    <xf numFmtId="0" fontId="3" fillId="0" borderId="0" xfId="0" applyFont="1" applyAlignment="1">
      <alignment horizontal="left" vertical="top" wrapText="1"/>
    </xf>
    <xf numFmtId="0" fontId="9" fillId="2" borderId="1" xfId="0" applyFont="1" applyFill="1" applyBorder="1" applyAlignment="1">
      <alignment horizontal="right" vertical="center" wrapText="1" indent="1"/>
    </xf>
    <xf numFmtId="0" fontId="9" fillId="2" borderId="1" xfId="0" applyFont="1" applyFill="1" applyBorder="1" applyAlignment="1">
      <alignment horizontal="center" vertical="center" wrapText="1"/>
    </xf>
    <xf numFmtId="165" fontId="9" fillId="2" borderId="1" xfId="0" applyNumberFormat="1" applyFont="1" applyFill="1" applyBorder="1" applyAlignment="1">
      <alignment horizontal="center" vertical="center" wrapText="1"/>
    </xf>
    <xf numFmtId="166" fontId="9" fillId="2" borderId="1" xfId="1" applyNumberFormat="1" applyFont="1" applyFill="1" applyBorder="1" applyAlignment="1">
      <alignment horizontal="center" vertical="center" wrapText="1"/>
    </xf>
    <xf numFmtId="0" fontId="10" fillId="0" borderId="1" xfId="0" applyFont="1" applyBorder="1" applyAlignment="1">
      <alignment horizontal="right" vertical="center" wrapText="1" indent="1"/>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165" fontId="10" fillId="0" borderId="1" xfId="0" applyNumberFormat="1" applyFont="1" applyBorder="1" applyAlignment="1">
      <alignment vertical="center" wrapText="1"/>
    </xf>
    <xf numFmtId="166" fontId="10" fillId="4" borderId="1" xfId="1" applyNumberFormat="1" applyFont="1" applyFill="1" applyBorder="1" applyAlignment="1">
      <alignment vertical="center" wrapText="1"/>
    </xf>
    <xf numFmtId="166" fontId="10" fillId="0" borderId="1" xfId="1" applyNumberFormat="1" applyFont="1" applyBorder="1" applyAlignment="1">
      <alignment vertical="center" wrapText="1"/>
    </xf>
    <xf numFmtId="0" fontId="9" fillId="0" borderId="1" xfId="0" applyFont="1" applyBorder="1" applyAlignment="1">
      <alignment vertical="center" wrapText="1"/>
    </xf>
    <xf numFmtId="167" fontId="10" fillId="0" borderId="1" xfId="0" applyNumberFormat="1" applyFont="1" applyBorder="1" applyAlignment="1">
      <alignment vertical="center" wrapText="1"/>
    </xf>
    <xf numFmtId="0" fontId="10" fillId="0" borderId="1" xfId="0" applyFont="1" applyBorder="1" applyAlignment="1">
      <alignment horizontal="left" vertical="center" wrapText="1"/>
    </xf>
    <xf numFmtId="3" fontId="3" fillId="0" borderId="0" xfId="0" applyNumberFormat="1" applyFont="1" applyAlignment="1">
      <alignment horizontal="right" vertical="center"/>
    </xf>
    <xf numFmtId="166" fontId="3" fillId="0" borderId="0" xfId="0" applyNumberFormat="1" applyFont="1" applyAlignment="1">
      <alignment horizontal="right" vertical="center" wrapText="1"/>
    </xf>
    <xf numFmtId="164" fontId="3" fillId="0" borderId="0" xfId="0" applyNumberFormat="1" applyFont="1" applyAlignment="1">
      <alignment vertical="center" wrapText="1"/>
    </xf>
    <xf numFmtId="0" fontId="3" fillId="0" borderId="0" xfId="0" applyFont="1" applyAlignment="1">
      <alignment horizontal="left" vertical="top" wrapText="1"/>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166" fontId="4" fillId="3" borderId="3" xfId="1" applyNumberFormat="1" applyFont="1" applyFill="1" applyBorder="1" applyAlignment="1">
      <alignment horizontal="center" vertical="center" wrapText="1"/>
    </xf>
    <xf numFmtId="166" fontId="4" fillId="3" borderId="5" xfId="1" applyNumberFormat="1" applyFont="1" applyFill="1" applyBorder="1" applyAlignment="1">
      <alignment horizontal="center" vertical="center" wrapText="1"/>
    </xf>
    <xf numFmtId="166" fontId="4" fillId="3" borderId="4" xfId="1" applyNumberFormat="1" applyFont="1" applyFill="1" applyBorder="1" applyAlignment="1">
      <alignment horizontal="center" vertical="center" wrapText="1"/>
    </xf>
    <xf numFmtId="166" fontId="3" fillId="2" borderId="3" xfId="1" applyNumberFormat="1" applyFont="1" applyFill="1" applyBorder="1" applyAlignment="1">
      <alignment horizontal="center" vertical="center" wrapText="1"/>
    </xf>
    <xf numFmtId="166" fontId="3" fillId="2" borderId="5" xfId="1" applyNumberFormat="1" applyFont="1" applyFill="1" applyBorder="1" applyAlignment="1">
      <alignment horizontal="center" vertical="center" wrapText="1"/>
    </xf>
    <xf numFmtId="166" fontId="3" fillId="2" borderId="4" xfId="1" applyNumberFormat="1" applyFont="1" applyFill="1" applyBorder="1" applyAlignment="1">
      <alignment horizontal="center" vertical="center" wrapText="1"/>
    </xf>
  </cellXfs>
  <cellStyles count="3">
    <cellStyle name="Ezres" xfId="1" builtinId="3"/>
    <cellStyle name="Normál" xfId="0" builtinId="0"/>
    <cellStyle name="Normál 2" xfId="2" xr:uid="{A51BBB7C-A5A2-4AD9-B960-3E32CB2791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AAA65-9A88-4407-B515-09642E3913FE}">
  <sheetPr>
    <pageSetUpPr fitToPage="1"/>
  </sheetPr>
  <dimension ref="A1:J59"/>
  <sheetViews>
    <sheetView tabSelected="1" zoomScale="85" zoomScaleNormal="85" workbookViewId="0">
      <pane ySplit="4" topLeftCell="A5" activePane="bottomLeft" state="frozen"/>
      <selection pane="bottomLeft" sqref="A1:F1"/>
    </sheetView>
  </sheetViews>
  <sheetFormatPr defaultColWidth="8.77734375" defaultRowHeight="13.8" x14ac:dyDescent="0.3"/>
  <cols>
    <col min="1" max="1" width="5.21875" style="1" customWidth="1"/>
    <col min="2" max="2" width="18.21875" style="2" customWidth="1"/>
    <col min="3" max="3" width="60.77734375" style="3" customWidth="1"/>
    <col min="4" max="4" width="8.77734375" style="4" customWidth="1"/>
    <col min="5" max="5" width="12.77734375" style="5" customWidth="1"/>
    <col min="6" max="6" width="13.77734375" style="5" customWidth="1"/>
    <col min="7" max="7" width="8.77734375" style="3"/>
    <col min="8" max="8" width="12.44140625" style="3" customWidth="1"/>
    <col min="9" max="9" width="15.109375" style="3" customWidth="1"/>
    <col min="10" max="10" width="9.88671875" style="3" bestFit="1" customWidth="1"/>
    <col min="11" max="16384" width="8.77734375" style="3"/>
  </cols>
  <sheetData>
    <row r="1" spans="1:10" ht="40.049999999999997" customHeight="1" x14ac:dyDescent="0.3">
      <c r="A1" s="35" t="s">
        <v>50</v>
      </c>
      <c r="B1" s="36"/>
      <c r="C1" s="36"/>
      <c r="D1" s="36"/>
      <c r="E1" s="36"/>
      <c r="F1" s="36"/>
      <c r="G1" s="6"/>
      <c r="H1" s="31"/>
      <c r="I1" s="6"/>
    </row>
    <row r="2" spans="1:10" ht="17.399999999999999" x14ac:dyDescent="0.3">
      <c r="A2" s="36" t="s">
        <v>11</v>
      </c>
      <c r="B2" s="36"/>
      <c r="C2" s="36"/>
      <c r="D2" s="36"/>
      <c r="E2" s="36"/>
      <c r="F2" s="36"/>
      <c r="H2" s="32"/>
      <c r="I2" s="8"/>
      <c r="J2" s="33"/>
    </row>
    <row r="4" spans="1:10" ht="27.6" x14ac:dyDescent="0.3">
      <c r="A4" s="18" t="s">
        <v>64</v>
      </c>
      <c r="B4" s="19" t="s">
        <v>0</v>
      </c>
      <c r="C4" s="19" t="s">
        <v>3</v>
      </c>
      <c r="D4" s="20" t="s">
        <v>45</v>
      </c>
      <c r="E4" s="21" t="s">
        <v>1</v>
      </c>
      <c r="F4" s="21" t="s">
        <v>2</v>
      </c>
    </row>
    <row r="5" spans="1:10" ht="82.8" x14ac:dyDescent="0.3">
      <c r="A5" s="22">
        <v>1</v>
      </c>
      <c r="B5" s="23" t="s">
        <v>51</v>
      </c>
      <c r="C5" s="24" t="s">
        <v>61</v>
      </c>
      <c r="D5" s="25">
        <v>6</v>
      </c>
      <c r="E5" s="26">
        <f>964200-37878</f>
        <v>926322</v>
      </c>
      <c r="F5" s="27">
        <f t="shared" ref="F5:F39" si="0">D5*E5</f>
        <v>5557932</v>
      </c>
      <c r="G5" s="7"/>
      <c r="H5" s="7"/>
      <c r="I5" s="8"/>
    </row>
    <row r="6" spans="1:10" ht="124.2" x14ac:dyDescent="0.3">
      <c r="A6" s="22">
        <v>2</v>
      </c>
      <c r="B6" s="23" t="s">
        <v>60</v>
      </c>
      <c r="C6" s="24" t="s">
        <v>62</v>
      </c>
      <c r="D6" s="25">
        <v>1</v>
      </c>
      <c r="E6" s="26">
        <v>6514500</v>
      </c>
      <c r="F6" s="27">
        <f>D6*E6</f>
        <v>6514500</v>
      </c>
      <c r="G6" s="7"/>
      <c r="H6" s="7"/>
      <c r="I6" s="8"/>
    </row>
    <row r="7" spans="1:10" ht="96.6" x14ac:dyDescent="0.3">
      <c r="A7" s="22">
        <v>3</v>
      </c>
      <c r="B7" s="23" t="s">
        <v>51</v>
      </c>
      <c r="C7" s="24" t="s">
        <v>59</v>
      </c>
      <c r="D7" s="25">
        <v>4</v>
      </c>
      <c r="E7" s="26">
        <v>689400</v>
      </c>
      <c r="F7" s="27">
        <f>D7*E7</f>
        <v>2757600</v>
      </c>
    </row>
    <row r="8" spans="1:10" ht="124.2" x14ac:dyDescent="0.3">
      <c r="A8" s="22">
        <v>4</v>
      </c>
      <c r="B8" s="23" t="s">
        <v>5</v>
      </c>
      <c r="C8" s="24" t="s">
        <v>65</v>
      </c>
      <c r="D8" s="25">
        <v>4</v>
      </c>
      <c r="E8" s="26">
        <v>250200</v>
      </c>
      <c r="F8" s="27">
        <f>D8*E8</f>
        <v>1000800</v>
      </c>
    </row>
    <row r="9" spans="1:10" ht="41.4" x14ac:dyDescent="0.3">
      <c r="A9" s="22">
        <v>5</v>
      </c>
      <c r="B9" s="23" t="s">
        <v>53</v>
      </c>
      <c r="C9" s="24" t="s">
        <v>58</v>
      </c>
      <c r="D9" s="25">
        <v>1</v>
      </c>
      <c r="E9" s="26">
        <v>2930800</v>
      </c>
      <c r="F9" s="27">
        <f t="shared" si="0"/>
        <v>2930800</v>
      </c>
    </row>
    <row r="10" spans="1:10" ht="82.8" x14ac:dyDescent="0.3">
      <c r="A10" s="22">
        <v>6</v>
      </c>
      <c r="B10" s="23" t="s">
        <v>52</v>
      </c>
      <c r="C10" s="24" t="s">
        <v>57</v>
      </c>
      <c r="D10" s="25">
        <v>8</v>
      </c>
      <c r="E10" s="26">
        <v>322200</v>
      </c>
      <c r="F10" s="27">
        <f t="shared" si="0"/>
        <v>2577600</v>
      </c>
    </row>
    <row r="11" spans="1:10" ht="69" x14ac:dyDescent="0.3">
      <c r="A11" s="22">
        <v>7</v>
      </c>
      <c r="B11" s="23" t="s">
        <v>52</v>
      </c>
      <c r="C11" s="24" t="s">
        <v>56</v>
      </c>
      <c r="D11" s="25">
        <v>8</v>
      </c>
      <c r="E11" s="26">
        <v>223800</v>
      </c>
      <c r="F11" s="27">
        <f t="shared" si="0"/>
        <v>1790400</v>
      </c>
    </row>
    <row r="12" spans="1:10" ht="82.8" x14ac:dyDescent="0.3">
      <c r="A12" s="22">
        <v>8</v>
      </c>
      <c r="B12" s="23" t="s">
        <v>4</v>
      </c>
      <c r="C12" s="24" t="s">
        <v>19</v>
      </c>
      <c r="D12" s="25">
        <v>166</v>
      </c>
      <c r="E12" s="26">
        <v>2010</v>
      </c>
      <c r="F12" s="27">
        <f t="shared" si="0"/>
        <v>333660</v>
      </c>
    </row>
    <row r="13" spans="1:10" ht="27.6" x14ac:dyDescent="0.3">
      <c r="A13" s="22">
        <v>9</v>
      </c>
      <c r="B13" s="23" t="s">
        <v>4</v>
      </c>
      <c r="C13" s="28" t="s">
        <v>18</v>
      </c>
      <c r="D13" s="25">
        <v>166</v>
      </c>
      <c r="E13" s="26">
        <v>28510</v>
      </c>
      <c r="F13" s="27">
        <f>D13*E13</f>
        <v>4732660</v>
      </c>
    </row>
    <row r="14" spans="1:10" ht="41.4" x14ac:dyDescent="0.3">
      <c r="A14" s="22">
        <v>10</v>
      </c>
      <c r="B14" s="23" t="s">
        <v>4</v>
      </c>
      <c r="C14" s="28" t="s">
        <v>20</v>
      </c>
      <c r="D14" s="25">
        <v>166</v>
      </c>
      <c r="E14" s="26">
        <v>3510</v>
      </c>
      <c r="F14" s="27">
        <f t="shared" si="0"/>
        <v>582660</v>
      </c>
    </row>
    <row r="15" spans="1:10" ht="110.4" x14ac:dyDescent="0.3">
      <c r="A15" s="22">
        <v>11</v>
      </c>
      <c r="B15" s="23" t="s">
        <v>4</v>
      </c>
      <c r="C15" s="24" t="s">
        <v>21</v>
      </c>
      <c r="D15" s="25">
        <v>2</v>
      </c>
      <c r="E15" s="26">
        <v>38099</v>
      </c>
      <c r="F15" s="27">
        <f t="shared" si="0"/>
        <v>76198</v>
      </c>
    </row>
    <row r="16" spans="1:10" ht="110.4" x14ac:dyDescent="0.3">
      <c r="A16" s="22">
        <v>12</v>
      </c>
      <c r="B16" s="23" t="s">
        <v>4</v>
      </c>
      <c r="C16" s="24" t="s">
        <v>22</v>
      </c>
      <c r="D16" s="25">
        <v>2</v>
      </c>
      <c r="E16" s="26">
        <v>1131000</v>
      </c>
      <c r="F16" s="27">
        <f t="shared" si="0"/>
        <v>2262000</v>
      </c>
    </row>
    <row r="17" spans="1:6" ht="110.4" x14ac:dyDescent="0.3">
      <c r="A17" s="22">
        <v>13</v>
      </c>
      <c r="B17" s="23" t="s">
        <v>4</v>
      </c>
      <c r="C17" s="24" t="s">
        <v>23</v>
      </c>
      <c r="D17" s="25">
        <v>2</v>
      </c>
      <c r="E17" s="26">
        <v>1133410</v>
      </c>
      <c r="F17" s="27">
        <f t="shared" si="0"/>
        <v>2266820</v>
      </c>
    </row>
    <row r="18" spans="1:6" ht="55.2" x14ac:dyDescent="0.3">
      <c r="A18" s="22">
        <v>14</v>
      </c>
      <c r="B18" s="23" t="s">
        <v>4</v>
      </c>
      <c r="C18" s="24" t="s">
        <v>24</v>
      </c>
      <c r="D18" s="25">
        <v>4</v>
      </c>
      <c r="E18" s="26">
        <v>16110</v>
      </c>
      <c r="F18" s="27">
        <f t="shared" si="0"/>
        <v>64440</v>
      </c>
    </row>
    <row r="19" spans="1:6" ht="41.4" x14ac:dyDescent="0.3">
      <c r="A19" s="22">
        <v>15</v>
      </c>
      <c r="B19" s="23" t="s">
        <v>4</v>
      </c>
      <c r="C19" s="24" t="s">
        <v>25</v>
      </c>
      <c r="D19" s="25">
        <v>4</v>
      </c>
      <c r="E19" s="26">
        <v>31860</v>
      </c>
      <c r="F19" s="27">
        <f t="shared" si="0"/>
        <v>127440</v>
      </c>
    </row>
    <row r="20" spans="1:6" ht="41.4" x14ac:dyDescent="0.3">
      <c r="A20" s="22">
        <v>16</v>
      </c>
      <c r="B20" s="23" t="s">
        <v>4</v>
      </c>
      <c r="C20" s="24" t="s">
        <v>26</v>
      </c>
      <c r="D20" s="25">
        <v>4</v>
      </c>
      <c r="E20" s="26">
        <v>5180</v>
      </c>
      <c r="F20" s="27">
        <f t="shared" si="0"/>
        <v>20720</v>
      </c>
    </row>
    <row r="21" spans="1:6" ht="110.4" x14ac:dyDescent="0.3">
      <c r="A21" s="22">
        <v>17</v>
      </c>
      <c r="B21" s="23" t="s">
        <v>4</v>
      </c>
      <c r="C21" s="24" t="s">
        <v>27</v>
      </c>
      <c r="D21" s="25">
        <v>16</v>
      </c>
      <c r="E21" s="26">
        <v>74600</v>
      </c>
      <c r="F21" s="27">
        <f t="shared" si="0"/>
        <v>1193600</v>
      </c>
    </row>
    <row r="22" spans="1:6" ht="69" x14ac:dyDescent="0.3">
      <c r="A22" s="22">
        <v>18</v>
      </c>
      <c r="B22" s="23" t="s">
        <v>4</v>
      </c>
      <c r="C22" s="24" t="s">
        <v>28</v>
      </c>
      <c r="D22" s="25">
        <v>16</v>
      </c>
      <c r="E22" s="26">
        <v>19400</v>
      </c>
      <c r="F22" s="27">
        <f t="shared" si="0"/>
        <v>310400</v>
      </c>
    </row>
    <row r="23" spans="1:6" ht="69" x14ac:dyDescent="0.3">
      <c r="A23" s="22">
        <v>19</v>
      </c>
      <c r="B23" s="23" t="s">
        <v>4</v>
      </c>
      <c r="C23" s="24" t="s">
        <v>29</v>
      </c>
      <c r="D23" s="25">
        <v>7</v>
      </c>
      <c r="E23" s="26">
        <v>19405</v>
      </c>
      <c r="F23" s="27">
        <f t="shared" si="0"/>
        <v>135835</v>
      </c>
    </row>
    <row r="24" spans="1:6" ht="69" x14ac:dyDescent="0.3">
      <c r="A24" s="22">
        <v>20</v>
      </c>
      <c r="B24" s="23" t="s">
        <v>4</v>
      </c>
      <c r="C24" s="24" t="s">
        <v>30</v>
      </c>
      <c r="D24" s="25">
        <v>4</v>
      </c>
      <c r="E24" s="26">
        <v>19400</v>
      </c>
      <c r="F24" s="27">
        <f t="shared" si="0"/>
        <v>77600</v>
      </c>
    </row>
    <row r="25" spans="1:6" ht="110.4" x14ac:dyDescent="0.3">
      <c r="A25" s="22">
        <v>21</v>
      </c>
      <c r="B25" s="23" t="s">
        <v>4</v>
      </c>
      <c r="C25" s="24" t="s">
        <v>31</v>
      </c>
      <c r="D25" s="25">
        <v>4</v>
      </c>
      <c r="E25" s="26">
        <v>58670</v>
      </c>
      <c r="F25" s="27">
        <f t="shared" si="0"/>
        <v>234680</v>
      </c>
    </row>
    <row r="26" spans="1:6" ht="129.6" customHeight="1" x14ac:dyDescent="0.3">
      <c r="A26" s="22">
        <v>22</v>
      </c>
      <c r="B26" s="23" t="s">
        <v>4</v>
      </c>
      <c r="C26" s="24" t="s">
        <v>32</v>
      </c>
      <c r="D26" s="25">
        <v>14</v>
      </c>
      <c r="E26" s="26">
        <v>33820</v>
      </c>
      <c r="F26" s="27">
        <f t="shared" si="0"/>
        <v>473480</v>
      </c>
    </row>
    <row r="27" spans="1:6" ht="151.80000000000001" x14ac:dyDescent="0.3">
      <c r="A27" s="22">
        <v>23</v>
      </c>
      <c r="B27" s="23" t="s">
        <v>4</v>
      </c>
      <c r="C27" s="24" t="s">
        <v>33</v>
      </c>
      <c r="D27" s="25">
        <v>8</v>
      </c>
      <c r="E27" s="26">
        <v>80240</v>
      </c>
      <c r="F27" s="27">
        <f t="shared" si="0"/>
        <v>641920</v>
      </c>
    </row>
    <row r="28" spans="1:6" ht="151.80000000000001" x14ac:dyDescent="0.3">
      <c r="A28" s="22">
        <v>24</v>
      </c>
      <c r="B28" s="23" t="s">
        <v>4</v>
      </c>
      <c r="C28" s="24" t="s">
        <v>34</v>
      </c>
      <c r="D28" s="25">
        <v>4</v>
      </c>
      <c r="E28" s="26">
        <v>112820</v>
      </c>
      <c r="F28" s="27">
        <f t="shared" si="0"/>
        <v>451280</v>
      </c>
    </row>
    <row r="29" spans="1:6" ht="41.4" x14ac:dyDescent="0.3">
      <c r="A29" s="22">
        <v>25</v>
      </c>
      <c r="B29" s="23" t="s">
        <v>4</v>
      </c>
      <c r="C29" s="24" t="s">
        <v>35</v>
      </c>
      <c r="D29" s="25">
        <v>8</v>
      </c>
      <c r="E29" s="26">
        <v>20960</v>
      </c>
      <c r="F29" s="27">
        <f t="shared" si="0"/>
        <v>167680</v>
      </c>
    </row>
    <row r="30" spans="1:6" ht="138" x14ac:dyDescent="0.3">
      <c r="A30" s="22">
        <v>26</v>
      </c>
      <c r="B30" s="23" t="s">
        <v>5</v>
      </c>
      <c r="C30" s="24" t="s">
        <v>36</v>
      </c>
      <c r="D30" s="25">
        <v>4</v>
      </c>
      <c r="E30" s="26">
        <v>156840</v>
      </c>
      <c r="F30" s="27">
        <f t="shared" si="0"/>
        <v>627360</v>
      </c>
    </row>
    <row r="31" spans="1:6" ht="110.4" x14ac:dyDescent="0.3">
      <c r="A31" s="22">
        <v>27</v>
      </c>
      <c r="B31" s="23" t="s">
        <v>5</v>
      </c>
      <c r="C31" s="24" t="s">
        <v>37</v>
      </c>
      <c r="D31" s="25">
        <v>12</v>
      </c>
      <c r="E31" s="26">
        <v>51610</v>
      </c>
      <c r="F31" s="27">
        <f t="shared" si="0"/>
        <v>619320</v>
      </c>
    </row>
    <row r="32" spans="1:6" ht="82.8" x14ac:dyDescent="0.3">
      <c r="A32" s="22">
        <v>28</v>
      </c>
      <c r="B32" s="23" t="s">
        <v>5</v>
      </c>
      <c r="C32" s="24" t="s">
        <v>38</v>
      </c>
      <c r="D32" s="25">
        <v>45</v>
      </c>
      <c r="E32" s="26">
        <v>23110</v>
      </c>
      <c r="F32" s="27">
        <f t="shared" si="0"/>
        <v>1039950</v>
      </c>
    </row>
    <row r="33" spans="1:6" ht="82.8" x14ac:dyDescent="0.3">
      <c r="A33" s="22">
        <v>29</v>
      </c>
      <c r="B33" s="23" t="s">
        <v>5</v>
      </c>
      <c r="C33" s="24" t="s">
        <v>39</v>
      </c>
      <c r="D33" s="25">
        <v>12</v>
      </c>
      <c r="E33" s="26">
        <v>25980</v>
      </c>
      <c r="F33" s="27">
        <f t="shared" si="0"/>
        <v>311760</v>
      </c>
    </row>
    <row r="34" spans="1:6" ht="96.6" x14ac:dyDescent="0.3">
      <c r="A34" s="22">
        <v>30</v>
      </c>
      <c r="B34" s="23" t="s">
        <v>5</v>
      </c>
      <c r="C34" s="24" t="s">
        <v>40</v>
      </c>
      <c r="D34" s="25">
        <v>21</v>
      </c>
      <c r="E34" s="26">
        <v>6450</v>
      </c>
      <c r="F34" s="27">
        <f t="shared" si="0"/>
        <v>135450</v>
      </c>
    </row>
    <row r="35" spans="1:6" ht="41.4" x14ac:dyDescent="0.3">
      <c r="A35" s="22">
        <v>31</v>
      </c>
      <c r="B35" s="23" t="s">
        <v>5</v>
      </c>
      <c r="C35" s="24" t="s">
        <v>41</v>
      </c>
      <c r="D35" s="25">
        <v>257</v>
      </c>
      <c r="E35" s="26">
        <v>1540</v>
      </c>
      <c r="F35" s="27">
        <f>D35*E35</f>
        <v>395780</v>
      </c>
    </row>
    <row r="36" spans="1:6" ht="82.8" x14ac:dyDescent="0.3">
      <c r="A36" s="22">
        <v>32</v>
      </c>
      <c r="B36" s="23" t="s">
        <v>5</v>
      </c>
      <c r="C36" s="30" t="s">
        <v>54</v>
      </c>
      <c r="D36" s="29">
        <v>8000</v>
      </c>
      <c r="E36" s="26">
        <v>198</v>
      </c>
      <c r="F36" s="27">
        <f>D36*E36</f>
        <v>1584000</v>
      </c>
    </row>
    <row r="37" spans="1:6" ht="55.2" x14ac:dyDescent="0.3">
      <c r="A37" s="22">
        <v>33</v>
      </c>
      <c r="B37" s="23" t="s">
        <v>5</v>
      </c>
      <c r="C37" s="30" t="s">
        <v>55</v>
      </c>
      <c r="D37" s="29">
        <v>5500</v>
      </c>
      <c r="E37" s="26">
        <v>148</v>
      </c>
      <c r="F37" s="27">
        <f>D37*E37</f>
        <v>814000</v>
      </c>
    </row>
    <row r="38" spans="1:6" ht="151.80000000000001" x14ac:dyDescent="0.3">
      <c r="A38" s="22">
        <v>34</v>
      </c>
      <c r="B38" s="23" t="s">
        <v>6</v>
      </c>
      <c r="C38" s="30" t="s">
        <v>63</v>
      </c>
      <c r="D38" s="25">
        <v>46</v>
      </c>
      <c r="E38" s="26">
        <v>464150</v>
      </c>
      <c r="F38" s="27">
        <f t="shared" si="0"/>
        <v>21350900</v>
      </c>
    </row>
    <row r="39" spans="1:6" ht="27.6" x14ac:dyDescent="0.3">
      <c r="A39" s="22">
        <v>35</v>
      </c>
      <c r="B39" s="23" t="s">
        <v>6</v>
      </c>
      <c r="C39" s="24" t="s">
        <v>42</v>
      </c>
      <c r="D39" s="25">
        <v>46</v>
      </c>
      <c r="E39" s="26">
        <v>10720</v>
      </c>
      <c r="F39" s="27">
        <f t="shared" si="0"/>
        <v>493120</v>
      </c>
    </row>
    <row r="40" spans="1:6" ht="27.6" x14ac:dyDescent="0.3">
      <c r="A40" s="22">
        <v>36</v>
      </c>
      <c r="B40" s="23" t="s">
        <v>6</v>
      </c>
      <c r="C40" s="24" t="s">
        <v>43</v>
      </c>
      <c r="D40" s="25">
        <v>46</v>
      </c>
      <c r="E40" s="26">
        <v>7610</v>
      </c>
      <c r="F40" s="27">
        <f t="shared" ref="F40" si="1">D40*E40</f>
        <v>350060</v>
      </c>
    </row>
    <row r="41" spans="1:6" ht="27.6" x14ac:dyDescent="0.3">
      <c r="A41" s="22">
        <v>37</v>
      </c>
      <c r="B41" s="23" t="s">
        <v>6</v>
      </c>
      <c r="C41" s="24" t="s">
        <v>44</v>
      </c>
      <c r="D41" s="25">
        <v>46</v>
      </c>
      <c r="E41" s="26">
        <v>16720</v>
      </c>
      <c r="F41" s="27">
        <f t="shared" ref="F41" si="2">D41*E41</f>
        <v>769120</v>
      </c>
    </row>
    <row r="43" spans="1:6" ht="23.1" customHeight="1" x14ac:dyDescent="0.3">
      <c r="A43" s="37"/>
      <c r="B43" s="38"/>
      <c r="C43" s="9" t="s">
        <v>7</v>
      </c>
      <c r="D43" s="41">
        <f>SUM(F5:F42)</f>
        <v>65773525</v>
      </c>
      <c r="E43" s="42"/>
      <c r="F43" s="43"/>
    </row>
    <row r="44" spans="1:6" ht="23.1" customHeight="1" x14ac:dyDescent="0.3">
      <c r="A44" s="39"/>
      <c r="B44" s="40"/>
      <c r="C44" s="10" t="s">
        <v>8</v>
      </c>
      <c r="D44" s="44">
        <f>D43*0.27</f>
        <v>17758851.75</v>
      </c>
      <c r="E44" s="45"/>
      <c r="F44" s="46"/>
    </row>
    <row r="45" spans="1:6" ht="23.1" customHeight="1" x14ac:dyDescent="0.3">
      <c r="A45" s="39"/>
      <c r="B45" s="40"/>
      <c r="C45" s="10" t="s">
        <v>9</v>
      </c>
      <c r="D45" s="44">
        <f>D43*1.27</f>
        <v>83532376.75</v>
      </c>
      <c r="E45" s="45"/>
      <c r="F45" s="46"/>
    </row>
    <row r="47" spans="1:6" ht="15.6" x14ac:dyDescent="0.3">
      <c r="A47" s="11" t="s">
        <v>10</v>
      </c>
    </row>
    <row r="48" spans="1:6" ht="32.549999999999997" customHeight="1" x14ac:dyDescent="0.3">
      <c r="A48" s="12" t="s">
        <v>13</v>
      </c>
      <c r="B48" s="34" t="s">
        <v>12</v>
      </c>
      <c r="C48" s="34"/>
      <c r="D48" s="34"/>
      <c r="E48" s="34"/>
      <c r="F48" s="34"/>
    </row>
    <row r="49" spans="1:6" x14ac:dyDescent="0.3">
      <c r="A49" s="12"/>
      <c r="B49" s="17"/>
      <c r="C49" s="17"/>
      <c r="D49" s="17"/>
      <c r="E49" s="17"/>
      <c r="F49" s="17"/>
    </row>
    <row r="50" spans="1:6" ht="63" customHeight="1" x14ac:dyDescent="0.3">
      <c r="A50" s="12" t="s">
        <v>15</v>
      </c>
      <c r="B50" s="34" t="s">
        <v>14</v>
      </c>
      <c r="C50" s="34"/>
      <c r="D50" s="34"/>
      <c r="E50" s="34"/>
      <c r="F50" s="34"/>
    </row>
    <row r="51" spans="1:6" x14ac:dyDescent="0.3">
      <c r="A51" s="12"/>
      <c r="B51" s="34"/>
      <c r="C51" s="34"/>
      <c r="D51" s="34"/>
      <c r="E51" s="34"/>
      <c r="F51" s="34"/>
    </row>
    <row r="52" spans="1:6" ht="35.1" customHeight="1" x14ac:dyDescent="0.3">
      <c r="A52" s="12" t="s">
        <v>17</v>
      </c>
      <c r="B52" s="34" t="s">
        <v>16</v>
      </c>
      <c r="C52" s="34"/>
      <c r="D52" s="34"/>
      <c r="E52" s="34"/>
      <c r="F52" s="34"/>
    </row>
    <row r="53" spans="1:6" x14ac:dyDescent="0.3">
      <c r="A53" s="12" t="s">
        <v>46</v>
      </c>
      <c r="B53" s="34" t="s">
        <v>47</v>
      </c>
      <c r="C53" s="34"/>
      <c r="D53" s="34"/>
      <c r="E53" s="34"/>
      <c r="F53" s="34"/>
    </row>
    <row r="54" spans="1:6" x14ac:dyDescent="0.3">
      <c r="A54" s="12"/>
      <c r="B54" s="13"/>
      <c r="C54" s="14"/>
      <c r="D54" s="15"/>
      <c r="E54" s="16"/>
      <c r="F54" s="16"/>
    </row>
    <row r="55" spans="1:6" x14ac:dyDescent="0.3">
      <c r="A55" s="12" t="s">
        <v>48</v>
      </c>
      <c r="B55" s="34" t="s">
        <v>49</v>
      </c>
      <c r="C55" s="34"/>
      <c r="D55" s="34"/>
      <c r="E55" s="34"/>
      <c r="F55" s="34"/>
    </row>
    <row r="56" spans="1:6" x14ac:dyDescent="0.3">
      <c r="A56" s="12"/>
      <c r="B56" s="13"/>
      <c r="C56" s="14"/>
      <c r="D56" s="15"/>
      <c r="E56" s="16"/>
      <c r="F56" s="16"/>
    </row>
    <row r="57" spans="1:6" x14ac:dyDescent="0.3">
      <c r="A57" s="12"/>
      <c r="B57" s="13"/>
      <c r="C57" s="14"/>
      <c r="D57" s="15"/>
      <c r="E57" s="16"/>
      <c r="F57" s="16"/>
    </row>
    <row r="58" spans="1:6" x14ac:dyDescent="0.3">
      <c r="A58" s="12"/>
      <c r="B58" s="13"/>
      <c r="C58" s="14"/>
      <c r="D58" s="15"/>
      <c r="E58" s="16"/>
      <c r="F58" s="16"/>
    </row>
    <row r="59" spans="1:6" x14ac:dyDescent="0.3">
      <c r="A59" s="12"/>
      <c r="B59" s="13"/>
      <c r="C59" s="14"/>
      <c r="D59" s="15"/>
      <c r="E59" s="16"/>
      <c r="F59" s="16"/>
    </row>
  </sheetData>
  <mergeCells count="14">
    <mergeCell ref="B52:F52"/>
    <mergeCell ref="B53:F53"/>
    <mergeCell ref="B55:F55"/>
    <mergeCell ref="A1:F1"/>
    <mergeCell ref="A2:F2"/>
    <mergeCell ref="B48:F48"/>
    <mergeCell ref="B50:F50"/>
    <mergeCell ref="B51:F51"/>
    <mergeCell ref="A43:B43"/>
    <mergeCell ref="A44:B44"/>
    <mergeCell ref="A45:B45"/>
    <mergeCell ref="D43:F43"/>
    <mergeCell ref="D44:F44"/>
    <mergeCell ref="D45:F45"/>
  </mergeCells>
  <pageMargins left="0.25" right="0.25" top="0.75" bottom="0.75" header="0.3" footer="0.3"/>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vt:i4>
      </vt:variant>
      <vt:variant>
        <vt:lpstr>Névvel ellátott tartományok</vt:lpstr>
      </vt:variant>
      <vt:variant>
        <vt:i4>1</vt:i4>
      </vt:variant>
    </vt:vector>
  </HeadingPairs>
  <TitlesOfParts>
    <vt:vector size="2" baseType="lpstr">
      <vt:lpstr>Költségvetés</vt:lpstr>
      <vt:lpstr>Költségvetés!Nyomtatási_cím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2021-07-02T04:21:29Z</dcterms:created>
  <dcterms:modified xsi:type="dcterms:W3CDTF">2021-11-22T16:18:05Z</dcterms:modified>
</cp:coreProperties>
</file>