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185" windowWidth="14805" windowHeight="6930"/>
  </bookViews>
  <sheets>
    <sheet name="Mérlegszerű bemutatás" sheetId="7" r:id="rId1"/>
  </sheets>
  <definedNames>
    <definedName name="_xlnm.Print_Area" localSheetId="0">'Mérlegszerű bemutatás'!$A$1:$O$53</definedName>
  </definedNames>
  <calcPr calcId="152511"/>
</workbook>
</file>

<file path=xl/calcChain.xml><?xml version="1.0" encoding="utf-8"?>
<calcChain xmlns="http://schemas.openxmlformats.org/spreadsheetml/2006/main">
  <c r="K52" i="7" l="1"/>
  <c r="K44" i="7"/>
  <c r="K45" i="7"/>
  <c r="D52" i="7"/>
  <c r="D44" i="7"/>
  <c r="O34" i="7" l="1"/>
  <c r="O33" i="7"/>
  <c r="N33" i="7"/>
  <c r="G34" i="7"/>
  <c r="G33" i="7"/>
  <c r="K29" i="7" l="1"/>
  <c r="K32" i="7" s="1"/>
  <c r="K46" i="7" s="1"/>
  <c r="K53" i="7" s="1"/>
  <c r="D40" i="7"/>
  <c r="D45" i="7" s="1"/>
  <c r="D30" i="7"/>
  <c r="D16" i="7"/>
  <c r="D18" i="7" s="1"/>
  <c r="D11" i="7"/>
  <c r="D32" i="7" l="1"/>
  <c r="D46" i="7" s="1"/>
  <c r="D53" i="7" s="1"/>
  <c r="K35" i="7"/>
  <c r="D35" i="7" l="1"/>
  <c r="N34" i="7"/>
  <c r="F52" i="7" l="1"/>
  <c r="N51" i="7" l="1"/>
  <c r="N50" i="7"/>
  <c r="N49" i="7"/>
  <c r="N48" i="7"/>
  <c r="N47" i="7"/>
  <c r="E16" i="7" l="1"/>
  <c r="F16" i="7"/>
  <c r="N19" i="7" l="1"/>
  <c r="G36" i="7" l="1"/>
  <c r="F40" i="7"/>
  <c r="E40" i="7"/>
  <c r="M29" i="7" l="1"/>
  <c r="M32" i="7" s="1"/>
  <c r="M35" i="7" s="1"/>
  <c r="F44" i="7" l="1"/>
  <c r="F45" i="7" s="1"/>
  <c r="M44" i="7"/>
  <c r="M52" i="7"/>
  <c r="F18" i="7"/>
  <c r="F30" i="7"/>
  <c r="F11" i="7"/>
  <c r="F32" i="7" l="1"/>
  <c r="O32" i="7" s="1"/>
  <c r="N11" i="7"/>
  <c r="N15" i="7"/>
  <c r="N17" i="7"/>
  <c r="N21" i="7"/>
  <c r="N23" i="7"/>
  <c r="N25" i="7"/>
  <c r="N39" i="7"/>
  <c r="N40" i="7"/>
  <c r="N41" i="7"/>
  <c r="N42" i="7"/>
  <c r="N43" i="7"/>
  <c r="N9" i="7"/>
  <c r="G9" i="7"/>
  <c r="G10" i="7"/>
  <c r="G12" i="7"/>
  <c r="G13" i="7"/>
  <c r="G14" i="7"/>
  <c r="G15" i="7"/>
  <c r="G17" i="7"/>
  <c r="G19" i="7"/>
  <c r="G20" i="7"/>
  <c r="G21" i="7"/>
  <c r="G22" i="7"/>
  <c r="G23" i="7"/>
  <c r="G24" i="7"/>
  <c r="G25" i="7"/>
  <c r="G26" i="7"/>
  <c r="G27" i="7"/>
  <c r="G28" i="7"/>
  <c r="G29" i="7"/>
  <c r="G31" i="7"/>
  <c r="G37" i="7"/>
  <c r="G38" i="7"/>
  <c r="G39" i="7"/>
  <c r="G41" i="7"/>
  <c r="G42" i="7"/>
  <c r="G43" i="7"/>
  <c r="G47" i="7"/>
  <c r="G49" i="7"/>
  <c r="G50" i="7"/>
  <c r="G51" i="7"/>
  <c r="G8" i="7"/>
  <c r="F35" i="7" l="1"/>
  <c r="O35" i="7" s="1"/>
  <c r="F46" i="7"/>
  <c r="F53" i="7" s="1"/>
  <c r="L52" i="7" l="1"/>
  <c r="N52" i="7" s="1"/>
  <c r="E52" i="7"/>
  <c r="N13" i="7" l="1"/>
  <c r="E44" i="7" l="1"/>
  <c r="G44" i="7" s="1"/>
  <c r="L44" i="7" l="1"/>
  <c r="L29" i="7"/>
  <c r="N29" i="7" s="1"/>
  <c r="G40" i="7"/>
  <c r="E11" i="7"/>
  <c r="G11" i="7" s="1"/>
  <c r="E18" i="7" l="1"/>
  <c r="G18" i="7" s="1"/>
  <c r="G16" i="7"/>
  <c r="L45" i="7"/>
  <c r="N44" i="7"/>
  <c r="E30" i="7"/>
  <c r="E45" i="7"/>
  <c r="G45" i="7" s="1"/>
  <c r="L32" i="7"/>
  <c r="L35" i="7" s="1"/>
  <c r="N32" i="7" l="1"/>
  <c r="N35" i="7" s="1"/>
  <c r="L46" i="7"/>
  <c r="E32" i="7"/>
  <c r="E35" i="7" s="1"/>
  <c r="G30" i="7"/>
  <c r="G32" i="7" l="1"/>
  <c r="G35" i="7" s="1"/>
  <c r="E46" i="7"/>
  <c r="G46" i="7" l="1"/>
  <c r="E53" i="7"/>
  <c r="L53" i="7"/>
  <c r="N38" i="7" l="1"/>
  <c r="N37" i="7" l="1"/>
  <c r="M45" i="7"/>
  <c r="M46" i="7" s="1"/>
  <c r="O45" i="7" l="1"/>
  <c r="N45" i="7"/>
  <c r="N46" i="7" s="1"/>
  <c r="M53" i="7" l="1"/>
  <c r="O46" i="7"/>
  <c r="N53" i="7" l="1"/>
  <c r="G48" i="7" l="1"/>
  <c r="O52" i="7" l="1"/>
  <c r="G52" i="7"/>
  <c r="G53" i="7" l="1"/>
  <c r="O53" i="7"/>
</calcChain>
</file>

<file path=xl/sharedStrings.xml><?xml version="1.0" encoding="utf-8"?>
<sst xmlns="http://schemas.openxmlformats.org/spreadsheetml/2006/main" count="166" uniqueCount="159">
  <si>
    <t>K1</t>
  </si>
  <si>
    <t>K2</t>
  </si>
  <si>
    <t>K3</t>
  </si>
  <si>
    <t>Dologi kiadások</t>
  </si>
  <si>
    <t>K4</t>
  </si>
  <si>
    <t>Ellátottak pénzbeli juttatásai</t>
  </si>
  <si>
    <t>K506</t>
  </si>
  <si>
    <t>K512</t>
  </si>
  <si>
    <t>Tartalékok</t>
  </si>
  <si>
    <t>K6</t>
  </si>
  <si>
    <t>Beruházások</t>
  </si>
  <si>
    <t>K7</t>
  </si>
  <si>
    <t>Felújítások</t>
  </si>
  <si>
    <t>K8</t>
  </si>
  <si>
    <t>K84</t>
  </si>
  <si>
    <t>Egyéb felhalmozási célú támogatások államháztartáson belülre</t>
  </si>
  <si>
    <t>K86</t>
  </si>
  <si>
    <t>Felhalmozási célú visszatérítendő támogatások, kölcsönök nyújtása államháztartáson kívülre</t>
  </si>
  <si>
    <t>K87</t>
  </si>
  <si>
    <t>Lakástámogatás</t>
  </si>
  <si>
    <t>Egyéb felhalmozási célú támogatások államháztartáson kívülre</t>
  </si>
  <si>
    <t>K9</t>
  </si>
  <si>
    <t>K915</t>
  </si>
  <si>
    <t>K916</t>
  </si>
  <si>
    <t>K5</t>
  </si>
  <si>
    <t>B11</t>
  </si>
  <si>
    <t>Önkormányzatok működési támogatásai</t>
  </si>
  <si>
    <t>B12</t>
  </si>
  <si>
    <t>Elvonások és befizetések bevételei</t>
  </si>
  <si>
    <t>B16</t>
  </si>
  <si>
    <t>Egyéb működési célú támogatások bevételei államháztartáson belülről</t>
  </si>
  <si>
    <t>B1</t>
  </si>
  <si>
    <t>B34</t>
  </si>
  <si>
    <t>Vagyoni típusú adók</t>
  </si>
  <si>
    <t>B351</t>
  </si>
  <si>
    <t>Értékesítési és forgalmi adók</t>
  </si>
  <si>
    <t>B355</t>
  </si>
  <si>
    <t>Egyéb áruhasználati és szolgáltatási adók</t>
  </si>
  <si>
    <t>B35</t>
  </si>
  <si>
    <t>B36</t>
  </si>
  <si>
    <t>Egyéb közhatalmi bevételek</t>
  </si>
  <si>
    <t>B3</t>
  </si>
  <si>
    <t>B402</t>
  </si>
  <si>
    <t>Szolgáltatások ellenértéke</t>
  </si>
  <si>
    <t>B403</t>
  </si>
  <si>
    <t>Közvetített szolgáltatások ellenértéke</t>
  </si>
  <si>
    <t>B404</t>
  </si>
  <si>
    <t>Tulajdonosi bevételek</t>
  </si>
  <si>
    <t>B405</t>
  </si>
  <si>
    <t>Ellátási díjak</t>
  </si>
  <si>
    <t>B406</t>
  </si>
  <si>
    <t>Kiszámlázott általános forgalmi adó</t>
  </si>
  <si>
    <t>B407</t>
  </si>
  <si>
    <t>Általános forgalmi adó visszatérítése</t>
  </si>
  <si>
    <t>B408</t>
  </si>
  <si>
    <t>Egyéb működési bevételek</t>
  </si>
  <si>
    <t>B4</t>
  </si>
  <si>
    <t>B52</t>
  </si>
  <si>
    <t>Ingatlanok értékesítése</t>
  </si>
  <si>
    <t>B5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</si>
  <si>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</si>
  <si>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</si>
  <si>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</si>
  <si>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B7</t>
  </si>
  <si>
    <t>B1-B7</t>
  </si>
  <si>
    <t>B8131</t>
  </si>
  <si>
    <t>Előző év költségvetési maradványának igénybevétele</t>
  </si>
  <si>
    <t>B816</t>
  </si>
  <si>
    <t>Központi, irányító szervi támogatás</t>
  </si>
  <si>
    <t>B81 (=B8)</t>
  </si>
  <si>
    <t>K1-K5</t>
  </si>
  <si>
    <t>K6-K8</t>
  </si>
  <si>
    <t>K1-K8</t>
  </si>
  <si>
    <t>Megnevezés</t>
  </si>
  <si>
    <t>belülre</t>
  </si>
  <si>
    <t xml:space="preserve">Munkaadókat terhelő járulékok és szociális </t>
  </si>
  <si>
    <t>hozzájárulási adó</t>
  </si>
  <si>
    <t>Sor-szám</t>
  </si>
  <si>
    <t>Budapest Főváros VII. Kerület Erzsébetváros Önkormányzata</t>
  </si>
  <si>
    <t>mérlegszerű bemutatása (tájékoztató táblázat)</t>
  </si>
  <si>
    <t>ezer Ft</t>
  </si>
  <si>
    <t>K502</t>
  </si>
  <si>
    <t>Elvonások és befizetések</t>
  </si>
  <si>
    <t>B2</t>
  </si>
  <si>
    <t>Felhalmozási célú támogatások államháztartáson belülről</t>
  </si>
  <si>
    <t>B74</t>
  </si>
  <si>
    <t>B75</t>
  </si>
  <si>
    <t>K513</t>
  </si>
  <si>
    <t>K89</t>
  </si>
  <si>
    <t>K9126</t>
  </si>
  <si>
    <t>Éven túli lejáratú belföldi értékpapírok beváltása</t>
  </si>
  <si>
    <t>Pénzeszközök lekötött bankbetétként elhelyezése</t>
  </si>
  <si>
    <t>B817</t>
  </si>
  <si>
    <t>K352</t>
  </si>
  <si>
    <t>B53</t>
  </si>
  <si>
    <t>B401</t>
  </si>
  <si>
    <t>B54</t>
  </si>
  <si>
    <t>Részesedések értékesítése</t>
  </si>
  <si>
    <t>B409</t>
  </si>
  <si>
    <t>Egyéb pénzügyi műveletek bevételei</t>
  </si>
  <si>
    <t>B814</t>
  </si>
  <si>
    <t>Államháztartáson belüli megelőlegezések</t>
  </si>
  <si>
    <t>B411</t>
  </si>
  <si>
    <t>B6</t>
  </si>
  <si>
    <t>Egyéb tárgyi eszközök értékesítése</t>
  </si>
  <si>
    <t>Lekötött bankbetétek megszüntetése</t>
  </si>
  <si>
    <t>Központi, irányító szervi támogatás folyósítása</t>
  </si>
  <si>
    <t>Kamatbevételek és más nyereségjellegű bevételek</t>
  </si>
  <si>
    <t>Személyi juttatások</t>
  </si>
  <si>
    <t>K88</t>
  </si>
  <si>
    <t>Felhalmozási célú támogatások az Európai Uniónak</t>
  </si>
  <si>
    <t>Készletértékesítés ellenértéke</t>
  </si>
  <si>
    <t>B410</t>
  </si>
  <si>
    <t>Biztosító által fizetett kártérítés</t>
  </si>
  <si>
    <t>K914</t>
  </si>
  <si>
    <t>Államháztartáson belüli megelőlegezések visszafizetése</t>
  </si>
  <si>
    <t>B8121</t>
  </si>
  <si>
    <t>Forgatási célú belföldi értékpapírok beváltása, értékesítése</t>
  </si>
  <si>
    <t>K9121</t>
  </si>
  <si>
    <t>Forgatási célú belföldi értékpapírok vásárlása</t>
  </si>
  <si>
    <r>
      <t>Felhalmozási kiadások összesen</t>
    </r>
    <r>
      <rPr>
        <sz val="12"/>
        <color theme="1"/>
        <rFont val="Times New Roman"/>
        <family val="1"/>
        <charset val="238"/>
      </rPr>
      <t xml:space="preserve"> (13+14+20)</t>
    </r>
  </si>
  <si>
    <r>
      <t xml:space="preserve">Egyéb felhalmozási célú kiadások </t>
    </r>
    <r>
      <rPr>
        <sz val="12"/>
        <color theme="1"/>
        <rFont val="Times New Roman"/>
        <family val="1"/>
        <charset val="238"/>
      </rPr>
      <t>(15+…+19)</t>
    </r>
  </si>
  <si>
    <t>Termékek és szolgáltatások adói (7+8+9)</t>
  </si>
  <si>
    <t>Rovat-rend</t>
  </si>
  <si>
    <t>Ebből beruházásokhoz, felújításokhoz kapcsolódó fordított áfa</t>
  </si>
  <si>
    <r>
      <t>Költségvetési kiadások mindösszesen</t>
    </r>
    <r>
      <rPr>
        <sz val="12"/>
        <color theme="1"/>
        <rFont val="Times New Roman"/>
        <family val="1"/>
        <charset val="238"/>
      </rPr>
      <t xml:space="preserve"> (10+21)</t>
    </r>
  </si>
  <si>
    <t>B51</t>
  </si>
  <si>
    <t>Immateriális javak értékesítése</t>
  </si>
  <si>
    <t>Változás
(6-5)</t>
  </si>
  <si>
    <t>Változás
(13-12)</t>
  </si>
  <si>
    <t>Működési bevételek korrigálva</t>
  </si>
  <si>
    <t>K508</t>
  </si>
  <si>
    <t>Egyéb működési célú támogatások államháztartáson</t>
  </si>
  <si>
    <t>Működési célú visszatérítendő támogatások,</t>
  </si>
  <si>
    <t>kölcsönök nyújtása államháztartáson kívülre</t>
  </si>
  <si>
    <r>
      <t xml:space="preserve">Működési célú támogatások államháztartáson belülről 
</t>
    </r>
    <r>
      <rPr>
        <sz val="12"/>
        <color theme="1"/>
        <rFont val="Times New Roman"/>
        <family val="1"/>
        <charset val="238"/>
      </rPr>
      <t>(1+2+3)</t>
    </r>
  </si>
  <si>
    <r>
      <t>Egyéb működési célú kiadások</t>
    </r>
    <r>
      <rPr>
        <sz val="12"/>
        <color theme="1"/>
        <rFont val="Times New Roman"/>
        <family val="1"/>
        <charset val="238"/>
      </rPr>
      <t xml:space="preserve"> (5+…+9)</t>
    </r>
  </si>
  <si>
    <r>
      <t>Működési kiadások összesen</t>
    </r>
    <r>
      <rPr>
        <sz val="12"/>
        <color theme="1"/>
        <rFont val="Times New Roman"/>
        <family val="1"/>
        <charset val="238"/>
      </rPr>
      <t xml:space="preserve"> (1+2+3+4+10)</t>
    </r>
  </si>
  <si>
    <t>Működési kiadások korrigálva (11+12)</t>
  </si>
  <si>
    <r>
      <t>Finanszírozási kiadások</t>
    </r>
    <r>
      <rPr>
        <sz val="12"/>
        <color theme="1"/>
        <rFont val="Times New Roman"/>
        <family val="1"/>
        <charset val="238"/>
      </rPr>
      <t xml:space="preserve"> (23+…+27)</t>
    </r>
  </si>
  <si>
    <t>Egyéb működési célú támogatások államháztartáson kívülre</t>
  </si>
  <si>
    <t>K511</t>
  </si>
  <si>
    <t>Működési célú támogatások az Európai Uniónak</t>
  </si>
  <si>
    <r>
      <t>Kiadások mindösszesen</t>
    </r>
    <r>
      <rPr>
        <sz val="12"/>
        <color theme="1"/>
        <rFont val="Times New Roman"/>
        <family val="1"/>
        <charset val="238"/>
      </rPr>
      <t xml:space="preserve"> (22+28)</t>
    </r>
  </si>
  <si>
    <t>Előző év költségvetési maradványának működési célú igénybevétele</t>
  </si>
  <si>
    <t>2022. évi tervezett működési, felhalmozási bevételeinek és kiadásainak, valamint finanszírozási előirányzatainak</t>
  </si>
  <si>
    <t>2022. évi tervezett előirányzat</t>
  </si>
  <si>
    <t>2020. évi teljesítés</t>
  </si>
  <si>
    <r>
      <t>Közhatalmi bevételek</t>
    </r>
    <r>
      <rPr>
        <sz val="12"/>
        <color theme="1"/>
        <rFont val="Times New Roman"/>
        <family val="1"/>
        <charset val="238"/>
      </rPr>
      <t xml:space="preserve"> (6+9+10)</t>
    </r>
  </si>
  <si>
    <r>
      <t>Működési bevételek</t>
    </r>
    <r>
      <rPr>
        <sz val="12"/>
        <color theme="1"/>
        <rFont val="Times New Roman"/>
        <family val="1"/>
        <charset val="238"/>
      </rPr>
      <t xml:space="preserve"> (12+…+22)</t>
    </r>
  </si>
  <si>
    <r>
      <t>Működési bevételek mindösszesen</t>
    </r>
    <r>
      <rPr>
        <sz val="12"/>
        <color theme="1"/>
        <rFont val="Times New Roman"/>
        <family val="1"/>
        <charset val="238"/>
      </rPr>
      <t xml:space="preserve"> (4+11+23+24)</t>
    </r>
  </si>
  <si>
    <r>
      <t xml:space="preserve">Felhalmozási bevételek </t>
    </r>
    <r>
      <rPr>
        <sz val="12"/>
        <color theme="1"/>
        <rFont val="Times New Roman"/>
        <family val="1"/>
        <charset val="238"/>
      </rPr>
      <t>(26+...+29)</t>
    </r>
  </si>
  <si>
    <r>
      <t>Felhalmozási célú átvett pénzeszközök</t>
    </r>
    <r>
      <rPr>
        <sz val="12"/>
        <color theme="1"/>
        <rFont val="Times New Roman"/>
        <family val="1"/>
        <charset val="238"/>
      </rPr>
      <t xml:space="preserve"> (31+32)</t>
    </r>
  </si>
  <si>
    <r>
      <t xml:space="preserve">Költségvetési bevételek összesen </t>
    </r>
    <r>
      <rPr>
        <sz val="12"/>
        <color theme="1"/>
        <rFont val="Times New Roman"/>
        <family val="1"/>
        <charset val="238"/>
      </rPr>
      <t>(25+34)</t>
    </r>
  </si>
  <si>
    <r>
      <t>Belföldi finanszírozás bevételei</t>
    </r>
    <r>
      <rPr>
        <sz val="12"/>
        <color theme="1"/>
        <rFont val="Times New Roman"/>
        <family val="1"/>
        <charset val="238"/>
      </rPr>
      <t xml:space="preserve"> (36+…+40)</t>
    </r>
  </si>
  <si>
    <r>
      <t>Bevételek összesen</t>
    </r>
    <r>
      <rPr>
        <sz val="12"/>
        <color theme="1"/>
        <rFont val="Times New Roman"/>
        <family val="1"/>
        <charset val="238"/>
      </rPr>
      <t xml:space="preserve"> (35+41)</t>
    </r>
  </si>
  <si>
    <t>2022. évi egyenleg
(6-13)</t>
  </si>
  <si>
    <r>
      <t xml:space="preserve">Felhalmozási bevételek összesen </t>
    </r>
    <r>
      <rPr>
        <sz val="12"/>
        <color theme="1"/>
        <rFont val="Times New Roman"/>
        <family val="1"/>
        <charset val="238"/>
      </rPr>
      <t>(5+30+33)</t>
    </r>
  </si>
  <si>
    <t>2021. évi teljesítés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</si>
</sst>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7">
    <xf numFmtId="0" fontId="0" fillId="0" borderId="0" xfId="0"/>
    <xf numFmtId="3" fontId="1" fillId="0" borderId="0" xfId="0" applyNumberFormat="1" applyFont="1" applyFill="1"/>
    <xf numFmtId="3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3" fontId="1" fillId="0" borderId="0" xfId="0" applyNumberFormat="1" applyFont="1" applyFill="1" applyAlignment="1">
      <alignment horizontal="center"/>
    </xf>
    <xf numFmtId="3" fontId="5" fillId="0" borderId="0" xfId="0" applyNumberFormat="1" applyFont="1" applyFill="1"/>
    <xf numFmtId="3" fontId="1" fillId="0" borderId="0" xfId="0" applyNumberFormat="1" applyFont="1" applyFill="1" applyAlignment="1">
      <alignment horizontal="left"/>
    </xf>
    <xf numFmtId="3" fontId="1" fillId="0" borderId="0" xfId="0" applyNumberFormat="1" applyFont="1" applyFill="1" applyAlignment="1">
      <alignment wrapText="1"/>
    </xf>
    <xf numFmtId="3" fontId="1" fillId="0" borderId="0" xfId="0" applyNumberFormat="1" applyFont="1" applyFill="1" applyAlignment="1">
      <alignment horizontal="right"/>
    </xf>
    <xf numFmtId="3" fontId="2" fillId="0" borderId="35" xfId="0" applyNumberFormat="1" applyFont="1" applyFill="1" applyBorder="1" applyAlignment="1">
      <alignment horizontal="center" vertical="center" wrapText="1"/>
    </xf>
    <xf numFmtId="3" fontId="2" fillId="0" borderId="28" xfId="0" applyNumberFormat="1" applyFont="1" applyFill="1" applyBorder="1" applyAlignment="1">
      <alignment horizontal="center" vertical="center"/>
    </xf>
    <xf numFmtId="3" fontId="2" fillId="0" borderId="16" xfId="0" applyNumberFormat="1" applyFont="1" applyFill="1" applyBorder="1" applyAlignment="1">
      <alignment horizontal="center" vertical="center" wrapText="1"/>
    </xf>
    <xf numFmtId="3" fontId="4" fillId="0" borderId="16" xfId="0" applyNumberFormat="1" applyFont="1" applyFill="1" applyBorder="1" applyAlignment="1">
      <alignment horizontal="center" vertical="center" wrapText="1"/>
    </xf>
    <xf numFmtId="3" fontId="2" fillId="0" borderId="36" xfId="0" applyNumberFormat="1" applyFont="1" applyFill="1" applyBorder="1" applyAlignment="1">
      <alignment horizontal="center" vertical="center" wrapText="1"/>
    </xf>
    <xf numFmtId="3" fontId="2" fillId="0" borderId="30" xfId="0" applyNumberFormat="1" applyFont="1" applyFill="1" applyBorder="1" applyAlignment="1">
      <alignment horizontal="center" vertical="center" wrapText="1"/>
    </xf>
    <xf numFmtId="3" fontId="2" fillId="0" borderId="29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center" vertical="center"/>
    </xf>
    <xf numFmtId="3" fontId="2" fillId="0" borderId="18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9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 wrapText="1"/>
    </xf>
    <xf numFmtId="3" fontId="4" fillId="0" borderId="7" xfId="0" applyNumberFormat="1" applyFont="1" applyFill="1" applyBorder="1" applyAlignment="1">
      <alignment horizontal="center" vertical="center" wrapText="1"/>
    </xf>
    <xf numFmtId="3" fontId="2" fillId="0" borderId="31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3" fontId="2" fillId="0" borderId="26" xfId="0" applyNumberFormat="1" applyFont="1" applyFill="1" applyBorder="1" applyAlignment="1">
      <alignment horizontal="center" vertical="center" wrapText="1"/>
    </xf>
    <xf numFmtId="3" fontId="1" fillId="0" borderId="25" xfId="0" applyNumberFormat="1" applyFont="1" applyFill="1" applyBorder="1" applyAlignment="1">
      <alignment horizontal="center"/>
    </xf>
    <xf numFmtId="3" fontId="1" fillId="0" borderId="4" xfId="0" applyNumberFormat="1" applyFont="1" applyFill="1" applyBorder="1"/>
    <xf numFmtId="3" fontId="1" fillId="0" borderId="22" xfId="0" applyNumberFormat="1" applyFont="1" applyFill="1" applyBorder="1"/>
    <xf numFmtId="3" fontId="1" fillId="0" borderId="4" xfId="0" applyNumberFormat="1" applyFont="1" applyFill="1" applyBorder="1" applyAlignment="1">
      <alignment horizontal="right"/>
    </xf>
    <xf numFmtId="3" fontId="5" fillId="0" borderId="4" xfId="0" applyNumberFormat="1" applyFont="1" applyFill="1" applyBorder="1" applyAlignment="1">
      <alignment horizontal="right"/>
    </xf>
    <xf numFmtId="3" fontId="1" fillId="0" borderId="5" xfId="0" applyNumberFormat="1" applyFont="1" applyFill="1" applyBorder="1" applyAlignment="1">
      <alignment horizontal="right"/>
    </xf>
    <xf numFmtId="3" fontId="1" fillId="0" borderId="12" xfId="0" applyNumberFormat="1" applyFont="1" applyFill="1" applyBorder="1" applyAlignment="1">
      <alignment horizontal="center"/>
    </xf>
    <xf numFmtId="3" fontId="1" fillId="0" borderId="10" xfId="0" applyNumberFormat="1" applyFont="1" applyFill="1" applyBorder="1" applyAlignment="1">
      <alignment horizontal="left"/>
    </xf>
    <xf numFmtId="3" fontId="1" fillId="0" borderId="0" xfId="0" applyNumberFormat="1" applyFont="1" applyFill="1" applyBorder="1" applyAlignment="1">
      <alignment wrapText="1"/>
    </xf>
    <xf numFmtId="3" fontId="1" fillId="0" borderId="10" xfId="0" applyNumberFormat="1" applyFont="1" applyFill="1" applyBorder="1" applyAlignment="1">
      <alignment horizontal="right"/>
    </xf>
    <xf numFmtId="3" fontId="5" fillId="0" borderId="10" xfId="0" applyNumberFormat="1" applyFont="1" applyFill="1" applyBorder="1" applyAlignment="1">
      <alignment horizontal="right"/>
    </xf>
    <xf numFmtId="3" fontId="1" fillId="0" borderId="32" xfId="0" applyNumberFormat="1" applyFont="1" applyFill="1" applyBorder="1" applyAlignment="1">
      <alignment horizontal="right"/>
    </xf>
    <xf numFmtId="3" fontId="1" fillId="0" borderId="23" xfId="0" applyNumberFormat="1" applyFont="1" applyFill="1" applyBorder="1" applyAlignment="1">
      <alignment horizontal="center"/>
    </xf>
    <xf numFmtId="3" fontId="1" fillId="0" borderId="2" xfId="0" applyNumberFormat="1" applyFont="1" applyFill="1" applyBorder="1"/>
    <xf numFmtId="3" fontId="1" fillId="0" borderId="21" xfId="0" applyNumberFormat="1" applyFont="1" applyFill="1" applyBorder="1"/>
    <xf numFmtId="3" fontId="1" fillId="0" borderId="2" xfId="0" applyNumberFormat="1" applyFont="1" applyFill="1" applyBorder="1" applyAlignment="1">
      <alignment horizontal="right"/>
    </xf>
    <xf numFmtId="3" fontId="5" fillId="0" borderId="2" xfId="0" applyNumberFormat="1" applyFont="1" applyFill="1" applyBorder="1" applyAlignment="1">
      <alignment horizontal="right"/>
    </xf>
    <xf numFmtId="3" fontId="1" fillId="0" borderId="17" xfId="0" applyNumberFormat="1" applyFont="1" applyFill="1" applyBorder="1" applyAlignment="1">
      <alignment horizontal="right"/>
    </xf>
    <xf numFmtId="3" fontId="1" fillId="0" borderId="3" xfId="0" applyNumberFormat="1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left"/>
    </xf>
    <xf numFmtId="3" fontId="1" fillId="0" borderId="22" xfId="0" applyNumberFormat="1" applyFont="1" applyFill="1" applyBorder="1" applyAlignment="1">
      <alignment wrapText="1"/>
    </xf>
    <xf numFmtId="3" fontId="1" fillId="0" borderId="27" xfId="0" applyNumberFormat="1" applyFont="1" applyFill="1" applyBorder="1" applyAlignment="1">
      <alignment horizontal="right"/>
    </xf>
    <xf numFmtId="3" fontId="1" fillId="0" borderId="21" xfId="0" applyNumberFormat="1" applyFont="1" applyFill="1" applyBorder="1" applyAlignment="1">
      <alignment wrapText="1"/>
    </xf>
    <xf numFmtId="3" fontId="1" fillId="0" borderId="8" xfId="0" applyNumberFormat="1" applyFont="1" applyFill="1" applyBorder="1" applyAlignment="1">
      <alignment horizontal="center"/>
    </xf>
    <xf numFmtId="3" fontId="1" fillId="0" borderId="14" xfId="0" applyNumberFormat="1" applyFont="1" applyFill="1" applyBorder="1" applyAlignment="1">
      <alignment wrapText="1"/>
    </xf>
    <xf numFmtId="3" fontId="1" fillId="0" borderId="9" xfId="0" applyNumberFormat="1" applyFont="1" applyFill="1" applyBorder="1" applyAlignment="1">
      <alignment horizontal="right"/>
    </xf>
    <xf numFmtId="3" fontId="5" fillId="0" borderId="9" xfId="0" applyNumberFormat="1" applyFont="1" applyFill="1" applyBorder="1" applyAlignment="1">
      <alignment horizontal="right"/>
    </xf>
    <xf numFmtId="3" fontId="1" fillId="0" borderId="13" xfId="0" applyNumberFormat="1" applyFont="1" applyFill="1" applyBorder="1" applyAlignment="1">
      <alignment horizontal="right"/>
    </xf>
    <xf numFmtId="3" fontId="2" fillId="0" borderId="23" xfId="0" applyNumberFormat="1" applyFont="1" applyFill="1" applyBorder="1" applyAlignment="1">
      <alignment horizontal="center"/>
    </xf>
    <xf numFmtId="3" fontId="2" fillId="0" borderId="2" xfId="0" applyNumberFormat="1" applyFont="1" applyFill="1" applyBorder="1"/>
    <xf numFmtId="3" fontId="2" fillId="0" borderId="21" xfId="0" applyNumberFormat="1" applyFont="1" applyFill="1" applyBorder="1"/>
    <xf numFmtId="3" fontId="2" fillId="0" borderId="2" xfId="0" applyNumberFormat="1" applyFont="1" applyFill="1" applyBorder="1" applyAlignment="1">
      <alignment horizontal="right"/>
    </xf>
    <xf numFmtId="3" fontId="4" fillId="0" borderId="2" xfId="0" applyNumberFormat="1" applyFont="1" applyFill="1" applyBorder="1" applyAlignment="1">
      <alignment horizontal="right"/>
    </xf>
    <xf numFmtId="3" fontId="2" fillId="0" borderId="17" xfId="0" applyNumberFormat="1" applyFont="1" applyFill="1" applyBorder="1" applyAlignment="1">
      <alignment horizontal="right"/>
    </xf>
    <xf numFmtId="3" fontId="2" fillId="0" borderId="27" xfId="0" applyNumberFormat="1" applyFont="1" applyFill="1" applyBorder="1" applyAlignment="1">
      <alignment horizontal="right"/>
    </xf>
    <xf numFmtId="3" fontId="2" fillId="0" borderId="0" xfId="0" applyNumberFormat="1" applyFont="1" applyFill="1"/>
    <xf numFmtId="3" fontId="2" fillId="0" borderId="21" xfId="0" applyNumberFormat="1" applyFont="1" applyFill="1" applyBorder="1" applyAlignment="1">
      <alignment wrapText="1"/>
    </xf>
    <xf numFmtId="3" fontId="1" fillId="0" borderId="0" xfId="0" applyNumberFormat="1" applyFont="1" applyFill="1" applyBorder="1"/>
    <xf numFmtId="3" fontId="2" fillId="0" borderId="32" xfId="0" applyNumberFormat="1" applyFont="1" applyFill="1" applyBorder="1" applyAlignment="1">
      <alignment horizontal="right"/>
    </xf>
    <xf numFmtId="3" fontId="1" fillId="0" borderId="1" xfId="0" applyNumberFormat="1" applyFont="1" applyFill="1" applyBorder="1" applyAlignment="1">
      <alignment horizontal="center"/>
    </xf>
    <xf numFmtId="3" fontId="1" fillId="0" borderId="2" xfId="0" applyNumberFormat="1" applyFont="1" applyFill="1" applyBorder="1" applyAlignment="1">
      <alignment horizontal="left"/>
    </xf>
    <xf numFmtId="3" fontId="3" fillId="0" borderId="2" xfId="0" applyNumberFormat="1" applyFont="1" applyFill="1" applyBorder="1" applyAlignment="1">
      <alignment horizontal="left"/>
    </xf>
    <xf numFmtId="3" fontId="3" fillId="0" borderId="21" xfId="0" applyNumberFormat="1" applyFont="1" applyFill="1" applyBorder="1" applyAlignment="1">
      <alignment wrapText="1"/>
    </xf>
    <xf numFmtId="3" fontId="3" fillId="0" borderId="2" xfId="0" applyNumberFormat="1" applyFont="1" applyFill="1" applyBorder="1" applyAlignment="1">
      <alignment horizontal="right"/>
    </xf>
    <xf numFmtId="3" fontId="6" fillId="0" borderId="2" xfId="0" applyNumberFormat="1" applyFont="1" applyFill="1" applyBorder="1" applyAlignment="1">
      <alignment horizontal="right"/>
    </xf>
    <xf numFmtId="3" fontId="1" fillId="0" borderId="20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left"/>
    </xf>
    <xf numFmtId="3" fontId="2" fillId="0" borderId="34" xfId="0" applyNumberFormat="1" applyFont="1" applyFill="1" applyBorder="1"/>
    <xf numFmtId="3" fontId="4" fillId="0" borderId="34" xfId="0" applyNumberFormat="1" applyFont="1" applyFill="1" applyBorder="1"/>
    <xf numFmtId="3" fontId="2" fillId="0" borderId="1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left"/>
    </xf>
    <xf numFmtId="3" fontId="1" fillId="0" borderId="24" xfId="0" applyNumberFormat="1" applyFont="1" applyFill="1" applyBorder="1" applyAlignment="1">
      <alignment horizontal="center"/>
    </xf>
    <xf numFmtId="3" fontId="1" fillId="0" borderId="9" xfId="0" applyNumberFormat="1" applyFont="1" applyFill="1" applyBorder="1"/>
    <xf numFmtId="3" fontId="1" fillId="0" borderId="14" xfId="0" applyNumberFormat="1" applyFont="1" applyFill="1" applyBorder="1"/>
    <xf numFmtId="3" fontId="2" fillId="0" borderId="3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left"/>
    </xf>
    <xf numFmtId="3" fontId="2" fillId="0" borderId="22" xfId="0" applyNumberFormat="1" applyFont="1" applyFill="1" applyBorder="1" applyAlignment="1">
      <alignment wrapText="1"/>
    </xf>
    <xf numFmtId="3" fontId="2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right"/>
    </xf>
    <xf numFmtId="3" fontId="2" fillId="0" borderId="18" xfId="0" applyNumberFormat="1" applyFont="1" applyFill="1" applyBorder="1" applyAlignment="1">
      <alignment horizontal="center"/>
    </xf>
    <xf numFmtId="3" fontId="2" fillId="0" borderId="7" xfId="0" applyNumberFormat="1" applyFont="1" applyFill="1" applyBorder="1"/>
    <xf numFmtId="3" fontId="2" fillId="0" borderId="19" xfId="0" applyNumberFormat="1" applyFont="1" applyFill="1" applyBorder="1"/>
    <xf numFmtId="3" fontId="2" fillId="0" borderId="7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2" fillId="0" borderId="31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wrapText="1"/>
    </xf>
    <xf numFmtId="3" fontId="3" fillId="0" borderId="10" xfId="0" applyNumberFormat="1" applyFont="1" applyFill="1" applyBorder="1" applyAlignment="1">
      <alignment horizontal="right"/>
    </xf>
    <xf numFmtId="3" fontId="6" fillId="0" borderId="10" xfId="0" applyNumberFormat="1" applyFont="1" applyFill="1" applyBorder="1" applyAlignment="1">
      <alignment horizontal="right"/>
    </xf>
    <xf numFmtId="3" fontId="3" fillId="0" borderId="32" xfId="0" applyNumberFormat="1" applyFont="1" applyFill="1" applyBorder="1" applyAlignment="1">
      <alignment horizontal="right"/>
    </xf>
    <xf numFmtId="3" fontId="3" fillId="0" borderId="33" xfId="0" applyNumberFormat="1" applyFont="1" applyFill="1" applyBorder="1" applyAlignment="1">
      <alignment horizontal="right"/>
    </xf>
    <xf numFmtId="3" fontId="2" fillId="0" borderId="6" xfId="0" applyNumberFormat="1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left"/>
    </xf>
    <xf numFmtId="3" fontId="2" fillId="0" borderId="19" xfId="0" applyNumberFormat="1" applyFont="1" applyFill="1" applyBorder="1" applyAlignment="1">
      <alignment wrapText="1"/>
    </xf>
    <xf numFmtId="3" fontId="2" fillId="0" borderId="26" xfId="0" applyNumberFormat="1" applyFont="1" applyFill="1" applyBorder="1" applyAlignment="1">
      <alignment horizontal="right"/>
    </xf>
    <xf numFmtId="3" fontId="2" fillId="0" borderId="11" xfId="0" applyNumberFormat="1" applyFont="1" applyFill="1" applyBorder="1" applyAlignment="1">
      <alignment horizontal="center"/>
    </xf>
    <xf numFmtId="3" fontId="2" fillId="0" borderId="10" xfId="0" applyNumberFormat="1" applyFont="1" applyFill="1" applyBorder="1"/>
    <xf numFmtId="3" fontId="2" fillId="0" borderId="0" xfId="0" applyNumberFormat="1" applyFont="1" applyFill="1" applyBorder="1"/>
    <xf numFmtId="3" fontId="2" fillId="0" borderId="10" xfId="0" applyNumberFormat="1" applyFont="1" applyFill="1" applyBorder="1" applyAlignment="1">
      <alignment horizontal="right"/>
    </xf>
    <xf numFmtId="3" fontId="4" fillId="0" borderId="10" xfId="0" applyNumberFormat="1" applyFont="1" applyFill="1" applyBorder="1" applyAlignment="1">
      <alignment horizontal="right"/>
    </xf>
    <xf numFmtId="3" fontId="2" fillId="0" borderId="37" xfId="0" applyNumberFormat="1" applyFont="1" applyFill="1" applyBorder="1" applyAlignment="1">
      <alignment horizontal="right"/>
    </xf>
    <xf numFmtId="3" fontId="2" fillId="0" borderId="20" xfId="0" applyNumberFormat="1" applyFont="1" applyFill="1" applyBorder="1" applyAlignment="1">
      <alignment horizontal="right"/>
    </xf>
    <xf numFmtId="3" fontId="2" fillId="0" borderId="38" xfId="0" applyNumberFormat="1" applyFont="1" applyFill="1" applyBorder="1" applyAlignment="1">
      <alignment horizontal="center"/>
    </xf>
    <xf numFmtId="3" fontId="2" fillId="0" borderId="39" xfId="0" applyNumberFormat="1" applyFont="1" applyFill="1" applyBorder="1"/>
    <xf numFmtId="3" fontId="2" fillId="0" borderId="40" xfId="0" applyNumberFormat="1" applyFont="1" applyFill="1" applyBorder="1"/>
    <xf numFmtId="3" fontId="2" fillId="0" borderId="39" xfId="0" applyNumberFormat="1" applyFont="1" applyFill="1" applyBorder="1" applyAlignment="1">
      <alignment horizontal="right"/>
    </xf>
    <xf numFmtId="3" fontId="4" fillId="0" borderId="39" xfId="0" applyNumberFormat="1" applyFont="1" applyFill="1" applyBorder="1" applyAlignment="1">
      <alignment horizontal="right"/>
    </xf>
    <xf numFmtId="3" fontId="2" fillId="0" borderId="41" xfId="0" applyNumberFormat="1" applyFont="1" applyFill="1" applyBorder="1" applyAlignment="1">
      <alignment horizontal="right"/>
    </xf>
    <xf numFmtId="3" fontId="2" fillId="0" borderId="42" xfId="0" applyNumberFormat="1" applyFont="1" applyFill="1" applyBorder="1" applyAlignment="1">
      <alignment horizontal="center"/>
    </xf>
    <xf numFmtId="3" fontId="2" fillId="0" borderId="39" xfId="0" applyNumberFormat="1" applyFont="1" applyFill="1" applyBorder="1" applyAlignment="1">
      <alignment horizontal="left"/>
    </xf>
    <xf numFmtId="3" fontId="2" fillId="0" borderId="40" xfId="0" applyNumberFormat="1" applyFont="1" applyFill="1" applyBorder="1" applyAlignment="1">
      <alignment wrapText="1"/>
    </xf>
    <xf numFmtId="3" fontId="2" fillId="0" borderId="43" xfId="0" applyNumberFormat="1" applyFont="1" applyFill="1" applyBorder="1" applyAlignment="1">
      <alignment horizontal="right"/>
    </xf>
    <xf numFmtId="3" fontId="2" fillId="0" borderId="12" xfId="0" applyNumberFormat="1" applyFont="1" applyFill="1" applyBorder="1" applyAlignment="1">
      <alignment horizontal="center"/>
    </xf>
    <xf numFmtId="3" fontId="2" fillId="0" borderId="10" xfId="0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wrapText="1"/>
    </xf>
    <xf numFmtId="3" fontId="1" fillId="0" borderId="19" xfId="0" applyNumberFormat="1" applyFont="1" applyFill="1" applyBorder="1"/>
    <xf numFmtId="3" fontId="2" fillId="0" borderId="9" xfId="0" applyNumberFormat="1" applyFont="1" applyFill="1" applyBorder="1"/>
    <xf numFmtId="3" fontId="2" fillId="0" borderId="14" xfId="0" applyNumberFormat="1" applyFont="1" applyFill="1" applyBorder="1"/>
    <xf numFmtId="3" fontId="2" fillId="0" borderId="9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3" fontId="2" fillId="0" borderId="13" xfId="0" applyNumberFormat="1" applyFont="1" applyFill="1" applyBorder="1" applyAlignment="1">
      <alignment horizontal="right"/>
    </xf>
    <xf numFmtId="3" fontId="2" fillId="0" borderId="8" xfId="0" applyNumberFormat="1" applyFont="1" applyFill="1" applyBorder="1" applyAlignment="1">
      <alignment horizontal="center"/>
    </xf>
    <xf numFmtId="3" fontId="2" fillId="0" borderId="9" xfId="0" applyNumberFormat="1" applyFont="1" applyFill="1" applyBorder="1" applyAlignment="1">
      <alignment horizontal="left"/>
    </xf>
    <xf numFmtId="3" fontId="2" fillId="0" borderId="14" xfId="0" applyNumberFormat="1" applyFont="1" applyFill="1" applyBorder="1" applyAlignment="1">
      <alignment wrapText="1"/>
    </xf>
    <xf numFmtId="3" fontId="2" fillId="0" borderId="15" xfId="0" applyNumberFormat="1" applyFont="1" applyFill="1" applyBorder="1" applyAlignment="1">
      <alignment horizontal="right"/>
    </xf>
    <xf numFmtId="3" fontId="4" fillId="0" borderId="0" xfId="0" applyNumberFormat="1" applyFont="1" applyFill="1"/>
    <xf numFmtId="3" fontId="2" fillId="0" borderId="0" xfId="0" applyNumberFormat="1" applyFont="1" applyFill="1" applyAlignment="1">
      <alignment horizontal="left"/>
    </xf>
    <xf numFmtId="3" fontId="2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3" fontId="3" fillId="0" borderId="0" xfId="0" applyNumberFormat="1" applyFont="1" applyFill="1"/>
    <xf numFmtId="3" fontId="6" fillId="0" borderId="0" xfId="0" applyNumberFormat="1" applyFont="1" applyFill="1"/>
    <xf numFmtId="3" fontId="3" fillId="0" borderId="0" xfId="0" applyNumberFormat="1" applyFont="1" applyFill="1" applyAlignment="1">
      <alignment horizontal="left"/>
    </xf>
    <xf numFmtId="3" fontId="3" fillId="0" borderId="0" xfId="0" applyNumberFormat="1" applyFont="1" applyFill="1" applyAlignment="1">
      <alignment wrapText="1"/>
    </xf>
    <xf numFmtId="3" fontId="4" fillId="0" borderId="45" xfId="0" applyNumberFormat="1" applyFont="1" applyFill="1" applyBorder="1" applyAlignment="1">
      <alignment horizontal="center" vertical="center" wrapText="1"/>
    </xf>
    <xf numFmtId="3" fontId="5" fillId="0" borderId="46" xfId="0" applyNumberFormat="1" applyFont="1" applyFill="1" applyBorder="1" applyAlignment="1">
      <alignment horizontal="right"/>
    </xf>
    <xf numFmtId="3" fontId="5" fillId="0" borderId="34" xfId="0" applyNumberFormat="1" applyFont="1" applyFill="1" applyBorder="1" applyAlignment="1">
      <alignment horizontal="right"/>
    </xf>
    <xf numFmtId="3" fontId="4" fillId="0" borderId="34" xfId="0" applyNumberFormat="1" applyFont="1" applyFill="1" applyBorder="1" applyAlignment="1">
      <alignment horizontal="right"/>
    </xf>
    <xf numFmtId="3" fontId="5" fillId="0" borderId="47" xfId="0" applyNumberFormat="1" applyFont="1" applyFill="1" applyBorder="1" applyAlignment="1">
      <alignment horizontal="right"/>
    </xf>
    <xf numFmtId="3" fontId="8" fillId="0" borderId="0" xfId="0" applyNumberFormat="1" applyFont="1" applyFill="1" applyBorder="1"/>
    <xf numFmtId="3" fontId="2" fillId="0" borderId="25" xfId="0" applyNumberFormat="1" applyFont="1" applyFill="1" applyBorder="1" applyAlignment="1">
      <alignment horizontal="center"/>
    </xf>
    <xf numFmtId="3" fontId="2" fillId="0" borderId="4" xfId="0" applyNumberFormat="1" applyFont="1" applyFill="1" applyBorder="1"/>
    <xf numFmtId="3" fontId="2" fillId="0" borderId="22" xfId="0" applyNumberFormat="1" applyFont="1" applyFill="1" applyBorder="1"/>
    <xf numFmtId="3" fontId="4" fillId="0" borderId="46" xfId="0" applyNumberFormat="1" applyFont="1" applyFill="1" applyBorder="1" applyAlignment="1">
      <alignment horizontal="right"/>
    </xf>
    <xf numFmtId="3" fontId="2" fillId="0" borderId="5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left"/>
    </xf>
    <xf numFmtId="3" fontId="1" fillId="0" borderId="4" xfId="0" applyNumberFormat="1" applyFont="1" applyFill="1" applyBorder="1" applyAlignment="1">
      <alignment horizontal="left"/>
    </xf>
    <xf numFmtId="3" fontId="8" fillId="0" borderId="4" xfId="0" applyNumberFormat="1" applyFont="1" applyFill="1" applyBorder="1" applyAlignment="1">
      <alignment horizontal="right"/>
    </xf>
    <xf numFmtId="3" fontId="9" fillId="0" borderId="4" xfId="0" applyNumberFormat="1" applyFont="1" applyFill="1" applyBorder="1" applyAlignment="1">
      <alignment horizontal="right"/>
    </xf>
    <xf numFmtId="3" fontId="8" fillId="0" borderId="3" xfId="0" applyNumberFormat="1" applyFont="1" applyFill="1" applyBorder="1" applyAlignment="1">
      <alignment horizontal="center"/>
    </xf>
    <xf numFmtId="3" fontId="8" fillId="0" borderId="4" xfId="0" applyNumberFormat="1" applyFont="1" applyFill="1" applyBorder="1" applyAlignment="1">
      <alignment horizontal="left"/>
    </xf>
    <xf numFmtId="3" fontId="8" fillId="0" borderId="22" xfId="0" applyNumberFormat="1" applyFont="1" applyFill="1" applyBorder="1" applyAlignment="1">
      <alignment wrapText="1"/>
    </xf>
    <xf numFmtId="3" fontId="8" fillId="0" borderId="27" xfId="0" applyNumberFormat="1" applyFont="1" applyFill="1" applyBorder="1" applyAlignment="1">
      <alignment horizontal="right"/>
    </xf>
    <xf numFmtId="3" fontId="4" fillId="0" borderId="45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left"/>
    </xf>
    <xf numFmtId="3" fontId="3" fillId="0" borderId="28" xfId="0" applyNumberFormat="1" applyFont="1" applyFill="1" applyBorder="1" applyAlignment="1">
      <alignment wrapText="1"/>
    </xf>
    <xf numFmtId="3" fontId="3" fillId="0" borderId="14" xfId="0" applyNumberFormat="1" applyFont="1" applyFill="1" applyBorder="1" applyAlignment="1">
      <alignment wrapText="1"/>
    </xf>
    <xf numFmtId="3" fontId="3" fillId="0" borderId="35" xfId="0" applyNumberFormat="1" applyFont="1" applyFill="1" applyBorder="1" applyAlignment="1">
      <alignment horizontal="center"/>
    </xf>
    <xf numFmtId="3" fontId="3" fillId="0" borderId="16" xfId="0" applyNumberFormat="1" applyFont="1" applyFill="1" applyBorder="1"/>
    <xf numFmtId="3" fontId="6" fillId="0" borderId="16" xfId="0" applyNumberFormat="1" applyFont="1" applyFill="1" applyBorder="1" applyAlignment="1">
      <alignment horizontal="right"/>
    </xf>
    <xf numFmtId="3" fontId="6" fillId="0" borderId="44" xfId="0" applyNumberFormat="1" applyFont="1" applyFill="1" applyBorder="1" applyAlignment="1">
      <alignment horizontal="right"/>
    </xf>
    <xf numFmtId="3" fontId="3" fillId="0" borderId="36" xfId="0" applyNumberFormat="1" applyFont="1" applyFill="1" applyBorder="1" applyAlignment="1">
      <alignment horizontal="right"/>
    </xf>
    <xf numFmtId="3" fontId="3" fillId="0" borderId="30" xfId="0" applyNumberFormat="1" applyFont="1" applyFill="1" applyBorder="1" applyAlignment="1">
      <alignment horizontal="center"/>
    </xf>
    <xf numFmtId="3" fontId="3" fillId="0" borderId="16" xfId="0" applyNumberFormat="1" applyFont="1" applyFill="1" applyBorder="1" applyAlignment="1">
      <alignment horizontal="left"/>
    </xf>
    <xf numFmtId="3" fontId="3" fillId="0" borderId="16" xfId="0" applyNumberFormat="1" applyFont="1" applyFill="1" applyBorder="1" applyAlignment="1">
      <alignment horizontal="right"/>
    </xf>
    <xf numFmtId="3" fontId="3" fillId="0" borderId="29" xfId="0" applyNumberFormat="1" applyFont="1" applyFill="1" applyBorder="1" applyAlignment="1">
      <alignment horizontal="right"/>
    </xf>
    <xf numFmtId="3" fontId="3" fillId="0" borderId="0" xfId="0" applyNumberFormat="1" applyFont="1" applyFill="1" applyBorder="1"/>
    <xf numFmtId="3" fontId="3" fillId="0" borderId="24" xfId="0" applyNumberFormat="1" applyFont="1" applyFill="1" applyBorder="1" applyAlignment="1">
      <alignment horizontal="center"/>
    </xf>
    <xf numFmtId="3" fontId="3" fillId="0" borderId="9" xfId="0" applyNumberFormat="1" applyFont="1" applyFill="1" applyBorder="1"/>
    <xf numFmtId="3" fontId="6" fillId="0" borderId="9" xfId="0" applyNumberFormat="1" applyFont="1" applyFill="1" applyBorder="1" applyAlignment="1">
      <alignment horizontal="right"/>
    </xf>
    <xf numFmtId="3" fontId="6" fillId="0" borderId="47" xfId="0" applyNumberFormat="1" applyFont="1" applyFill="1" applyBorder="1" applyAlignment="1">
      <alignment horizontal="right"/>
    </xf>
    <xf numFmtId="3" fontId="3" fillId="0" borderId="13" xfId="0" applyNumberFormat="1" applyFont="1" applyFill="1" applyBorder="1" applyAlignment="1">
      <alignment horizontal="right"/>
    </xf>
    <xf numFmtId="3" fontId="3" fillId="0" borderId="8" xfId="0" applyNumberFormat="1" applyFont="1" applyFill="1" applyBorder="1" applyAlignment="1">
      <alignment horizontal="center"/>
    </xf>
    <xf numFmtId="3" fontId="3" fillId="0" borderId="9" xfId="0" applyNumberFormat="1" applyFont="1" applyFill="1" applyBorder="1" applyAlignment="1">
      <alignment horizontal="left"/>
    </xf>
    <xf numFmtId="3" fontId="3" fillId="0" borderId="9" xfId="0" applyNumberFormat="1" applyFont="1" applyFill="1" applyBorder="1" applyAlignment="1">
      <alignment horizontal="right"/>
    </xf>
    <xf numFmtId="3" fontId="3" fillId="0" borderId="15" xfId="0" applyNumberFormat="1" applyFont="1" applyFill="1" applyBorder="1" applyAlignment="1">
      <alignment horizontal="right"/>
    </xf>
    <xf numFmtId="3" fontId="3" fillId="0" borderId="14" xfId="0" applyNumberFormat="1" applyFont="1" applyFill="1" applyBorder="1"/>
    <xf numFmtId="3" fontId="4" fillId="0" borderId="44" xfId="0" applyNumberFormat="1" applyFont="1" applyFill="1" applyBorder="1" applyAlignment="1">
      <alignment horizontal="center" vertical="center" wrapText="1"/>
    </xf>
    <xf numFmtId="3" fontId="1" fillId="0" borderId="10" xfId="0" applyNumberFormat="1" applyFont="1" applyFill="1" applyBorder="1"/>
    <xf numFmtId="3" fontId="2" fillId="0" borderId="45" xfId="0" applyNumberFormat="1" applyFont="1" applyFill="1" applyBorder="1"/>
    <xf numFmtId="3" fontId="1" fillId="0" borderId="48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left"/>
    </xf>
    <xf numFmtId="3" fontId="1" fillId="0" borderId="4" xfId="0" applyNumberFormat="1" applyFont="1" applyFill="1" applyBorder="1" applyAlignment="1">
      <alignment horizontal="left"/>
    </xf>
    <xf numFmtId="3" fontId="7" fillId="0" borderId="0" xfId="0" applyNumberFormat="1" applyFont="1" applyFill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0"/>
  <sheetViews>
    <sheetView tabSelected="1" view="pageBreakPreview" zoomScale="70" zoomScaleNormal="70" zoomScaleSheetLayoutView="70" workbookViewId="0">
      <selection activeCell="C41" sqref="C41"/>
    </sheetView>
  </sheetViews>
  <sheetFormatPr defaultRowHeight="15.75" x14ac:dyDescent="0.25"/>
  <cols>
    <col min="1" max="1" width="6.7109375" style="4" customWidth="1"/>
    <col min="2" max="2" width="11.140625" style="1" customWidth="1"/>
    <col min="3" max="3" width="64.140625" style="1" customWidth="1"/>
    <col min="4" max="4" width="14.7109375" style="1" customWidth="1"/>
    <col min="5" max="6" width="14.7109375" style="5" customWidth="1"/>
    <col min="7" max="7" width="13.42578125" style="1" customWidth="1"/>
    <col min="8" max="8" width="6.7109375" style="4" customWidth="1"/>
    <col min="9" max="9" width="8.7109375" style="6" customWidth="1"/>
    <col min="10" max="10" width="51.85546875" style="7" customWidth="1"/>
    <col min="11" max="11" width="14.7109375" style="1" customWidth="1"/>
    <col min="12" max="13" width="14.7109375" style="5" customWidth="1"/>
    <col min="14" max="14" width="13.42578125" style="1" customWidth="1"/>
    <col min="15" max="15" width="12.85546875" style="1" customWidth="1"/>
    <col min="16" max="16384" width="9.140625" style="1"/>
  </cols>
  <sheetData>
    <row r="1" spans="1:15" ht="18.75" x14ac:dyDescent="0.3">
      <c r="A1" s="186" t="s">
        <v>78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</row>
    <row r="2" spans="1:15" ht="18.75" x14ac:dyDescent="0.3">
      <c r="A2" s="186" t="s">
        <v>145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</row>
    <row r="3" spans="1:15" ht="18.75" x14ac:dyDescent="0.3">
      <c r="A3" s="186" t="s">
        <v>79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</row>
    <row r="4" spans="1:15" x14ac:dyDescent="0.25">
      <c r="A4" s="2"/>
      <c r="B4" s="2"/>
      <c r="C4" s="2"/>
      <c r="D4" s="2"/>
      <c r="E4" s="3"/>
      <c r="F4" s="3"/>
      <c r="G4" s="2"/>
      <c r="H4" s="2"/>
      <c r="I4" s="2"/>
      <c r="J4" s="2"/>
      <c r="K4" s="2"/>
      <c r="L4" s="3"/>
      <c r="M4" s="3"/>
      <c r="N4" s="2"/>
      <c r="O4" s="2"/>
    </row>
    <row r="5" spans="1:15" ht="16.5" thickBot="1" x14ac:dyDescent="0.3">
      <c r="O5" s="8" t="s">
        <v>80</v>
      </c>
    </row>
    <row r="6" spans="1:15" s="16" customFormat="1" ht="52.5" customHeight="1" thickBot="1" x14ac:dyDescent="0.3">
      <c r="A6" s="9" t="s">
        <v>77</v>
      </c>
      <c r="B6" s="11" t="s">
        <v>123</v>
      </c>
      <c r="C6" s="10" t="s">
        <v>73</v>
      </c>
      <c r="D6" s="12" t="s">
        <v>147</v>
      </c>
      <c r="E6" s="11" t="s">
        <v>158</v>
      </c>
      <c r="F6" s="180" t="s">
        <v>146</v>
      </c>
      <c r="G6" s="13" t="s">
        <v>128</v>
      </c>
      <c r="H6" s="14" t="s">
        <v>77</v>
      </c>
      <c r="I6" s="11" t="s">
        <v>123</v>
      </c>
      <c r="J6" s="10" t="s">
        <v>73</v>
      </c>
      <c r="K6" s="12" t="s">
        <v>147</v>
      </c>
      <c r="L6" s="11" t="s">
        <v>158</v>
      </c>
      <c r="M6" s="12" t="s">
        <v>146</v>
      </c>
      <c r="N6" s="11" t="s">
        <v>129</v>
      </c>
      <c r="O6" s="15" t="s">
        <v>156</v>
      </c>
    </row>
    <row r="7" spans="1:15" s="19" customFormat="1" ht="13.5" customHeight="1" thickBot="1" x14ac:dyDescent="0.3">
      <c r="A7" s="17">
        <v>1</v>
      </c>
      <c r="B7" s="18">
        <v>2</v>
      </c>
      <c r="C7" s="19">
        <v>3</v>
      </c>
      <c r="D7" s="20">
        <v>4</v>
      </c>
      <c r="E7" s="21">
        <v>5</v>
      </c>
      <c r="F7" s="137">
        <v>6</v>
      </c>
      <c r="G7" s="22">
        <v>7</v>
      </c>
      <c r="H7" s="23">
        <v>8</v>
      </c>
      <c r="I7" s="18">
        <v>9</v>
      </c>
      <c r="J7" s="19">
        <v>10</v>
      </c>
      <c r="K7" s="20">
        <v>11</v>
      </c>
      <c r="L7" s="21">
        <v>12</v>
      </c>
      <c r="M7" s="21">
        <v>13</v>
      </c>
      <c r="N7" s="18">
        <v>14</v>
      </c>
      <c r="O7" s="24">
        <v>15</v>
      </c>
    </row>
    <row r="8" spans="1:15" ht="18.75" customHeight="1" x14ac:dyDescent="0.25">
      <c r="A8" s="25">
        <v>1</v>
      </c>
      <c r="B8" s="26" t="s">
        <v>25</v>
      </c>
      <c r="C8" s="27" t="s">
        <v>26</v>
      </c>
      <c r="D8" s="28">
        <v>2223379</v>
      </c>
      <c r="E8" s="28">
        <v>2483199</v>
      </c>
      <c r="F8" s="138">
        <v>2687475</v>
      </c>
      <c r="G8" s="30">
        <f t="shared" ref="G8:G34" si="0">F8-E8</f>
        <v>204276</v>
      </c>
      <c r="H8" s="31"/>
      <c r="I8" s="32"/>
      <c r="J8" s="33"/>
      <c r="K8" s="34"/>
      <c r="L8" s="35"/>
      <c r="M8" s="35"/>
      <c r="N8" s="34"/>
      <c r="O8" s="36"/>
    </row>
    <row r="9" spans="1:15" ht="18.75" customHeight="1" x14ac:dyDescent="0.25">
      <c r="A9" s="37">
        <v>2</v>
      </c>
      <c r="B9" s="38" t="s">
        <v>27</v>
      </c>
      <c r="C9" s="39" t="s">
        <v>28</v>
      </c>
      <c r="D9" s="40">
        <v>89899</v>
      </c>
      <c r="E9" s="40">
        <v>93844</v>
      </c>
      <c r="F9" s="139">
        <v>30025</v>
      </c>
      <c r="G9" s="42">
        <f t="shared" si="0"/>
        <v>-63819</v>
      </c>
      <c r="H9" s="43">
        <v>1</v>
      </c>
      <c r="I9" s="44" t="s">
        <v>0</v>
      </c>
      <c r="J9" s="45" t="s">
        <v>108</v>
      </c>
      <c r="K9" s="28">
        <v>3883324</v>
      </c>
      <c r="L9" s="28">
        <v>4125596</v>
      </c>
      <c r="M9" s="29">
        <v>5407103</v>
      </c>
      <c r="N9" s="28">
        <f>M9-L9</f>
        <v>1281507</v>
      </c>
      <c r="O9" s="46"/>
    </row>
    <row r="10" spans="1:15" x14ac:dyDescent="0.25">
      <c r="A10" s="37">
        <v>3</v>
      </c>
      <c r="B10" s="38" t="s">
        <v>29</v>
      </c>
      <c r="C10" s="47" t="s">
        <v>30</v>
      </c>
      <c r="D10" s="40">
        <v>505416</v>
      </c>
      <c r="E10" s="40">
        <v>451868</v>
      </c>
      <c r="F10" s="139">
        <v>384383</v>
      </c>
      <c r="G10" s="42">
        <f t="shared" si="0"/>
        <v>-67485</v>
      </c>
      <c r="H10" s="48"/>
      <c r="I10" s="184" t="s">
        <v>1</v>
      </c>
      <c r="J10" s="49" t="s">
        <v>75</v>
      </c>
      <c r="K10" s="50"/>
      <c r="L10" s="50"/>
      <c r="M10" s="51"/>
      <c r="N10" s="50"/>
      <c r="O10" s="52"/>
    </row>
    <row r="11" spans="1:15" s="60" customFormat="1" ht="30.75" customHeight="1" x14ac:dyDescent="0.25">
      <c r="A11" s="53">
        <v>4</v>
      </c>
      <c r="B11" s="54" t="s">
        <v>31</v>
      </c>
      <c r="C11" s="61" t="s">
        <v>135</v>
      </c>
      <c r="D11" s="57">
        <f>SUM(D8:D10)</f>
        <v>2818694</v>
      </c>
      <c r="E11" s="57">
        <f>SUM(E8:E10)</f>
        <v>3028911</v>
      </c>
      <c r="F11" s="57">
        <f>SUM(F8:F10)</f>
        <v>3101883</v>
      </c>
      <c r="G11" s="58">
        <f t="shared" si="0"/>
        <v>72972</v>
      </c>
      <c r="H11" s="43">
        <v>2</v>
      </c>
      <c r="I11" s="185"/>
      <c r="J11" s="27" t="s">
        <v>76</v>
      </c>
      <c r="K11" s="28">
        <v>694774</v>
      </c>
      <c r="L11" s="28">
        <v>721820</v>
      </c>
      <c r="M11" s="29">
        <v>838684</v>
      </c>
      <c r="N11" s="28">
        <f>M11-L11</f>
        <v>116864</v>
      </c>
      <c r="O11" s="59"/>
    </row>
    <row r="12" spans="1:15" s="60" customFormat="1" ht="25.5" customHeight="1" x14ac:dyDescent="0.25">
      <c r="A12" s="53">
        <v>5</v>
      </c>
      <c r="B12" s="54" t="s">
        <v>83</v>
      </c>
      <c r="C12" s="61" t="s">
        <v>84</v>
      </c>
      <c r="D12" s="56">
        <v>3000</v>
      </c>
      <c r="E12" s="56">
        <v>50625</v>
      </c>
      <c r="F12" s="140">
        <v>69233</v>
      </c>
      <c r="G12" s="58">
        <f t="shared" si="0"/>
        <v>18608</v>
      </c>
      <c r="H12" s="31"/>
      <c r="I12" s="32"/>
      <c r="J12" s="62"/>
      <c r="K12" s="34"/>
      <c r="L12" s="34"/>
      <c r="M12" s="35"/>
      <c r="N12" s="34"/>
      <c r="O12" s="63"/>
    </row>
    <row r="13" spans="1:15" ht="18.75" customHeight="1" x14ac:dyDescent="0.25">
      <c r="A13" s="37">
        <v>6</v>
      </c>
      <c r="B13" s="38" t="s">
        <v>32</v>
      </c>
      <c r="C13" s="39" t="s">
        <v>33</v>
      </c>
      <c r="D13" s="40">
        <v>1779622</v>
      </c>
      <c r="E13" s="40">
        <v>2147846</v>
      </c>
      <c r="F13" s="139">
        <v>1812000</v>
      </c>
      <c r="G13" s="42">
        <f t="shared" si="0"/>
        <v>-335846</v>
      </c>
      <c r="H13" s="64">
        <v>3</v>
      </c>
      <c r="I13" s="65" t="s">
        <v>2</v>
      </c>
      <c r="J13" s="47" t="s">
        <v>3</v>
      </c>
      <c r="K13" s="40">
        <v>5935869</v>
      </c>
      <c r="L13" s="40">
        <v>6606628</v>
      </c>
      <c r="M13" s="41">
        <v>8954565</v>
      </c>
      <c r="N13" s="40">
        <f>M13-L13</f>
        <v>2347937</v>
      </c>
      <c r="O13" s="42"/>
    </row>
    <row r="14" spans="1:15" ht="18.75" customHeight="1" x14ac:dyDescent="0.25">
      <c r="A14" s="37">
        <v>7</v>
      </c>
      <c r="B14" s="38" t="s">
        <v>34</v>
      </c>
      <c r="C14" s="39" t="s">
        <v>35</v>
      </c>
      <c r="D14" s="40">
        <v>4024682</v>
      </c>
      <c r="E14" s="40">
        <v>4479335</v>
      </c>
      <c r="F14" s="139">
        <v>4744037</v>
      </c>
      <c r="G14" s="42">
        <f t="shared" si="0"/>
        <v>264702</v>
      </c>
      <c r="H14" s="64"/>
      <c r="I14" s="66"/>
      <c r="J14" s="67"/>
      <c r="K14" s="68"/>
      <c r="L14" s="68"/>
      <c r="M14" s="69"/>
      <c r="N14" s="68"/>
      <c r="O14" s="70"/>
    </row>
    <row r="15" spans="1:15" ht="18.75" customHeight="1" x14ac:dyDescent="0.25">
      <c r="A15" s="37">
        <v>8</v>
      </c>
      <c r="B15" s="38" t="s">
        <v>36</v>
      </c>
      <c r="C15" s="39" t="s">
        <v>37</v>
      </c>
      <c r="D15" s="40">
        <v>467771</v>
      </c>
      <c r="E15" s="40">
        <v>313084</v>
      </c>
      <c r="F15" s="139">
        <v>500000</v>
      </c>
      <c r="G15" s="42">
        <f t="shared" si="0"/>
        <v>186916</v>
      </c>
      <c r="H15" s="64">
        <v>4</v>
      </c>
      <c r="I15" s="65" t="s">
        <v>4</v>
      </c>
      <c r="J15" s="47" t="s">
        <v>5</v>
      </c>
      <c r="K15" s="40">
        <v>85571</v>
      </c>
      <c r="L15" s="40">
        <v>80582</v>
      </c>
      <c r="M15" s="41">
        <v>139785</v>
      </c>
      <c r="N15" s="40">
        <f>M15-L15</f>
        <v>59203</v>
      </c>
      <c r="O15" s="70"/>
    </row>
    <row r="16" spans="1:15" ht="18.75" customHeight="1" x14ac:dyDescent="0.25">
      <c r="A16" s="37">
        <v>9</v>
      </c>
      <c r="B16" s="38" t="s">
        <v>38</v>
      </c>
      <c r="C16" s="39" t="s">
        <v>122</v>
      </c>
      <c r="D16" s="41">
        <f>SUM(D14:D15)</f>
        <v>4492453</v>
      </c>
      <c r="E16" s="40">
        <f>SUM(E14:E15)</f>
        <v>4792419</v>
      </c>
      <c r="F16" s="40">
        <f>SUM(F14:F15)</f>
        <v>5244037</v>
      </c>
      <c r="G16" s="42">
        <f t="shared" si="0"/>
        <v>451618</v>
      </c>
      <c r="H16" s="31"/>
      <c r="I16" s="32"/>
      <c r="J16" s="33"/>
      <c r="K16" s="40"/>
      <c r="L16" s="40"/>
      <c r="M16" s="41"/>
      <c r="N16" s="40"/>
      <c r="O16" s="52"/>
    </row>
    <row r="17" spans="1:15" ht="18.75" customHeight="1" x14ac:dyDescent="0.25">
      <c r="A17" s="37">
        <v>10</v>
      </c>
      <c r="B17" s="38" t="s">
        <v>39</v>
      </c>
      <c r="C17" s="39" t="s">
        <v>40</v>
      </c>
      <c r="D17" s="40">
        <v>113381</v>
      </c>
      <c r="E17" s="40">
        <v>117051</v>
      </c>
      <c r="F17" s="139">
        <v>86530</v>
      </c>
      <c r="G17" s="42">
        <f t="shared" si="0"/>
        <v>-30521</v>
      </c>
      <c r="H17" s="48">
        <v>5</v>
      </c>
      <c r="I17" s="71" t="s">
        <v>81</v>
      </c>
      <c r="J17" s="49" t="s">
        <v>82</v>
      </c>
      <c r="K17" s="34">
        <v>93014</v>
      </c>
      <c r="L17" s="34">
        <v>1044207</v>
      </c>
      <c r="M17" s="35">
        <v>994378</v>
      </c>
      <c r="N17" s="34">
        <f>M17-L17</f>
        <v>-49829</v>
      </c>
      <c r="O17" s="52"/>
    </row>
    <row r="18" spans="1:15" s="60" customFormat="1" ht="18.75" customHeight="1" x14ac:dyDescent="0.25">
      <c r="A18" s="53">
        <v>11</v>
      </c>
      <c r="B18" s="54" t="s">
        <v>41</v>
      </c>
      <c r="C18" s="55" t="s">
        <v>148</v>
      </c>
      <c r="D18" s="57">
        <f>SUM(D13,D16,D17)</f>
        <v>6385456</v>
      </c>
      <c r="E18" s="57">
        <f>SUM(E13,E16,E17)</f>
        <v>7057316</v>
      </c>
      <c r="F18" s="57">
        <f>SUM(F13,F16,F17)</f>
        <v>7142567</v>
      </c>
      <c r="G18" s="58">
        <f t="shared" si="0"/>
        <v>85251</v>
      </c>
      <c r="H18" s="48"/>
      <c r="I18" s="148"/>
      <c r="J18" s="49" t="s">
        <v>132</v>
      </c>
      <c r="K18" s="50"/>
      <c r="L18" s="50"/>
      <c r="M18" s="51"/>
      <c r="N18" s="50"/>
      <c r="O18" s="128"/>
    </row>
    <row r="19" spans="1:15" ht="18.75" customHeight="1" x14ac:dyDescent="0.25">
      <c r="A19" s="37">
        <v>12</v>
      </c>
      <c r="B19" s="38" t="s">
        <v>95</v>
      </c>
      <c r="C19" s="39" t="s">
        <v>111</v>
      </c>
      <c r="D19" s="41">
        <v>98</v>
      </c>
      <c r="E19" s="41">
        <v>90</v>
      </c>
      <c r="F19" s="139"/>
      <c r="G19" s="42">
        <f t="shared" si="0"/>
        <v>-90</v>
      </c>
      <c r="H19" s="43">
        <v>6</v>
      </c>
      <c r="I19" s="149" t="s">
        <v>6</v>
      </c>
      <c r="J19" s="45" t="s">
        <v>74</v>
      </c>
      <c r="K19" s="34">
        <v>143318</v>
      </c>
      <c r="L19" s="28">
        <v>102083</v>
      </c>
      <c r="M19" s="29">
        <v>66056</v>
      </c>
      <c r="N19" s="28">
        <f t="shared" ref="N19" si="1">M19-L19</f>
        <v>-36027</v>
      </c>
      <c r="O19" s="46"/>
    </row>
    <row r="20" spans="1:15" ht="18.75" customHeight="1" x14ac:dyDescent="0.25">
      <c r="A20" s="37">
        <v>13</v>
      </c>
      <c r="B20" s="38" t="s">
        <v>42</v>
      </c>
      <c r="C20" s="39" t="s">
        <v>43</v>
      </c>
      <c r="D20" s="40">
        <v>1434772</v>
      </c>
      <c r="E20" s="40">
        <v>1535711</v>
      </c>
      <c r="F20" s="139">
        <v>2132516</v>
      </c>
      <c r="G20" s="42">
        <f t="shared" si="0"/>
        <v>596805</v>
      </c>
      <c r="H20" s="48"/>
      <c r="I20" s="71"/>
      <c r="J20" s="49" t="s">
        <v>133</v>
      </c>
      <c r="K20" s="50"/>
      <c r="L20" s="34"/>
      <c r="M20" s="35"/>
      <c r="N20" s="34"/>
      <c r="O20" s="52"/>
    </row>
    <row r="21" spans="1:15" ht="18.75" customHeight="1" x14ac:dyDescent="0.25">
      <c r="A21" s="37">
        <v>14</v>
      </c>
      <c r="B21" s="38" t="s">
        <v>44</v>
      </c>
      <c r="C21" s="39" t="s">
        <v>45</v>
      </c>
      <c r="D21" s="40">
        <v>392814</v>
      </c>
      <c r="E21" s="40">
        <v>137387</v>
      </c>
      <c r="F21" s="139">
        <v>168282</v>
      </c>
      <c r="G21" s="42">
        <f t="shared" si="0"/>
        <v>30895</v>
      </c>
      <c r="H21" s="43">
        <v>7</v>
      </c>
      <c r="I21" s="44" t="s">
        <v>131</v>
      </c>
      <c r="J21" s="45" t="s">
        <v>134</v>
      </c>
      <c r="K21" s="28">
        <v>276970</v>
      </c>
      <c r="L21" s="28"/>
      <c r="M21" s="29">
        <v>9940</v>
      </c>
      <c r="N21" s="28">
        <f>M21-L21</f>
        <v>9940</v>
      </c>
      <c r="O21" s="59"/>
    </row>
    <row r="22" spans="1:15" ht="18.75" customHeight="1" x14ac:dyDescent="0.25">
      <c r="A22" s="37">
        <v>15</v>
      </c>
      <c r="B22" s="38" t="s">
        <v>46</v>
      </c>
      <c r="C22" s="39" t="s">
        <v>47</v>
      </c>
      <c r="D22" s="40">
        <v>198238</v>
      </c>
      <c r="E22" s="40">
        <v>194546</v>
      </c>
      <c r="F22" s="139">
        <v>181994</v>
      </c>
      <c r="G22" s="42">
        <f t="shared" si="0"/>
        <v>-12552</v>
      </c>
      <c r="H22" s="64"/>
      <c r="I22" s="65" t="s">
        <v>141</v>
      </c>
      <c r="J22" s="47" t="s">
        <v>142</v>
      </c>
      <c r="K22" s="181"/>
      <c r="L22" s="40"/>
      <c r="M22" s="41"/>
      <c r="N22" s="40"/>
      <c r="O22" s="42"/>
    </row>
    <row r="23" spans="1:15" s="60" customFormat="1" ht="31.5" x14ac:dyDescent="0.25">
      <c r="A23" s="37">
        <v>16</v>
      </c>
      <c r="B23" s="38" t="s">
        <v>48</v>
      </c>
      <c r="C23" s="39" t="s">
        <v>49</v>
      </c>
      <c r="D23" s="40">
        <v>185847</v>
      </c>
      <c r="E23" s="40">
        <v>198378</v>
      </c>
      <c r="F23" s="139">
        <v>233233</v>
      </c>
      <c r="G23" s="42">
        <f t="shared" si="0"/>
        <v>34855</v>
      </c>
      <c r="H23" s="43">
        <v>8</v>
      </c>
      <c r="I23" s="44" t="s">
        <v>7</v>
      </c>
      <c r="J23" s="45" t="s">
        <v>140</v>
      </c>
      <c r="K23" s="40">
        <v>122257</v>
      </c>
      <c r="L23" s="28">
        <v>158714</v>
      </c>
      <c r="M23" s="29">
        <v>278762</v>
      </c>
      <c r="N23" s="28">
        <f>M23-L23</f>
        <v>120048</v>
      </c>
      <c r="O23" s="59"/>
    </row>
    <row r="24" spans="1:15" s="60" customFormat="1" ht="18.75" customHeight="1" x14ac:dyDescent="0.25">
      <c r="A24" s="37">
        <v>17</v>
      </c>
      <c r="B24" s="38" t="s">
        <v>50</v>
      </c>
      <c r="C24" s="39" t="s">
        <v>51</v>
      </c>
      <c r="D24" s="40">
        <v>547356</v>
      </c>
      <c r="E24" s="40">
        <v>478268</v>
      </c>
      <c r="F24" s="139">
        <v>702133</v>
      </c>
      <c r="G24" s="42">
        <f t="shared" si="0"/>
        <v>223865</v>
      </c>
      <c r="I24" s="54"/>
      <c r="K24" s="72"/>
      <c r="L24" s="72"/>
      <c r="M24" s="73"/>
      <c r="N24" s="72"/>
      <c r="O24" s="58"/>
    </row>
    <row r="25" spans="1:15" ht="18.75" customHeight="1" x14ac:dyDescent="0.25">
      <c r="A25" s="37">
        <v>18</v>
      </c>
      <c r="B25" s="38" t="s">
        <v>52</v>
      </c>
      <c r="C25" s="39" t="s">
        <v>53</v>
      </c>
      <c r="D25" s="40">
        <v>8984</v>
      </c>
      <c r="E25" s="40">
        <v>18127</v>
      </c>
      <c r="F25" s="139">
        <v>62000</v>
      </c>
      <c r="G25" s="42">
        <f t="shared" si="0"/>
        <v>43873</v>
      </c>
      <c r="H25" s="64">
        <v>9</v>
      </c>
      <c r="I25" s="65" t="s">
        <v>87</v>
      </c>
      <c r="J25" s="47" t="s">
        <v>8</v>
      </c>
      <c r="K25" s="40"/>
      <c r="L25" s="40"/>
      <c r="M25" s="41">
        <v>240197</v>
      </c>
      <c r="N25" s="40">
        <f>M25-L25</f>
        <v>240197</v>
      </c>
      <c r="O25" s="70"/>
    </row>
    <row r="26" spans="1:15" ht="18.75" customHeight="1" x14ac:dyDescent="0.25">
      <c r="A26" s="37">
        <v>19</v>
      </c>
      <c r="B26" s="38" t="s">
        <v>54</v>
      </c>
      <c r="C26" s="39" t="s">
        <v>107</v>
      </c>
      <c r="D26" s="40">
        <v>5684</v>
      </c>
      <c r="E26" s="40">
        <v>17306</v>
      </c>
      <c r="F26" s="139"/>
      <c r="G26" s="42">
        <f t="shared" si="0"/>
        <v>-17306</v>
      </c>
      <c r="H26" s="74"/>
      <c r="I26" s="75"/>
      <c r="J26" s="61"/>
      <c r="K26" s="57"/>
      <c r="L26" s="57"/>
      <c r="M26" s="57"/>
      <c r="N26" s="56"/>
      <c r="O26" s="70"/>
    </row>
    <row r="27" spans="1:15" ht="18.75" customHeight="1" x14ac:dyDescent="0.25">
      <c r="A27" s="76">
        <v>20</v>
      </c>
      <c r="B27" s="77" t="s">
        <v>98</v>
      </c>
      <c r="C27" s="78" t="s">
        <v>99</v>
      </c>
      <c r="D27" s="50">
        <v>29775</v>
      </c>
      <c r="E27" s="50">
        <v>4670</v>
      </c>
      <c r="F27" s="141"/>
      <c r="G27" s="52">
        <f t="shared" si="0"/>
        <v>-4670</v>
      </c>
      <c r="H27" s="79"/>
      <c r="I27" s="80"/>
      <c r="J27" s="81"/>
      <c r="K27" s="83"/>
      <c r="L27" s="83"/>
      <c r="M27" s="83"/>
      <c r="N27" s="82"/>
      <c r="O27" s="46"/>
    </row>
    <row r="28" spans="1:15" ht="18.75" customHeight="1" x14ac:dyDescent="0.25">
      <c r="A28" s="76">
        <v>21</v>
      </c>
      <c r="B28" s="77" t="s">
        <v>112</v>
      </c>
      <c r="C28" s="78" t="s">
        <v>113</v>
      </c>
      <c r="D28" s="50">
        <v>5041</v>
      </c>
      <c r="E28" s="50">
        <v>8505</v>
      </c>
      <c r="F28" s="141">
        <v>1264</v>
      </c>
      <c r="G28" s="52">
        <f t="shared" si="0"/>
        <v>-7241</v>
      </c>
      <c r="H28" s="79"/>
      <c r="I28" s="80"/>
      <c r="J28" s="81"/>
      <c r="K28" s="83"/>
      <c r="L28" s="83"/>
      <c r="M28" s="83"/>
      <c r="N28" s="82"/>
      <c r="O28" s="46"/>
    </row>
    <row r="29" spans="1:15" ht="18.75" customHeight="1" x14ac:dyDescent="0.25">
      <c r="A29" s="76">
        <v>22</v>
      </c>
      <c r="B29" s="77" t="s">
        <v>102</v>
      </c>
      <c r="C29" s="78" t="s">
        <v>55</v>
      </c>
      <c r="D29" s="50">
        <v>162305</v>
      </c>
      <c r="E29" s="50">
        <v>348695</v>
      </c>
      <c r="F29" s="141">
        <v>515259</v>
      </c>
      <c r="G29" s="52">
        <f t="shared" si="0"/>
        <v>166564</v>
      </c>
      <c r="H29" s="79">
        <v>10</v>
      </c>
      <c r="I29" s="80" t="s">
        <v>24</v>
      </c>
      <c r="J29" s="81" t="s">
        <v>136</v>
      </c>
      <c r="K29" s="83">
        <f>SUM(K17:K25)</f>
        <v>635559</v>
      </c>
      <c r="L29" s="83">
        <f>SUM(L17:L25)</f>
        <v>1305004</v>
      </c>
      <c r="M29" s="83">
        <f>SUM(M17:M25)</f>
        <v>1589333</v>
      </c>
      <c r="N29" s="82">
        <f>M29-L29</f>
        <v>284329</v>
      </c>
      <c r="O29" s="59"/>
    </row>
    <row r="30" spans="1:15" ht="18.75" customHeight="1" x14ac:dyDescent="0.25">
      <c r="A30" s="53">
        <v>23</v>
      </c>
      <c r="B30" s="54" t="s">
        <v>56</v>
      </c>
      <c r="C30" s="55" t="s">
        <v>149</v>
      </c>
      <c r="D30" s="57">
        <f>SUM(D19:D29)</f>
        <v>2970914</v>
      </c>
      <c r="E30" s="57">
        <f>SUM(E19:E29)</f>
        <v>2941683</v>
      </c>
      <c r="F30" s="57">
        <f>SUM(F19:F29)</f>
        <v>3996681</v>
      </c>
      <c r="G30" s="58">
        <f t="shared" si="0"/>
        <v>1054998</v>
      </c>
      <c r="H30" s="31"/>
      <c r="I30" s="32"/>
      <c r="J30" s="90"/>
      <c r="K30" s="92"/>
      <c r="L30" s="92"/>
      <c r="M30" s="92"/>
      <c r="N30" s="91"/>
      <c r="O30" s="93"/>
    </row>
    <row r="31" spans="1:15" ht="18.75" customHeight="1" thickBot="1" x14ac:dyDescent="0.3">
      <c r="A31" s="143">
        <v>24</v>
      </c>
      <c r="B31" s="144" t="s">
        <v>103</v>
      </c>
      <c r="C31" s="145" t="s">
        <v>60</v>
      </c>
      <c r="D31" s="82">
        <v>76434</v>
      </c>
      <c r="E31" s="82">
        <v>9453</v>
      </c>
      <c r="F31" s="146">
        <v>219748</v>
      </c>
      <c r="G31" s="147">
        <f t="shared" si="0"/>
        <v>210295</v>
      </c>
      <c r="H31" s="31"/>
      <c r="I31" s="32"/>
      <c r="J31" s="90"/>
      <c r="K31" s="92"/>
      <c r="L31" s="92"/>
      <c r="M31" s="92"/>
      <c r="N31" s="94"/>
      <c r="O31" s="63"/>
    </row>
    <row r="32" spans="1:15" s="86" customFormat="1" ht="18.75" customHeight="1" thickBot="1" x14ac:dyDescent="0.3">
      <c r="A32" s="84">
        <v>25</v>
      </c>
      <c r="B32" s="85"/>
      <c r="C32" s="86" t="s">
        <v>150</v>
      </c>
      <c r="D32" s="88">
        <f>SUM(D11,D18,D30,D31)</f>
        <v>12251498</v>
      </c>
      <c r="E32" s="88">
        <f>SUM(E11,E18,E30,E31)</f>
        <v>13037363</v>
      </c>
      <c r="F32" s="88">
        <f>SUM(F11,F18,F30,F31)</f>
        <v>14460879</v>
      </c>
      <c r="G32" s="89">
        <f t="shared" si="0"/>
        <v>1423516</v>
      </c>
      <c r="H32" s="95">
        <v>11</v>
      </c>
      <c r="I32" s="96" t="s">
        <v>70</v>
      </c>
      <c r="J32" s="97" t="s">
        <v>137</v>
      </c>
      <c r="K32" s="88">
        <f>SUM(K9,K11,K13,K15,K29)</f>
        <v>11235097</v>
      </c>
      <c r="L32" s="88">
        <f>SUM(L9,L11,L13,L15,L29)</f>
        <v>12839630</v>
      </c>
      <c r="M32" s="88">
        <f>SUM(M9,M11,M13,M15,M29)</f>
        <v>16929470</v>
      </c>
      <c r="N32" s="87">
        <f t="shared" ref="N32:N45" si="2">M32-L32</f>
        <v>4089840</v>
      </c>
      <c r="O32" s="98">
        <f>F32-M32</f>
        <v>-2468591</v>
      </c>
    </row>
    <row r="33" spans="1:15" s="169" customFormat="1" ht="31.5" x14ac:dyDescent="0.25">
      <c r="A33" s="160"/>
      <c r="B33" s="161"/>
      <c r="C33" s="158" t="s">
        <v>144</v>
      </c>
      <c r="D33" s="162"/>
      <c r="E33" s="162"/>
      <c r="F33" s="163">
        <v>1072614</v>
      </c>
      <c r="G33" s="164">
        <f t="shared" si="0"/>
        <v>1072614</v>
      </c>
      <c r="H33" s="165">
        <v>12</v>
      </c>
      <c r="I33" s="166" t="s">
        <v>93</v>
      </c>
      <c r="J33" s="158" t="s">
        <v>124</v>
      </c>
      <c r="K33" s="167">
        <v>93361</v>
      </c>
      <c r="L33" s="167"/>
      <c r="M33" s="162"/>
      <c r="N33" s="167">
        <f>M33-L33</f>
        <v>0</v>
      </c>
      <c r="O33" s="168">
        <f>F33-M33</f>
        <v>1072614</v>
      </c>
    </row>
    <row r="34" spans="1:15" s="179" customFormat="1" ht="16.5" thickBot="1" x14ac:dyDescent="0.3">
      <c r="A34" s="170"/>
      <c r="B34" s="171"/>
      <c r="C34" s="159" t="s">
        <v>105</v>
      </c>
      <c r="D34" s="172"/>
      <c r="E34" s="172"/>
      <c r="F34" s="173">
        <v>1400000</v>
      </c>
      <c r="G34" s="174">
        <f t="shared" si="0"/>
        <v>1400000</v>
      </c>
      <c r="H34" s="175">
        <v>12</v>
      </c>
      <c r="I34" s="176"/>
      <c r="J34" s="159"/>
      <c r="K34" s="177"/>
      <c r="L34" s="177"/>
      <c r="M34" s="172"/>
      <c r="N34" s="177">
        <f t="shared" ref="N34" si="3">M34-L34</f>
        <v>0</v>
      </c>
      <c r="O34" s="178">
        <f>F34-M34</f>
        <v>1400000</v>
      </c>
    </row>
    <row r="35" spans="1:15" s="101" customFormat="1" ht="16.5" thickBot="1" x14ac:dyDescent="0.3">
      <c r="A35" s="84"/>
      <c r="B35" s="85"/>
      <c r="C35" s="86" t="s">
        <v>130</v>
      </c>
      <c r="D35" s="87">
        <f>SUM(D32:D34)</f>
        <v>12251498</v>
      </c>
      <c r="E35" s="88">
        <f t="shared" ref="E35:G35" si="4">SUM(E32:E34)</f>
        <v>13037363</v>
      </c>
      <c r="F35" s="156">
        <f t="shared" si="4"/>
        <v>16933493</v>
      </c>
      <c r="G35" s="89">
        <f t="shared" si="4"/>
        <v>3896130</v>
      </c>
      <c r="H35" s="95"/>
      <c r="I35" s="96"/>
      <c r="J35" s="97" t="s">
        <v>138</v>
      </c>
      <c r="K35" s="87">
        <f>SUM(K32:K33)</f>
        <v>11328458</v>
      </c>
      <c r="L35" s="87">
        <f t="shared" ref="L35:N35" si="5">SUM(L32:L34)</f>
        <v>12839630</v>
      </c>
      <c r="M35" s="87">
        <f t="shared" si="5"/>
        <v>16929470</v>
      </c>
      <c r="N35" s="87">
        <f t="shared" si="5"/>
        <v>4089840</v>
      </c>
      <c r="O35" s="87">
        <f>F35-M35</f>
        <v>4023</v>
      </c>
    </row>
    <row r="36" spans="1:15" s="142" customFormat="1" ht="18.75" customHeight="1" x14ac:dyDescent="0.25">
      <c r="A36" s="25">
        <v>26</v>
      </c>
      <c r="B36" s="26" t="s">
        <v>126</v>
      </c>
      <c r="C36" s="27" t="s">
        <v>127</v>
      </c>
      <c r="D36" s="28"/>
      <c r="E36" s="28"/>
      <c r="F36" s="138"/>
      <c r="G36" s="30">
        <f t="shared" ref="G36:G53" si="6">F36-E36</f>
        <v>0</v>
      </c>
      <c r="H36" s="152"/>
      <c r="I36" s="153"/>
      <c r="J36" s="154"/>
      <c r="K36" s="28"/>
      <c r="L36" s="150"/>
      <c r="M36" s="151"/>
      <c r="N36" s="150"/>
      <c r="O36" s="155"/>
    </row>
    <row r="37" spans="1:15" ht="18.75" customHeight="1" x14ac:dyDescent="0.25">
      <c r="A37" s="25">
        <v>27</v>
      </c>
      <c r="B37" s="26" t="s">
        <v>57</v>
      </c>
      <c r="C37" s="27" t="s">
        <v>58</v>
      </c>
      <c r="D37" s="28">
        <v>596501</v>
      </c>
      <c r="E37" s="28">
        <v>1278044</v>
      </c>
      <c r="F37" s="29">
        <v>3716760</v>
      </c>
      <c r="G37" s="30">
        <f t="shared" si="6"/>
        <v>2438716</v>
      </c>
      <c r="H37" s="43">
        <v>13</v>
      </c>
      <c r="I37" s="44" t="s">
        <v>9</v>
      </c>
      <c r="J37" s="45" t="s">
        <v>10</v>
      </c>
      <c r="K37" s="28">
        <v>142654</v>
      </c>
      <c r="L37" s="28">
        <v>199577</v>
      </c>
      <c r="M37" s="29">
        <v>4665701</v>
      </c>
      <c r="N37" s="28">
        <f t="shared" si="2"/>
        <v>4466124</v>
      </c>
      <c r="O37" s="46"/>
    </row>
    <row r="38" spans="1:15" ht="18.75" customHeight="1" x14ac:dyDescent="0.25">
      <c r="A38" s="37">
        <v>28</v>
      </c>
      <c r="B38" s="38" t="s">
        <v>94</v>
      </c>
      <c r="C38" s="39" t="s">
        <v>104</v>
      </c>
      <c r="D38" s="40">
        <v>661</v>
      </c>
      <c r="E38" s="40">
        <v>4213</v>
      </c>
      <c r="F38" s="138">
        <v>3178</v>
      </c>
      <c r="G38" s="30">
        <f t="shared" si="6"/>
        <v>-1035</v>
      </c>
      <c r="H38" s="64">
        <v>14</v>
      </c>
      <c r="I38" s="65" t="s">
        <v>11</v>
      </c>
      <c r="J38" s="47" t="s">
        <v>12</v>
      </c>
      <c r="K38" s="40">
        <v>86962</v>
      </c>
      <c r="L38" s="40">
        <v>857059</v>
      </c>
      <c r="M38" s="41">
        <v>2985893</v>
      </c>
      <c r="N38" s="40">
        <f t="shared" si="2"/>
        <v>2128834</v>
      </c>
      <c r="O38" s="70"/>
    </row>
    <row r="39" spans="1:15" ht="31.5" x14ac:dyDescent="0.25">
      <c r="A39" s="25">
        <v>29</v>
      </c>
      <c r="B39" s="38" t="s">
        <v>96</v>
      </c>
      <c r="C39" s="39" t="s">
        <v>97</v>
      </c>
      <c r="D39" s="40">
        <v>12940</v>
      </c>
      <c r="E39" s="40">
        <v>9340</v>
      </c>
      <c r="F39" s="139"/>
      <c r="G39" s="42">
        <f t="shared" si="6"/>
        <v>-9340</v>
      </c>
      <c r="H39" s="64">
        <v>15</v>
      </c>
      <c r="I39" s="65" t="s">
        <v>14</v>
      </c>
      <c r="J39" s="47" t="s">
        <v>15</v>
      </c>
      <c r="K39" s="40">
        <v>34306</v>
      </c>
      <c r="L39" s="40">
        <v>37745</v>
      </c>
      <c r="M39" s="41">
        <v>23065</v>
      </c>
      <c r="N39" s="40">
        <f t="shared" si="2"/>
        <v>-14680</v>
      </c>
      <c r="O39" s="70"/>
    </row>
    <row r="40" spans="1:15" ht="31.5" x14ac:dyDescent="0.25">
      <c r="A40" s="37">
        <v>30</v>
      </c>
      <c r="B40" s="54" t="s">
        <v>59</v>
      </c>
      <c r="C40" s="55" t="s">
        <v>151</v>
      </c>
      <c r="D40" s="57">
        <f>SUM(D36:D39)</f>
        <v>610102</v>
      </c>
      <c r="E40" s="57">
        <f>SUM(E36:E39)</f>
        <v>1291597</v>
      </c>
      <c r="F40" s="57">
        <f>SUM(F36:F39)</f>
        <v>3719938</v>
      </c>
      <c r="G40" s="58">
        <f t="shared" si="6"/>
        <v>2428341</v>
      </c>
      <c r="H40" s="64">
        <v>16</v>
      </c>
      <c r="I40" s="65" t="s">
        <v>16</v>
      </c>
      <c r="J40" s="47" t="s">
        <v>17</v>
      </c>
      <c r="K40" s="40">
        <v>94849</v>
      </c>
      <c r="L40" s="40">
        <v>128414</v>
      </c>
      <c r="M40" s="41">
        <v>449998</v>
      </c>
      <c r="N40" s="40">
        <f t="shared" si="2"/>
        <v>321584</v>
      </c>
      <c r="O40" s="105"/>
    </row>
    <row r="41" spans="1:15" s="60" customFormat="1" ht="31.5" x14ac:dyDescent="0.25">
      <c r="A41" s="37">
        <v>31</v>
      </c>
      <c r="B41" s="38" t="s">
        <v>85</v>
      </c>
      <c r="C41" s="47" t="s">
        <v>61</v>
      </c>
      <c r="D41" s="40">
        <v>127058</v>
      </c>
      <c r="E41" s="40">
        <v>125857</v>
      </c>
      <c r="F41" s="139">
        <v>111455</v>
      </c>
      <c r="G41" s="42">
        <f t="shared" si="6"/>
        <v>-14402</v>
      </c>
      <c r="H41" s="64">
        <v>17</v>
      </c>
      <c r="I41" s="65" t="s">
        <v>18</v>
      </c>
      <c r="J41" s="47" t="s">
        <v>19</v>
      </c>
      <c r="K41" s="40"/>
      <c r="L41" s="40"/>
      <c r="M41" s="41"/>
      <c r="N41" s="40">
        <f t="shared" si="2"/>
        <v>0</v>
      </c>
      <c r="O41" s="70"/>
    </row>
    <row r="42" spans="1:15" x14ac:dyDescent="0.25">
      <c r="A42" s="25">
        <v>32</v>
      </c>
      <c r="B42" s="38" t="s">
        <v>86</v>
      </c>
      <c r="C42" s="39" t="s">
        <v>62</v>
      </c>
      <c r="D42" s="41"/>
      <c r="E42" s="40">
        <v>9109</v>
      </c>
      <c r="F42" s="139">
        <v>874</v>
      </c>
      <c r="G42" s="42">
        <f t="shared" si="6"/>
        <v>-8235</v>
      </c>
      <c r="H42" s="64">
        <v>18</v>
      </c>
      <c r="I42" s="65" t="s">
        <v>109</v>
      </c>
      <c r="J42" s="47" t="s">
        <v>110</v>
      </c>
      <c r="K42" s="40">
        <v>106341</v>
      </c>
      <c r="L42" s="40"/>
      <c r="M42" s="41"/>
      <c r="N42" s="40">
        <f t="shared" si="2"/>
        <v>0</v>
      </c>
      <c r="O42" s="70"/>
    </row>
    <row r="43" spans="1:15" ht="31.5" x14ac:dyDescent="0.25">
      <c r="A43" s="25"/>
      <c r="B43" s="38"/>
      <c r="C43" s="39"/>
      <c r="D43" s="57"/>
      <c r="E43" s="41"/>
      <c r="F43" s="139"/>
      <c r="G43" s="42">
        <f t="shared" si="6"/>
        <v>0</v>
      </c>
      <c r="H43" s="64">
        <v>19</v>
      </c>
      <c r="I43" s="65" t="s">
        <v>88</v>
      </c>
      <c r="J43" s="47" t="s">
        <v>20</v>
      </c>
      <c r="K43" s="41">
        <v>106341</v>
      </c>
      <c r="L43" s="40">
        <v>154413</v>
      </c>
      <c r="M43" s="41">
        <v>3480861</v>
      </c>
      <c r="N43" s="40">
        <f t="shared" si="2"/>
        <v>3326448</v>
      </c>
      <c r="O43" s="70"/>
    </row>
    <row r="44" spans="1:15" ht="19.5" customHeight="1" thickBot="1" x14ac:dyDescent="0.3">
      <c r="A44" s="106">
        <v>33</v>
      </c>
      <c r="B44" s="107" t="s">
        <v>63</v>
      </c>
      <c r="C44" s="108" t="s">
        <v>152</v>
      </c>
      <c r="D44" s="123">
        <f>SUM(D41:D43)</f>
        <v>127058</v>
      </c>
      <c r="E44" s="110">
        <f>SUM(E41:E43)</f>
        <v>134966</v>
      </c>
      <c r="F44" s="110">
        <f>SUM(F41:F43)</f>
        <v>112329</v>
      </c>
      <c r="G44" s="111">
        <f t="shared" si="6"/>
        <v>-22637</v>
      </c>
      <c r="H44" s="112">
        <v>20</v>
      </c>
      <c r="I44" s="113" t="s">
        <v>13</v>
      </c>
      <c r="J44" s="114" t="s">
        <v>121</v>
      </c>
      <c r="K44" s="103">
        <f>SUM(K39:K43)</f>
        <v>341837</v>
      </c>
      <c r="L44" s="110">
        <f>SUM(L39:L43)</f>
        <v>320572</v>
      </c>
      <c r="M44" s="110">
        <f>SUM(M39:M43)</f>
        <v>3953924</v>
      </c>
      <c r="N44" s="109">
        <f t="shared" si="2"/>
        <v>3633352</v>
      </c>
      <c r="O44" s="115"/>
    </row>
    <row r="45" spans="1:15" s="60" customFormat="1" ht="18.75" customHeight="1" thickBot="1" x14ac:dyDescent="0.3">
      <c r="A45" s="99">
        <v>34</v>
      </c>
      <c r="B45" s="100"/>
      <c r="C45" s="101" t="s">
        <v>157</v>
      </c>
      <c r="D45" s="88">
        <f>SUM(D40,D44,D12)</f>
        <v>740160</v>
      </c>
      <c r="E45" s="103">
        <f>SUM(E40,E44,E12)</f>
        <v>1477188</v>
      </c>
      <c r="F45" s="103">
        <f>SUM(F40,F44,F12)</f>
        <v>3901500</v>
      </c>
      <c r="G45" s="104">
        <f t="shared" si="6"/>
        <v>2424312</v>
      </c>
      <c r="H45" s="116">
        <v>21</v>
      </c>
      <c r="I45" s="117" t="s">
        <v>71</v>
      </c>
      <c r="J45" s="118" t="s">
        <v>120</v>
      </c>
      <c r="K45" s="88">
        <f>SUM(K37,K38,K44)</f>
        <v>571453</v>
      </c>
      <c r="L45" s="103">
        <f>SUM(L37,L38,L44)</f>
        <v>1377208</v>
      </c>
      <c r="M45" s="103">
        <f>SUM(M37,M38,M44)</f>
        <v>11605518</v>
      </c>
      <c r="N45" s="102">
        <f t="shared" si="2"/>
        <v>10228310</v>
      </c>
      <c r="O45" s="63">
        <f>F45-M45</f>
        <v>-7704018</v>
      </c>
    </row>
    <row r="46" spans="1:15" s="60" customFormat="1" ht="18.75" customHeight="1" thickBot="1" x14ac:dyDescent="0.3">
      <c r="A46" s="84">
        <v>35</v>
      </c>
      <c r="B46" s="85" t="s">
        <v>64</v>
      </c>
      <c r="C46" s="182" t="s">
        <v>153</v>
      </c>
      <c r="D46" s="87">
        <f>SUM(D32,D45)</f>
        <v>12991658</v>
      </c>
      <c r="E46" s="87">
        <f>SUM(E32,E45)</f>
        <v>14514551</v>
      </c>
      <c r="F46" s="88">
        <f>SUM(F32,F45)</f>
        <v>18362379</v>
      </c>
      <c r="G46" s="89">
        <f t="shared" si="6"/>
        <v>3847828</v>
      </c>
      <c r="H46" s="95">
        <v>22</v>
      </c>
      <c r="I46" s="96" t="s">
        <v>72</v>
      </c>
      <c r="J46" s="97" t="s">
        <v>125</v>
      </c>
      <c r="K46" s="87">
        <f>SUM(K32,K45)</f>
        <v>11806550</v>
      </c>
      <c r="L46" s="88">
        <f>SUM(L32,L45)</f>
        <v>14216838</v>
      </c>
      <c r="M46" s="88">
        <f>SUM(M32,M45)</f>
        <v>28534988</v>
      </c>
      <c r="N46" s="87">
        <f>SUM(N32,N45)</f>
        <v>14318150</v>
      </c>
      <c r="O46" s="98">
        <f>F46-M46</f>
        <v>-10172609</v>
      </c>
    </row>
    <row r="47" spans="1:15" s="119" customFormat="1" ht="16.5" thickBot="1" x14ac:dyDescent="0.3">
      <c r="A47" s="37">
        <v>36</v>
      </c>
      <c r="B47" s="38" t="s">
        <v>116</v>
      </c>
      <c r="C47" s="27" t="s">
        <v>117</v>
      </c>
      <c r="D47" s="183">
        <v>0</v>
      </c>
      <c r="E47" s="28">
        <v>19003908</v>
      </c>
      <c r="F47" s="138">
        <v>4453330</v>
      </c>
      <c r="G47" s="30">
        <f t="shared" si="6"/>
        <v>-14550578</v>
      </c>
      <c r="H47" s="43">
        <v>23</v>
      </c>
      <c r="I47" s="157" t="s">
        <v>118</v>
      </c>
      <c r="J47" s="45" t="s">
        <v>119</v>
      </c>
      <c r="K47" s="28">
        <v>5500000</v>
      </c>
      <c r="L47" s="28">
        <v>17930385</v>
      </c>
      <c r="M47" s="29"/>
      <c r="N47" s="28">
        <f t="shared" ref="N47:N51" si="7">M47-L47</f>
        <v>-17930385</v>
      </c>
      <c r="O47" s="46"/>
    </row>
    <row r="48" spans="1:15" s="60" customFormat="1" x14ac:dyDescent="0.25">
      <c r="A48" s="37">
        <v>37</v>
      </c>
      <c r="B48" s="38" t="s">
        <v>65</v>
      </c>
      <c r="C48" s="39" t="s">
        <v>66</v>
      </c>
      <c r="D48" s="28">
        <v>3632328</v>
      </c>
      <c r="E48" s="40">
        <v>3434851</v>
      </c>
      <c r="F48" s="139">
        <v>3308522</v>
      </c>
      <c r="G48" s="42">
        <f t="shared" si="6"/>
        <v>-126329</v>
      </c>
      <c r="H48" s="64">
        <v>24</v>
      </c>
      <c r="I48" s="65" t="s">
        <v>89</v>
      </c>
      <c r="J48" s="47" t="s">
        <v>90</v>
      </c>
      <c r="K48" s="40"/>
      <c r="L48" s="40"/>
      <c r="M48" s="41"/>
      <c r="N48" s="40">
        <f t="shared" si="7"/>
        <v>0</v>
      </c>
      <c r="O48" s="46"/>
    </row>
    <row r="49" spans="1:15" s="60" customFormat="1" x14ac:dyDescent="0.25">
      <c r="A49" s="25">
        <v>38</v>
      </c>
      <c r="B49" s="38" t="s">
        <v>100</v>
      </c>
      <c r="C49" s="39" t="s">
        <v>101</v>
      </c>
      <c r="D49" s="40">
        <v>173459</v>
      </c>
      <c r="E49" s="40">
        <v>665539</v>
      </c>
      <c r="F49" s="139">
        <v>390047</v>
      </c>
      <c r="G49" s="42">
        <f t="shared" si="6"/>
        <v>-275492</v>
      </c>
      <c r="H49" s="64">
        <v>25</v>
      </c>
      <c r="I49" s="65" t="s">
        <v>114</v>
      </c>
      <c r="J49" s="47" t="s">
        <v>115</v>
      </c>
      <c r="K49" s="40">
        <v>162385</v>
      </c>
      <c r="L49" s="40">
        <v>663104</v>
      </c>
      <c r="M49" s="41">
        <v>480354</v>
      </c>
      <c r="N49" s="40">
        <f t="shared" si="7"/>
        <v>-182750</v>
      </c>
      <c r="O49" s="105"/>
    </row>
    <row r="50" spans="1:15" s="60" customFormat="1" x14ac:dyDescent="0.25">
      <c r="A50" s="25">
        <v>39</v>
      </c>
      <c r="B50" s="38" t="s">
        <v>67</v>
      </c>
      <c r="C50" s="39" t="s">
        <v>68</v>
      </c>
      <c r="D50" s="40">
        <v>5386067</v>
      </c>
      <c r="E50" s="40">
        <v>5577868</v>
      </c>
      <c r="F50" s="139">
        <v>7084162</v>
      </c>
      <c r="G50" s="42">
        <f t="shared" si="6"/>
        <v>1506294</v>
      </c>
      <c r="H50" s="64">
        <v>26</v>
      </c>
      <c r="I50" s="65" t="s">
        <v>22</v>
      </c>
      <c r="J50" s="47" t="s">
        <v>106</v>
      </c>
      <c r="K50" s="40">
        <v>5386067</v>
      </c>
      <c r="L50" s="40">
        <v>5577868</v>
      </c>
      <c r="M50" s="41">
        <v>7084162</v>
      </c>
      <c r="N50" s="40">
        <f t="shared" si="7"/>
        <v>1506294</v>
      </c>
      <c r="O50" s="105"/>
    </row>
    <row r="51" spans="1:15" s="60" customFormat="1" x14ac:dyDescent="0.25">
      <c r="A51" s="37">
        <v>40</v>
      </c>
      <c r="B51" s="38" t="s">
        <v>92</v>
      </c>
      <c r="C51" s="39" t="s">
        <v>105</v>
      </c>
      <c r="D51" s="40">
        <v>16500000</v>
      </c>
      <c r="E51" s="40">
        <v>1587420</v>
      </c>
      <c r="F51" s="139">
        <v>2501064</v>
      </c>
      <c r="G51" s="42">
        <f t="shared" si="6"/>
        <v>913644</v>
      </c>
      <c r="H51" s="64">
        <v>27</v>
      </c>
      <c r="I51" s="65" t="s">
        <v>23</v>
      </c>
      <c r="J51" s="47" t="s">
        <v>91</v>
      </c>
      <c r="K51" s="40">
        <v>12500000</v>
      </c>
      <c r="L51" s="40">
        <v>3087420</v>
      </c>
      <c r="M51" s="41"/>
      <c r="N51" s="40">
        <f t="shared" si="7"/>
        <v>-3087420</v>
      </c>
      <c r="O51" s="70"/>
    </row>
    <row r="52" spans="1:15" ht="16.5" thickBot="1" x14ac:dyDescent="0.3">
      <c r="A52" s="53">
        <v>41</v>
      </c>
      <c r="B52" s="120" t="s">
        <v>69</v>
      </c>
      <c r="C52" s="121" t="s">
        <v>154</v>
      </c>
      <c r="D52" s="123">
        <f>SUM(D47:D51)</f>
        <v>25691854</v>
      </c>
      <c r="E52" s="122">
        <f>SUM(E47:E51)</f>
        <v>30269586</v>
      </c>
      <c r="F52" s="123">
        <f>SUM(F47:F51)</f>
        <v>17737125</v>
      </c>
      <c r="G52" s="124">
        <f t="shared" si="6"/>
        <v>-12532461</v>
      </c>
      <c r="H52" s="125">
        <v>28</v>
      </c>
      <c r="I52" s="126" t="s">
        <v>21</v>
      </c>
      <c r="J52" s="127" t="s">
        <v>139</v>
      </c>
      <c r="K52" s="122">
        <f>SUM(K47:K51)</f>
        <v>23548452</v>
      </c>
      <c r="L52" s="122">
        <f>SUM(L47:L51)</f>
        <v>27258777</v>
      </c>
      <c r="M52" s="123">
        <f>SUM(M47:M51)</f>
        <v>7564516</v>
      </c>
      <c r="N52" s="122">
        <f t="shared" ref="N52:N53" si="8">M52-L52</f>
        <v>-19694261</v>
      </c>
      <c r="O52" s="128">
        <f>F52-M52</f>
        <v>10172609</v>
      </c>
    </row>
    <row r="53" spans="1:15" ht="16.5" thickBot="1" x14ac:dyDescent="0.3">
      <c r="A53" s="84">
        <v>42</v>
      </c>
      <c r="B53" s="85"/>
      <c r="C53" s="86" t="s">
        <v>155</v>
      </c>
      <c r="D53" s="87">
        <f>SUM(D46,D52)</f>
        <v>38683512</v>
      </c>
      <c r="E53" s="88">
        <f>SUM(E46,E52)</f>
        <v>44784137</v>
      </c>
      <c r="F53" s="88">
        <f>SUM(F46,F52)</f>
        <v>36099504</v>
      </c>
      <c r="G53" s="89">
        <f t="shared" si="6"/>
        <v>-8684633</v>
      </c>
      <c r="H53" s="95">
        <v>29</v>
      </c>
      <c r="I53" s="96"/>
      <c r="J53" s="97" t="s">
        <v>143</v>
      </c>
      <c r="K53" s="88">
        <f>SUM(K46,K52)</f>
        <v>35355002</v>
      </c>
      <c r="L53" s="88">
        <f>SUM(L46,L52)</f>
        <v>41475615</v>
      </c>
      <c r="M53" s="88">
        <f>SUM(M46,M52)</f>
        <v>36099504</v>
      </c>
      <c r="N53" s="87">
        <f t="shared" si="8"/>
        <v>-5376111</v>
      </c>
      <c r="O53" s="98">
        <f>F53-M53</f>
        <v>0</v>
      </c>
    </row>
    <row r="54" spans="1:15" x14ac:dyDescent="0.25">
      <c r="A54" s="2"/>
      <c r="B54" s="60"/>
      <c r="C54" s="60"/>
      <c r="D54" s="60"/>
      <c r="E54" s="129"/>
      <c r="F54" s="129"/>
      <c r="G54" s="60"/>
      <c r="H54" s="2"/>
      <c r="I54" s="130"/>
      <c r="J54" s="131"/>
      <c r="K54" s="60"/>
      <c r="L54" s="129"/>
      <c r="M54" s="129"/>
      <c r="N54" s="60"/>
      <c r="O54" s="60"/>
    </row>
    <row r="56" spans="1:15" s="60" customFormat="1" x14ac:dyDescent="0.25">
      <c r="A56" s="4"/>
      <c r="B56" s="1"/>
      <c r="C56" s="1"/>
      <c r="D56" s="1"/>
      <c r="E56" s="5"/>
      <c r="F56" s="5"/>
      <c r="G56" s="1"/>
      <c r="H56" s="4"/>
      <c r="I56" s="6"/>
      <c r="J56" s="7"/>
      <c r="K56" s="1"/>
      <c r="L56" s="5"/>
      <c r="M56" s="5"/>
      <c r="N56" s="1"/>
      <c r="O56" s="1"/>
    </row>
    <row r="57" spans="1:15" x14ac:dyDescent="0.25">
      <c r="A57" s="2"/>
      <c r="B57" s="60"/>
      <c r="C57" s="60"/>
      <c r="D57" s="60"/>
      <c r="E57" s="129"/>
      <c r="F57" s="129"/>
      <c r="G57" s="60"/>
      <c r="H57" s="2"/>
      <c r="I57" s="130"/>
      <c r="J57" s="131"/>
      <c r="K57" s="60"/>
      <c r="L57" s="129"/>
      <c r="M57" s="129"/>
      <c r="N57" s="60"/>
      <c r="O57" s="60"/>
    </row>
    <row r="59" spans="1:15" s="60" customFormat="1" x14ac:dyDescent="0.25">
      <c r="A59" s="4"/>
      <c r="B59" s="1"/>
      <c r="C59" s="1"/>
      <c r="D59" s="1"/>
      <c r="E59" s="5"/>
      <c r="F59" s="5"/>
      <c r="G59" s="1"/>
      <c r="H59" s="4"/>
      <c r="I59" s="6"/>
      <c r="J59" s="7"/>
      <c r="K59" s="1"/>
      <c r="L59" s="5"/>
      <c r="M59" s="5"/>
      <c r="N59" s="1"/>
      <c r="O59" s="1"/>
    </row>
    <row r="62" spans="1:15" x14ac:dyDescent="0.25">
      <c r="A62" s="2"/>
      <c r="B62" s="60"/>
      <c r="C62" s="60"/>
      <c r="D62" s="60"/>
      <c r="E62" s="129"/>
      <c r="F62" s="129"/>
      <c r="G62" s="60"/>
      <c r="H62" s="2"/>
      <c r="I62" s="130"/>
      <c r="J62" s="131"/>
      <c r="K62" s="60"/>
      <c r="L62" s="129"/>
      <c r="M62" s="129"/>
      <c r="N62" s="60"/>
      <c r="O62" s="60"/>
    </row>
    <row r="63" spans="1:15" x14ac:dyDescent="0.25">
      <c r="A63" s="2"/>
      <c r="B63" s="60"/>
      <c r="C63" s="60"/>
      <c r="D63" s="60"/>
      <c r="E63" s="129"/>
      <c r="F63" s="129"/>
      <c r="G63" s="60"/>
      <c r="H63" s="2"/>
      <c r="I63" s="60"/>
      <c r="J63" s="60"/>
      <c r="K63" s="60"/>
      <c r="L63" s="129"/>
      <c r="M63" s="129"/>
      <c r="N63" s="60"/>
      <c r="O63" s="60"/>
    </row>
    <row r="64" spans="1:15" s="60" customFormat="1" x14ac:dyDescent="0.25">
      <c r="A64" s="4"/>
      <c r="B64" s="1"/>
      <c r="C64" s="1"/>
      <c r="D64" s="1"/>
      <c r="E64" s="5"/>
      <c r="F64" s="5"/>
      <c r="G64" s="1"/>
      <c r="H64" s="4"/>
      <c r="I64" s="6"/>
      <c r="J64" s="7"/>
      <c r="K64" s="1"/>
      <c r="L64" s="5"/>
      <c r="M64" s="5"/>
      <c r="N64" s="1"/>
      <c r="O64" s="1"/>
    </row>
    <row r="65" spans="1:15" s="60" customFormat="1" x14ac:dyDescent="0.25">
      <c r="A65" s="4"/>
      <c r="B65" s="1"/>
      <c r="C65" s="1"/>
      <c r="D65" s="1"/>
      <c r="E65" s="5"/>
      <c r="F65" s="5"/>
      <c r="G65" s="1"/>
      <c r="H65" s="4"/>
      <c r="I65" s="6"/>
      <c r="J65" s="7"/>
      <c r="K65" s="1"/>
      <c r="L65" s="5"/>
      <c r="M65" s="5"/>
      <c r="N65" s="1"/>
      <c r="O65" s="1"/>
    </row>
    <row r="72" spans="1:15" x14ac:dyDescent="0.25">
      <c r="A72" s="2"/>
      <c r="B72" s="60"/>
      <c r="C72" s="60"/>
      <c r="D72" s="60"/>
      <c r="E72" s="129"/>
      <c r="F72" s="129"/>
      <c r="G72" s="60"/>
      <c r="H72" s="2"/>
      <c r="I72" s="60"/>
      <c r="J72" s="60"/>
      <c r="K72" s="60"/>
      <c r="L72" s="129"/>
      <c r="M72" s="129"/>
      <c r="N72" s="60"/>
      <c r="O72" s="60"/>
    </row>
    <row r="73" spans="1:15" x14ac:dyDescent="0.25">
      <c r="I73" s="1"/>
      <c r="J73" s="1"/>
    </row>
    <row r="74" spans="1:15" s="60" customFormat="1" x14ac:dyDescent="0.25">
      <c r="A74" s="4"/>
      <c r="B74" s="1"/>
      <c r="C74" s="1"/>
      <c r="D74" s="1"/>
      <c r="E74" s="5"/>
      <c r="F74" s="5"/>
      <c r="G74" s="1"/>
      <c r="H74" s="4"/>
      <c r="I74" s="1"/>
      <c r="J74" s="1"/>
      <c r="K74" s="1"/>
      <c r="L74" s="5"/>
      <c r="M74" s="5"/>
      <c r="N74" s="1"/>
      <c r="O74" s="1"/>
    </row>
    <row r="75" spans="1:15" x14ac:dyDescent="0.25">
      <c r="I75" s="1"/>
      <c r="J75" s="1"/>
    </row>
    <row r="76" spans="1:15" x14ac:dyDescent="0.25">
      <c r="A76" s="2"/>
      <c r="B76" s="60"/>
      <c r="C76" s="60"/>
      <c r="D76" s="60"/>
      <c r="E76" s="129"/>
      <c r="F76" s="129"/>
      <c r="G76" s="60"/>
      <c r="H76" s="2"/>
      <c r="I76" s="60"/>
      <c r="J76" s="60"/>
      <c r="K76" s="60"/>
      <c r="L76" s="129"/>
      <c r="M76" s="129"/>
      <c r="N76" s="60"/>
      <c r="O76" s="60"/>
    </row>
    <row r="77" spans="1:15" x14ac:dyDescent="0.25">
      <c r="A77" s="2"/>
      <c r="B77" s="60"/>
      <c r="C77" s="60"/>
      <c r="D77" s="60"/>
      <c r="E77" s="129"/>
      <c r="F77" s="129"/>
      <c r="G77" s="60"/>
      <c r="H77" s="2"/>
      <c r="I77" s="60"/>
      <c r="J77" s="60"/>
      <c r="K77" s="60"/>
      <c r="L77" s="129"/>
      <c r="M77" s="129"/>
      <c r="N77" s="60"/>
      <c r="O77" s="60"/>
    </row>
    <row r="78" spans="1:15" s="60" customFormat="1" x14ac:dyDescent="0.25">
      <c r="A78" s="2"/>
      <c r="E78" s="129"/>
      <c r="F78" s="129"/>
      <c r="H78" s="2"/>
      <c r="L78" s="129"/>
      <c r="M78" s="129"/>
    </row>
    <row r="79" spans="1:15" s="60" customFormat="1" x14ac:dyDescent="0.25">
      <c r="A79" s="2"/>
      <c r="E79" s="129"/>
      <c r="F79" s="129"/>
      <c r="H79" s="2"/>
      <c r="L79" s="129"/>
      <c r="M79" s="129"/>
    </row>
    <row r="80" spans="1:15" s="60" customFormat="1" x14ac:dyDescent="0.25">
      <c r="A80" s="4"/>
      <c r="B80" s="1"/>
      <c r="C80" s="1"/>
      <c r="D80" s="1"/>
      <c r="E80" s="5"/>
      <c r="F80" s="5"/>
      <c r="G80" s="1"/>
      <c r="H80" s="4"/>
      <c r="I80" s="1"/>
      <c r="J80" s="1"/>
      <c r="K80" s="1"/>
      <c r="L80" s="5"/>
      <c r="M80" s="5"/>
      <c r="N80" s="1"/>
      <c r="O80" s="1"/>
    </row>
    <row r="81" spans="1:15" s="60" customFormat="1" x14ac:dyDescent="0.25">
      <c r="A81" s="4"/>
      <c r="B81" s="1"/>
      <c r="C81" s="1"/>
      <c r="D81" s="1"/>
      <c r="E81" s="5"/>
      <c r="F81" s="5"/>
      <c r="G81" s="1"/>
      <c r="H81" s="4"/>
      <c r="I81" s="1"/>
      <c r="J81" s="1"/>
      <c r="K81" s="1"/>
      <c r="L81" s="5"/>
      <c r="M81" s="5"/>
      <c r="N81" s="1"/>
      <c r="O81" s="1"/>
    </row>
    <row r="82" spans="1:15" x14ac:dyDescent="0.25">
      <c r="I82" s="1"/>
      <c r="J82" s="1"/>
    </row>
    <row r="83" spans="1:15" x14ac:dyDescent="0.25">
      <c r="I83" s="1"/>
      <c r="J83" s="1"/>
    </row>
    <row r="84" spans="1:15" x14ac:dyDescent="0.25">
      <c r="A84" s="2"/>
      <c r="B84" s="60"/>
      <c r="C84" s="60"/>
      <c r="D84" s="60"/>
      <c r="E84" s="129"/>
      <c r="F84" s="129"/>
      <c r="G84" s="60"/>
      <c r="H84" s="2"/>
      <c r="I84" s="60"/>
      <c r="J84" s="60"/>
      <c r="K84" s="60"/>
      <c r="L84" s="129"/>
      <c r="M84" s="129"/>
      <c r="N84" s="60"/>
      <c r="O84" s="60"/>
    </row>
    <row r="85" spans="1:15" x14ac:dyDescent="0.25">
      <c r="A85" s="2"/>
      <c r="B85" s="60"/>
      <c r="C85" s="60"/>
      <c r="D85" s="60"/>
      <c r="E85" s="129"/>
      <c r="F85" s="129"/>
      <c r="G85" s="60"/>
      <c r="H85" s="2"/>
      <c r="I85" s="60"/>
      <c r="J85" s="60"/>
      <c r="K85" s="60"/>
      <c r="L85" s="129"/>
      <c r="M85" s="129"/>
      <c r="N85" s="60"/>
      <c r="O85" s="60"/>
    </row>
    <row r="86" spans="1:15" s="60" customFormat="1" x14ac:dyDescent="0.25">
      <c r="A86" s="2"/>
      <c r="E86" s="129"/>
      <c r="F86" s="129"/>
      <c r="H86" s="2"/>
      <c r="L86" s="129"/>
      <c r="M86" s="129"/>
    </row>
    <row r="87" spans="1:15" s="60" customFormat="1" x14ac:dyDescent="0.25">
      <c r="A87" s="4"/>
      <c r="B87" s="1"/>
      <c r="C87" s="1"/>
      <c r="D87" s="1"/>
      <c r="E87" s="5"/>
      <c r="F87" s="5"/>
      <c r="G87" s="1"/>
      <c r="H87" s="4"/>
      <c r="I87" s="1"/>
      <c r="J87" s="1"/>
      <c r="K87" s="1"/>
      <c r="L87" s="5"/>
      <c r="M87" s="5"/>
      <c r="N87" s="1"/>
      <c r="O87" s="1"/>
    </row>
    <row r="88" spans="1:15" s="60" customFormat="1" x14ac:dyDescent="0.25">
      <c r="A88" s="4"/>
      <c r="B88" s="1"/>
      <c r="C88" s="1"/>
      <c r="D88" s="1"/>
      <c r="E88" s="5"/>
      <c r="F88" s="5"/>
      <c r="G88" s="1"/>
      <c r="H88" s="4"/>
      <c r="I88" s="6"/>
      <c r="J88" s="7"/>
      <c r="K88" s="1"/>
      <c r="L88" s="5"/>
      <c r="M88" s="5"/>
      <c r="N88" s="1"/>
      <c r="O88" s="1"/>
    </row>
    <row r="90" spans="1:15" x14ac:dyDescent="0.25">
      <c r="A90" s="132"/>
      <c r="B90" s="133"/>
      <c r="C90" s="133"/>
      <c r="D90" s="133"/>
      <c r="E90" s="134"/>
      <c r="F90" s="134"/>
      <c r="G90" s="133"/>
      <c r="H90" s="132"/>
      <c r="I90" s="135"/>
      <c r="J90" s="136"/>
      <c r="K90" s="133"/>
      <c r="L90" s="134"/>
      <c r="M90" s="134"/>
      <c r="N90" s="133"/>
      <c r="O90" s="133"/>
    </row>
    <row r="92" spans="1:15" s="133" customFormat="1" x14ac:dyDescent="0.25">
      <c r="A92" s="4"/>
      <c r="B92" s="1"/>
      <c r="C92" s="1"/>
      <c r="D92" s="1"/>
      <c r="E92" s="5"/>
      <c r="F92" s="5"/>
      <c r="G92" s="1"/>
      <c r="H92" s="4"/>
      <c r="I92" s="6"/>
      <c r="J92" s="7"/>
      <c r="K92" s="1"/>
      <c r="L92" s="5"/>
      <c r="M92" s="5"/>
      <c r="N92" s="1"/>
      <c r="O92" s="1"/>
    </row>
    <row r="94" spans="1:15" x14ac:dyDescent="0.25">
      <c r="I94" s="1"/>
      <c r="J94" s="1"/>
    </row>
    <row r="95" spans="1:15" x14ac:dyDescent="0.25">
      <c r="I95" s="1"/>
      <c r="J95" s="1"/>
    </row>
    <row r="96" spans="1:15" x14ac:dyDescent="0.25">
      <c r="I96" s="1"/>
      <c r="J96" s="1"/>
    </row>
    <row r="97" spans="1:15" x14ac:dyDescent="0.25">
      <c r="I97" s="1"/>
      <c r="J97" s="1"/>
    </row>
    <row r="98" spans="1:15" x14ac:dyDescent="0.25">
      <c r="A98" s="2"/>
      <c r="B98" s="60"/>
      <c r="C98" s="60"/>
      <c r="D98" s="60"/>
      <c r="E98" s="129"/>
      <c r="F98" s="129"/>
      <c r="G98" s="60"/>
      <c r="H98" s="2"/>
      <c r="I98" s="60"/>
      <c r="J98" s="60"/>
      <c r="K98" s="60"/>
      <c r="L98" s="129"/>
      <c r="M98" s="129"/>
      <c r="N98" s="60"/>
      <c r="O98" s="60"/>
    </row>
    <row r="100" spans="1:15" s="60" customFormat="1" x14ac:dyDescent="0.25">
      <c r="A100" s="4"/>
      <c r="B100" s="1"/>
      <c r="C100" s="1"/>
      <c r="D100" s="1"/>
      <c r="E100" s="5"/>
      <c r="F100" s="5"/>
      <c r="G100" s="1"/>
      <c r="H100" s="4"/>
      <c r="I100" s="6"/>
      <c r="J100" s="7"/>
      <c r="K100" s="1"/>
      <c r="L100" s="5"/>
      <c r="M100" s="5"/>
      <c r="N100" s="1"/>
      <c r="O100" s="1"/>
    </row>
  </sheetData>
  <mergeCells count="4">
    <mergeCell ref="I10:I11"/>
    <mergeCell ref="A2:O2"/>
    <mergeCell ref="A3:O3"/>
    <mergeCell ref="A1:O1"/>
  </mergeCells>
  <printOptions horizontalCentered="1"/>
  <pageMargins left="0.23622047244094491" right="0.23622047244094491" top="0.35433070866141736" bottom="0" header="0.11811023622047245" footer="0.31496062992125984"/>
  <pageSetup paperSize="9" scale="51" orientation="landscape" r:id="rId1"/>
  <headerFooter>
    <oddHeader>&amp;R &amp;12 18. számú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Mérlegszerű bemutatás</vt:lpstr>
      <vt:lpstr>'Mérlegszerű bemutatás'!Nyomtatási_terület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2022-09-06T14:00:43Z</dcterms:modified>
</cp:coreProperties>
</file>