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budavari.s.szilvia\Desktop\"/>
    </mc:Choice>
  </mc:AlternateContent>
  <xr:revisionPtr revIDLastSave="0" documentId="13_ncr:1_{28BEB496-9D77-4DE9-BF03-D365C8F12D7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etegágy+matrac(ok)" sheetId="2" r:id="rId1"/>
    <sheet name="ápolási segédeszközök" sheetId="3" r:id="rId2"/>
    <sheet name="eü bútorok" sheetId="4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4" i="2" l="1"/>
  <c r="H21" i="4"/>
  <c r="H12" i="4"/>
  <c r="I3" i="4"/>
  <c r="I15" i="3"/>
  <c r="I3" i="3"/>
  <c r="I45" i="2"/>
  <c r="H33" i="2"/>
  <c r="I21" i="2"/>
  <c r="J3" i="2"/>
  <c r="O50" i="2" l="1"/>
</calcChain>
</file>

<file path=xl/sharedStrings.xml><?xml version="1.0" encoding="utf-8"?>
<sst xmlns="http://schemas.openxmlformats.org/spreadsheetml/2006/main" count="168" uniqueCount="85">
  <si>
    <t>Sorszám</t>
  </si>
  <si>
    <t>teherbírás min 150 kg</t>
  </si>
  <si>
    <t>fixálható görgős kerekekkel felszerelt</t>
  </si>
  <si>
    <t>az ágy acélvázzal rendelkezik</t>
  </si>
  <si>
    <t>a betegágy elektromos mechanikával működtethető</t>
  </si>
  <si>
    <t>kérjük megadni centiméterben!</t>
  </si>
  <si>
    <t>a betegágy kétoldalon kapaszkodóval ellátott, mely minimum két ponton állítható magasságú</t>
  </si>
  <si>
    <t>oldalanként az ágykereten lévő sínrendszeren mozgatható vizeletzsák tartóval rendelkezik</t>
  </si>
  <si>
    <t>a betegágy mechanikai rendszere távirányítóval működtethető</t>
  </si>
  <si>
    <t>állítható ágymagasság min: 80-100 cm között van</t>
  </si>
  <si>
    <t>igen/nem/kérjük megadni…...!</t>
  </si>
  <si>
    <t>görgős kerekek cserélhetőek</t>
  </si>
  <si>
    <t>az elektromos mechanika min 4 állítható funkcióval rendelkezik</t>
  </si>
  <si>
    <t>mérete a fent ajánlott betegágy fekvőfelületéhez illeszkedik</t>
  </si>
  <si>
    <t>hajlási pontokon profilra mart</t>
  </si>
  <si>
    <t>terhelhetőség min 100 kg</t>
  </si>
  <si>
    <t>vízhatlan huzattal rendelkezik</t>
  </si>
  <si>
    <t>az ajánlott antidecubitus kamrás felépítésű</t>
  </si>
  <si>
    <t>az ajánlott matracban a levegő kompresszorral keringtethető</t>
  </si>
  <si>
    <t>energia ellátási igény</t>
  </si>
  <si>
    <t>zajszint 20dB alatt</t>
  </si>
  <si>
    <t>áramütés elleni védelemmel rendelkezik</t>
  </si>
  <si>
    <t>kérjük megadni volt-ban!</t>
  </si>
  <si>
    <t xml:space="preserve">nyomás tartomány </t>
  </si>
  <si>
    <t>kérjük megadni hgmm-ben!</t>
  </si>
  <si>
    <t>a pumpa az ágykeretre kampóval rögzíthető</t>
  </si>
  <si>
    <t>fej,láb résznél lévő hajláspontnál bordázott szerkezetű</t>
  </si>
  <si>
    <t>Peterdy utca 16.</t>
  </si>
  <si>
    <t>Dózsa György út 46.</t>
  </si>
  <si>
    <t>bentlakásos idősotthonba szállítandó darabszám</t>
  </si>
  <si>
    <t>Nettó darab ár (Ft)</t>
  </si>
  <si>
    <t>higiéniai kivágással rendelkezik</t>
  </si>
  <si>
    <t>felhajtható kar és lábtámasszal rendelkezik</t>
  </si>
  <si>
    <t>terhelhetőség min 150 kg</t>
  </si>
  <si>
    <t>Összes nettó ár (Ft)</t>
  </si>
  <si>
    <t>kapaszkodóval ellátott</t>
  </si>
  <si>
    <t>rögzítehtő a wc-hez</t>
  </si>
  <si>
    <t>terhelhetőség min 130 kg</t>
  </si>
  <si>
    <t>lehajtható étkezőtálcával rendelkezik</t>
  </si>
  <si>
    <t>műanyag</t>
  </si>
  <si>
    <t>összecsukható, lábai felhajthatóak</t>
  </si>
  <si>
    <t>ágyban használható</t>
  </si>
  <si>
    <t>magassága kihajtott lábakkal</t>
  </si>
  <si>
    <t>min 40 fokon ipari mosógépben mosható, levehető huzattal rendelkező szivacsmatrac</t>
  </si>
  <si>
    <t>min 40 fokon ipari mosógépben mosható, levehető huzattal rendelkezik</t>
  </si>
  <si>
    <t>a matrac töltése</t>
  </si>
  <si>
    <t>kérjük megjelölni a töltőanyagot!</t>
  </si>
  <si>
    <r>
      <t xml:space="preserve">mechanikus kórtermi betegágyba helyezhető 90x200x8 cm méretű </t>
    </r>
    <r>
      <rPr>
        <b/>
        <sz val="11"/>
        <color theme="1"/>
        <rFont val="Calibri"/>
        <family val="2"/>
        <charset val="238"/>
        <scheme val="minor"/>
      </rPr>
      <t>matrac</t>
    </r>
  </si>
  <si>
    <t>min 60 fokon ipari mosógépben mosható</t>
  </si>
  <si>
    <t>anyaga rozsdamenetes acél</t>
  </si>
  <si>
    <t>kérjük megadni a polcok számát!</t>
  </si>
  <si>
    <t>teherbírás polconként min 40 kg, összteherbírás min 100 kg</t>
  </si>
  <si>
    <t>kerekei görgősek ezekből min kettő fékezhető és kerekei védőszegéllyel ellátottak</t>
  </si>
  <si>
    <t>megerősített polccal rendelkezik</t>
  </si>
  <si>
    <t>polcok közötti távolság min 25 cm</t>
  </si>
  <si>
    <t>fiókkal, nyitott polccal és szekrényrésszel is rendelkezik</t>
  </si>
  <si>
    <t>a betegágy matrac elcsúszást gátló rácsos matractartóval rendelkezik</t>
  </si>
  <si>
    <t>légáteresztő matrac</t>
  </si>
  <si>
    <r>
      <t xml:space="preserve">mechanikus kórtermi betegágyba helyezhető 90x200 méretű matracra tehető </t>
    </r>
    <r>
      <rPr>
        <b/>
        <sz val="11"/>
        <color theme="1"/>
        <rFont val="Calibri"/>
        <family val="2"/>
        <charset val="238"/>
        <scheme val="minor"/>
      </rPr>
      <t xml:space="preserve">matracvédő </t>
    </r>
  </si>
  <si>
    <t>a matracvédő sarkai gumi rögzítővel ellátottak</t>
  </si>
  <si>
    <t>matrac magassága min 7 cm</t>
  </si>
  <si>
    <t>puha ülőfelülettel rendelkezik</t>
  </si>
  <si>
    <t>állítható az ülésmagassága</t>
  </si>
  <si>
    <t>görgős, de fixálható kerekekkel rendelkezik</t>
  </si>
  <si>
    <t xml:space="preserve">lábtámasza állítható </t>
  </si>
  <si>
    <t>fedeles rendszerű</t>
  </si>
  <si>
    <t>4 görgős kerékkel rendelkezik</t>
  </si>
  <si>
    <t>Ajánlattevő által ajánlott termék neve+internetes link a megtekintés lehetősége érdekében</t>
  </si>
  <si>
    <t>Ajánlott nettó darab és összsen ár</t>
  </si>
  <si>
    <t xml:space="preserve">Teljesítési paraméterek </t>
  </si>
  <si>
    <t>A betegágy műszaki követelményei, Ajánlatkérő minimum igénye zöld színnel jelölve</t>
  </si>
  <si>
    <t>a betegágy kézi húzódzkodóval ellátott</t>
  </si>
  <si>
    <t>Az elektromosan mozgatható betegágyba helyezhető fekvőmatrac műszaki követelményei, Ajánlatkérő igénye minimum igénye zöld színnel jelölve</t>
  </si>
  <si>
    <t>Mechanikus betegágyba helyezhető fekvőmatrac és matracvédő műszaki követelményei, Ajánlatkérő igénye minimum igénye zöld színnel jelölve</t>
  </si>
  <si>
    <t>Elektromos és mechanikus betegágyba is behelyezhető kompresszoros antidecubitus matrac műszaki követelményei, Ajánlatkérő igénye minimum igénye zöld színnel jelölve</t>
  </si>
  <si>
    <t>Fürdetőszék-szoba wc egyben műszaki követelménye,Ajánlatkérő igénye minimum igénye zöld színnel jelölve</t>
  </si>
  <si>
    <t>WC ülés magasító műszaki követelménye,Ajánlatkérő igénye minimum igénye zöld színnel jelölve</t>
  </si>
  <si>
    <t>Orvosi kombinált éjjeliszekrény műszaki követelménye, Ajánlatkérő igénye minimum igénye zöld színnel jelölve</t>
  </si>
  <si>
    <t>Ágyasztal műszaki követelménye,Ajánlatkérő igénye minimum igénye zöld színnel jelölve</t>
  </si>
  <si>
    <t>Kiszolgáló kocsi műszaki követelménye,Ajánlatkérő igénye minimum igénye zöld színnel jelölve</t>
  </si>
  <si>
    <t>Kiszállítási díj összesen a két szállítási címre (Ft)</t>
  </si>
  <si>
    <t>Összeszerelési és üzembehelyezési díj összesen a két szállítási címre(Ft)</t>
  </si>
  <si>
    <t>Kiszállítási díj (Ft)</t>
  </si>
  <si>
    <t>vízzáró felülettel rendelkezik</t>
  </si>
  <si>
    <t>zöld jelzés prioritást jelent az adott termék vonatkozásában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</si>
</sst>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lightDown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0" borderId="5" xfId="0" applyBorder="1"/>
    <xf numFmtId="0" fontId="2" fillId="2" borderId="2" xfId="0" applyFont="1" applyFill="1" applyBorder="1" applyAlignment="1">
      <alignment horizontal="center" wrapText="1"/>
    </xf>
    <xf numFmtId="0" fontId="0" fillId="0" borderId="2" xfId="0" applyBorder="1"/>
    <xf numFmtId="0" fontId="0" fillId="0" borderId="4" xfId="0" applyBorder="1"/>
    <xf numFmtId="0" fontId="0" fillId="0" borderId="12" xfId="0" applyBorder="1"/>
    <xf numFmtId="0" fontId="0" fillId="0" borderId="20" xfId="0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5" xfId="0" applyFill="1" applyBorder="1"/>
    <xf numFmtId="0" fontId="0" fillId="6" borderId="24" xfId="0" applyFill="1" applyBorder="1"/>
    <xf numFmtId="0" fontId="0" fillId="6" borderId="0" xfId="0" applyFill="1"/>
    <xf numFmtId="0" fontId="0" fillId="0" borderId="32" xfId="0" applyBorder="1" applyAlignment="1">
      <alignment horizontal="center"/>
    </xf>
    <xf numFmtId="0" fontId="0" fillId="5" borderId="33" xfId="0" applyFill="1" applyBorder="1"/>
    <xf numFmtId="0" fontId="0" fillId="0" borderId="33" xfId="0" applyBorder="1"/>
    <xf numFmtId="0" fontId="1" fillId="0" borderId="0" xfId="0" applyFont="1"/>
    <xf numFmtId="0" fontId="0" fillId="0" borderId="0" xfId="0" applyAlignment="1">
      <alignment wrapText="1"/>
    </xf>
    <xf numFmtId="0" fontId="3" fillId="0" borderId="0" xfId="1"/>
    <xf numFmtId="0" fontId="0" fillId="3" borderId="11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22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1" fillId="4" borderId="17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22" xfId="0" applyFont="1" applyFill="1" applyBorder="1" applyAlignment="1">
      <alignment horizontal="center" wrapText="1"/>
    </xf>
    <xf numFmtId="0" fontId="1" fillId="4" borderId="16" xfId="0" applyFont="1" applyFill="1" applyBorder="1" applyAlignment="1">
      <alignment horizontal="center" wrapText="1"/>
    </xf>
    <xf numFmtId="0" fontId="0" fillId="5" borderId="0" xfId="0" applyFill="1"/>
    <xf numFmtId="0" fontId="0" fillId="7" borderId="0" xfId="0" applyFill="1" applyBorder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7F7B3-FD3F-474C-A001-5C9EA5263671}">
  <dimension ref="A1:O55"/>
  <sheetViews>
    <sheetView tabSelected="1" topLeftCell="A33" zoomScale="91" zoomScaleNormal="91" workbookViewId="0">
      <selection activeCell="A55" sqref="A55:XFD55"/>
    </sheetView>
  </sheetViews>
  <sheetFormatPr defaultRowHeight="15" x14ac:dyDescent="0.25"/>
  <cols>
    <col min="1" max="1" width="9.140625" style="1"/>
    <col min="2" max="2" width="107.140625" bestFit="1" customWidth="1"/>
    <col min="3" max="3" width="44.28515625" bestFit="1" customWidth="1"/>
    <col min="4" max="4" width="44.28515625" customWidth="1"/>
    <col min="5" max="5" width="22.42578125" customWidth="1"/>
    <col min="6" max="7" width="21.7109375" customWidth="1"/>
    <col min="8" max="8" width="24" customWidth="1"/>
    <col min="9" max="9" width="13.28515625" customWidth="1"/>
    <col min="10" max="10" width="15.42578125" customWidth="1"/>
    <col min="11" max="12" width="16.85546875" bestFit="1" customWidth="1"/>
    <col min="13" max="13" width="39" bestFit="1" customWidth="1"/>
    <col min="15" max="15" width="12.140625" bestFit="1" customWidth="1"/>
  </cols>
  <sheetData>
    <row r="1" spans="1:14" x14ac:dyDescent="0.25">
      <c r="A1" s="29"/>
      <c r="B1" s="30"/>
      <c r="C1" s="41" t="s">
        <v>69</v>
      </c>
      <c r="D1" s="41" t="s">
        <v>67</v>
      </c>
      <c r="E1" s="49" t="s">
        <v>29</v>
      </c>
      <c r="F1" s="50"/>
      <c r="G1" s="43" t="s">
        <v>68</v>
      </c>
      <c r="H1" s="44"/>
      <c r="I1" s="44"/>
      <c r="J1" s="45"/>
      <c r="M1" s="26"/>
    </row>
    <row r="2" spans="1:14" ht="68.25" customHeight="1" x14ac:dyDescent="0.25">
      <c r="A2" s="31"/>
      <c r="B2" s="32"/>
      <c r="C2" s="42"/>
      <c r="D2" s="42"/>
      <c r="E2" s="6" t="s">
        <v>27</v>
      </c>
      <c r="F2" s="6" t="s">
        <v>28</v>
      </c>
      <c r="G2" s="7" t="s">
        <v>30</v>
      </c>
      <c r="H2" s="7" t="s">
        <v>81</v>
      </c>
      <c r="I2" s="7" t="s">
        <v>80</v>
      </c>
      <c r="J2" s="7" t="s">
        <v>34</v>
      </c>
    </row>
    <row r="3" spans="1:14" x14ac:dyDescent="0.25">
      <c r="A3" s="12" t="s">
        <v>0</v>
      </c>
      <c r="B3" s="6" t="s">
        <v>70</v>
      </c>
      <c r="C3" s="6" t="s">
        <v>10</v>
      </c>
      <c r="D3" s="6"/>
      <c r="E3" s="2">
        <v>20</v>
      </c>
      <c r="F3" s="2">
        <v>20</v>
      </c>
      <c r="G3" s="16"/>
      <c r="H3" s="16"/>
      <c r="I3" s="16"/>
      <c r="J3" s="4">
        <f>88*G3+H3+I3</f>
        <v>0</v>
      </c>
      <c r="M3" s="25"/>
      <c r="N3" s="25"/>
    </row>
    <row r="4" spans="1:14" x14ac:dyDescent="0.25">
      <c r="A4" s="3">
        <v>1</v>
      </c>
      <c r="B4" s="17" t="s">
        <v>4</v>
      </c>
      <c r="C4" s="2"/>
      <c r="D4" s="2"/>
      <c r="E4" s="33"/>
      <c r="F4" s="34"/>
      <c r="G4" s="34"/>
      <c r="H4" s="34"/>
      <c r="I4" s="34"/>
      <c r="J4" s="46"/>
    </row>
    <row r="5" spans="1:14" x14ac:dyDescent="0.25">
      <c r="A5" s="3">
        <v>2</v>
      </c>
      <c r="B5" s="18" t="s">
        <v>8</v>
      </c>
      <c r="C5" s="2"/>
      <c r="D5" s="2"/>
      <c r="E5" s="35"/>
      <c r="F5" s="36"/>
      <c r="G5" s="36"/>
      <c r="H5" s="36"/>
      <c r="I5" s="36"/>
      <c r="J5" s="47"/>
    </row>
    <row r="6" spans="1:14" x14ac:dyDescent="0.25">
      <c r="A6" s="3">
        <v>3</v>
      </c>
      <c r="B6" s="17" t="s">
        <v>12</v>
      </c>
      <c r="C6" s="2"/>
      <c r="D6" s="2"/>
      <c r="E6" s="35"/>
      <c r="F6" s="36"/>
      <c r="G6" s="36"/>
      <c r="H6" s="36"/>
      <c r="I6" s="36"/>
      <c r="J6" s="47"/>
    </row>
    <row r="7" spans="1:14" x14ac:dyDescent="0.25">
      <c r="A7" s="3">
        <v>4</v>
      </c>
      <c r="B7" s="17" t="s">
        <v>3</v>
      </c>
      <c r="C7" s="2"/>
      <c r="D7" s="2"/>
      <c r="E7" s="35"/>
      <c r="F7" s="36"/>
      <c r="G7" s="36"/>
      <c r="H7" s="36"/>
      <c r="I7" s="36"/>
      <c r="J7" s="47"/>
    </row>
    <row r="8" spans="1:14" x14ac:dyDescent="0.25">
      <c r="A8" s="3">
        <v>5</v>
      </c>
      <c r="B8" s="17" t="s">
        <v>56</v>
      </c>
      <c r="C8" s="2"/>
      <c r="D8" s="2"/>
      <c r="E8" s="35"/>
      <c r="F8" s="36"/>
      <c r="G8" s="36"/>
      <c r="H8" s="36"/>
      <c r="I8" s="36"/>
      <c r="J8" s="47"/>
    </row>
    <row r="9" spans="1:14" x14ac:dyDescent="0.25">
      <c r="A9" s="3">
        <v>7</v>
      </c>
      <c r="B9" s="17" t="s">
        <v>1</v>
      </c>
      <c r="C9" s="2"/>
      <c r="D9" s="2"/>
      <c r="E9" s="35"/>
      <c r="F9" s="36"/>
      <c r="G9" s="36"/>
      <c r="H9" s="36"/>
      <c r="I9" s="36"/>
      <c r="J9" s="47"/>
    </row>
    <row r="10" spans="1:14" x14ac:dyDescent="0.25">
      <c r="A10" s="3">
        <v>8</v>
      </c>
      <c r="B10" s="17" t="s">
        <v>9</v>
      </c>
      <c r="C10" s="2"/>
      <c r="D10" s="2"/>
      <c r="E10" s="35"/>
      <c r="F10" s="36"/>
      <c r="G10" s="36"/>
      <c r="H10" s="36"/>
      <c r="I10" s="36"/>
      <c r="J10" s="47"/>
    </row>
    <row r="11" spans="1:14" x14ac:dyDescent="0.25">
      <c r="A11" s="3">
        <v>9</v>
      </c>
      <c r="B11" s="17" t="s">
        <v>2</v>
      </c>
      <c r="C11" s="2"/>
      <c r="D11" s="2"/>
      <c r="E11" s="35"/>
      <c r="F11" s="36"/>
      <c r="G11" s="36"/>
      <c r="H11" s="36"/>
      <c r="I11" s="36"/>
      <c r="J11" s="47"/>
    </row>
    <row r="12" spans="1:14" x14ac:dyDescent="0.25">
      <c r="A12" s="3">
        <v>10</v>
      </c>
      <c r="B12" s="2" t="s">
        <v>11</v>
      </c>
      <c r="C12" s="2"/>
      <c r="D12" s="2"/>
      <c r="E12" s="35"/>
      <c r="F12" s="36"/>
      <c r="G12" s="36"/>
      <c r="H12" s="36"/>
      <c r="I12" s="36"/>
      <c r="J12" s="47"/>
    </row>
    <row r="13" spans="1:14" x14ac:dyDescent="0.25">
      <c r="A13" s="3">
        <v>13</v>
      </c>
      <c r="B13" s="18" t="s">
        <v>6</v>
      </c>
      <c r="C13" s="2"/>
      <c r="D13" s="2"/>
      <c r="E13" s="35"/>
      <c r="F13" s="36"/>
      <c r="G13" s="36"/>
      <c r="H13" s="36"/>
      <c r="I13" s="36"/>
      <c r="J13" s="47"/>
    </row>
    <row r="14" spans="1:14" x14ac:dyDescent="0.25">
      <c r="A14" s="3">
        <v>14</v>
      </c>
      <c r="B14" s="18" t="s">
        <v>71</v>
      </c>
      <c r="C14" s="2"/>
      <c r="D14" s="2"/>
      <c r="E14" s="35"/>
      <c r="F14" s="36"/>
      <c r="G14" s="36"/>
      <c r="H14" s="36"/>
      <c r="I14" s="36"/>
      <c r="J14" s="47"/>
    </row>
    <row r="15" spans="1:14" x14ac:dyDescent="0.25">
      <c r="A15" s="3">
        <v>15</v>
      </c>
      <c r="B15" s="18" t="s">
        <v>7</v>
      </c>
      <c r="C15" s="2"/>
      <c r="D15" s="2"/>
      <c r="E15" s="37"/>
      <c r="F15" s="38"/>
      <c r="G15" s="38"/>
      <c r="H15" s="38"/>
      <c r="I15" s="38"/>
      <c r="J15" s="48"/>
    </row>
    <row r="16" spans="1:14" x14ac:dyDescent="0.25">
      <c r="A16"/>
    </row>
    <row r="17" spans="1:13" x14ac:dyDescent="0.25">
      <c r="A17"/>
    </row>
    <row r="18" spans="1:13" ht="15.75" thickBot="1" x14ac:dyDescent="0.3">
      <c r="A18"/>
    </row>
    <row r="19" spans="1:13" ht="15" customHeight="1" x14ac:dyDescent="0.25">
      <c r="A19" s="29"/>
      <c r="B19" s="30"/>
      <c r="C19" s="41" t="s">
        <v>69</v>
      </c>
      <c r="D19" s="41" t="s">
        <v>67</v>
      </c>
      <c r="E19" s="28" t="s">
        <v>29</v>
      </c>
      <c r="F19" s="28"/>
      <c r="G19" s="43" t="s">
        <v>68</v>
      </c>
      <c r="H19" s="44"/>
      <c r="I19" s="45"/>
    </row>
    <row r="20" spans="1:13" ht="30" x14ac:dyDescent="0.25">
      <c r="A20" s="31"/>
      <c r="B20" s="32"/>
      <c r="C20" s="42"/>
      <c r="D20" s="42"/>
      <c r="E20" s="6" t="s">
        <v>27</v>
      </c>
      <c r="F20" s="6" t="s">
        <v>28</v>
      </c>
      <c r="G20" s="7" t="s">
        <v>30</v>
      </c>
      <c r="H20" s="7" t="s">
        <v>80</v>
      </c>
      <c r="I20" s="7" t="s">
        <v>34</v>
      </c>
    </row>
    <row r="21" spans="1:13" ht="30" x14ac:dyDescent="0.25">
      <c r="A21" s="8" t="s">
        <v>0</v>
      </c>
      <c r="B21" s="10" t="s">
        <v>72</v>
      </c>
      <c r="C21" s="10" t="s">
        <v>10</v>
      </c>
      <c r="D21" s="10"/>
      <c r="E21" s="2">
        <v>20</v>
      </c>
      <c r="F21" s="2">
        <v>20</v>
      </c>
      <c r="G21" s="16"/>
      <c r="H21" s="16"/>
      <c r="I21" s="4">
        <f>89*G21+H21</f>
        <v>0</v>
      </c>
      <c r="M21" s="25"/>
    </row>
    <row r="22" spans="1:13" x14ac:dyDescent="0.25">
      <c r="A22" s="3">
        <v>1</v>
      </c>
      <c r="B22" s="17" t="s">
        <v>43</v>
      </c>
      <c r="C22" s="2"/>
      <c r="D22" s="2"/>
      <c r="E22" s="33"/>
      <c r="F22" s="34"/>
      <c r="G22" s="34"/>
      <c r="H22" s="34"/>
      <c r="I22" s="34"/>
    </row>
    <row r="23" spans="1:13" x14ac:dyDescent="0.25">
      <c r="A23" s="3">
        <v>2</v>
      </c>
      <c r="B23" s="17" t="s">
        <v>13</v>
      </c>
      <c r="C23" s="2"/>
      <c r="D23" s="2"/>
      <c r="E23" s="35"/>
      <c r="F23" s="36"/>
      <c r="G23" s="36"/>
      <c r="H23" s="36"/>
      <c r="I23" s="36"/>
    </row>
    <row r="24" spans="1:13" x14ac:dyDescent="0.25">
      <c r="A24" s="3">
        <v>3</v>
      </c>
      <c r="B24" s="17" t="s">
        <v>14</v>
      </c>
      <c r="C24" s="2"/>
      <c r="D24" s="2"/>
      <c r="E24" s="35"/>
      <c r="F24" s="36"/>
      <c r="G24" s="36"/>
      <c r="H24" s="36"/>
      <c r="I24" s="36"/>
    </row>
    <row r="25" spans="1:13" x14ac:dyDescent="0.25">
      <c r="A25" s="3">
        <v>4</v>
      </c>
      <c r="B25" s="17" t="s">
        <v>15</v>
      </c>
      <c r="C25" s="2"/>
      <c r="D25" s="2"/>
      <c r="E25" s="35"/>
      <c r="F25" s="36"/>
      <c r="G25" s="36"/>
      <c r="H25" s="36"/>
      <c r="I25" s="36"/>
    </row>
    <row r="26" spans="1:13" x14ac:dyDescent="0.25">
      <c r="A26" s="3">
        <v>5</v>
      </c>
      <c r="B26" s="17" t="s">
        <v>16</v>
      </c>
      <c r="C26" s="2"/>
      <c r="D26" s="2"/>
      <c r="E26" s="35"/>
      <c r="F26" s="36"/>
      <c r="G26" s="36"/>
      <c r="H26" s="36"/>
      <c r="I26" s="36"/>
    </row>
    <row r="27" spans="1:13" x14ac:dyDescent="0.25">
      <c r="A27" s="3">
        <v>7</v>
      </c>
      <c r="B27" s="2" t="s">
        <v>57</v>
      </c>
      <c r="C27" s="2"/>
      <c r="D27" s="2"/>
      <c r="E27" s="35"/>
      <c r="F27" s="36"/>
      <c r="G27" s="36"/>
      <c r="H27" s="36"/>
      <c r="I27" s="36"/>
    </row>
    <row r="28" spans="1:13" ht="15.75" thickBot="1" x14ac:dyDescent="0.3">
      <c r="A28" s="5">
        <v>8</v>
      </c>
      <c r="B28" s="11" t="s">
        <v>26</v>
      </c>
      <c r="C28" s="11"/>
      <c r="D28" s="11"/>
      <c r="E28" s="35"/>
      <c r="F28" s="36"/>
      <c r="G28" s="36"/>
      <c r="H28" s="36"/>
      <c r="I28" s="36"/>
    </row>
    <row r="29" spans="1:13" x14ac:dyDescent="0.25">
      <c r="A29"/>
    </row>
    <row r="30" spans="1:13" ht="15.75" thickBot="1" x14ac:dyDescent="0.3"/>
    <row r="31" spans="1:13" ht="15" customHeight="1" x14ac:dyDescent="0.25">
      <c r="A31" s="29"/>
      <c r="B31" s="30"/>
      <c r="C31" s="41" t="s">
        <v>69</v>
      </c>
      <c r="D31" s="41" t="s">
        <v>67</v>
      </c>
      <c r="E31" s="28" t="s">
        <v>29</v>
      </c>
      <c r="F31" s="28"/>
      <c r="G31" s="39" t="s">
        <v>68</v>
      </c>
      <c r="H31" s="40"/>
    </row>
    <row r="32" spans="1:13" ht="45" x14ac:dyDescent="0.25">
      <c r="A32" s="31"/>
      <c r="B32" s="32"/>
      <c r="C32" s="42"/>
      <c r="D32" s="42"/>
      <c r="E32" s="6" t="s">
        <v>28</v>
      </c>
      <c r="F32" s="7" t="s">
        <v>30</v>
      </c>
      <c r="G32" s="7" t="s">
        <v>80</v>
      </c>
      <c r="H32" s="7" t="s">
        <v>34</v>
      </c>
    </row>
    <row r="33" spans="1:15" x14ac:dyDescent="0.25">
      <c r="A33" s="8" t="s">
        <v>0</v>
      </c>
      <c r="B33" s="9" t="s">
        <v>73</v>
      </c>
      <c r="C33" s="10" t="s">
        <v>10</v>
      </c>
      <c r="D33" s="10"/>
      <c r="E33" s="2">
        <v>20</v>
      </c>
      <c r="F33" s="16"/>
      <c r="G33" s="16"/>
      <c r="H33" s="4">
        <f>20*F33+G33</f>
        <v>0</v>
      </c>
      <c r="M33" s="25"/>
    </row>
    <row r="34" spans="1:15" x14ac:dyDescent="0.25">
      <c r="A34" s="3">
        <v>1</v>
      </c>
      <c r="B34" s="17" t="s">
        <v>47</v>
      </c>
      <c r="C34" s="2"/>
      <c r="D34" s="2"/>
      <c r="E34" s="20"/>
      <c r="F34" s="20"/>
      <c r="G34" s="20"/>
      <c r="H34" s="20"/>
      <c r="O34">
        <f>M33+M35+M37</f>
        <v>0</v>
      </c>
    </row>
    <row r="35" spans="1:15" x14ac:dyDescent="0.25">
      <c r="A35" s="3">
        <v>2</v>
      </c>
      <c r="B35" s="2" t="s">
        <v>45</v>
      </c>
      <c r="C35" s="2" t="s">
        <v>46</v>
      </c>
      <c r="D35" s="2"/>
      <c r="E35" s="21"/>
      <c r="F35" s="21"/>
      <c r="G35" s="21"/>
      <c r="H35" s="21"/>
      <c r="M35" s="25"/>
    </row>
    <row r="36" spans="1:15" x14ac:dyDescent="0.25">
      <c r="A36" s="3">
        <v>3</v>
      </c>
      <c r="B36" s="17" t="s">
        <v>44</v>
      </c>
      <c r="C36" s="2"/>
      <c r="D36" s="2"/>
      <c r="E36" s="21"/>
      <c r="F36" s="21"/>
      <c r="G36" s="21"/>
      <c r="H36" s="21"/>
    </row>
    <row r="37" spans="1:15" x14ac:dyDescent="0.25">
      <c r="A37" s="3">
        <v>4</v>
      </c>
      <c r="B37" s="17" t="s">
        <v>58</v>
      </c>
      <c r="C37" s="2"/>
      <c r="D37" s="2"/>
      <c r="E37" s="2">
        <v>20</v>
      </c>
      <c r="F37" s="16"/>
      <c r="G37" s="16"/>
      <c r="H37" s="4"/>
      <c r="M37" s="25"/>
    </row>
    <row r="38" spans="1:15" x14ac:dyDescent="0.25">
      <c r="A38" s="3">
        <v>5</v>
      </c>
      <c r="B38" s="17" t="s">
        <v>48</v>
      </c>
      <c r="C38" s="2"/>
      <c r="D38" s="2"/>
      <c r="E38" s="20"/>
      <c r="F38" s="20"/>
      <c r="G38" s="20"/>
      <c r="H38" s="20"/>
    </row>
    <row r="39" spans="1:15" x14ac:dyDescent="0.25">
      <c r="A39" s="22">
        <v>6</v>
      </c>
      <c r="B39" s="23" t="s">
        <v>83</v>
      </c>
      <c r="C39" s="24"/>
      <c r="D39" s="24"/>
      <c r="E39" s="21"/>
      <c r="F39" s="21"/>
      <c r="G39" s="21"/>
      <c r="H39" s="21"/>
    </row>
    <row r="40" spans="1:15" ht="15.75" thickBot="1" x14ac:dyDescent="0.3">
      <c r="A40" s="5">
        <v>7</v>
      </c>
      <c r="B40" s="19" t="s">
        <v>59</v>
      </c>
      <c r="C40" s="11"/>
      <c r="D40" s="11"/>
      <c r="E40" s="21"/>
      <c r="F40" s="21"/>
      <c r="G40" s="21"/>
      <c r="H40" s="21"/>
    </row>
    <row r="41" spans="1:15" x14ac:dyDescent="0.25">
      <c r="A41"/>
    </row>
    <row r="42" spans="1:15" ht="15.75" thickBot="1" x14ac:dyDescent="0.3">
      <c r="B42" s="15"/>
    </row>
    <row r="43" spans="1:15" ht="15" customHeight="1" x14ac:dyDescent="0.25">
      <c r="A43" s="29"/>
      <c r="B43" s="30"/>
      <c r="C43" s="41" t="s">
        <v>69</v>
      </c>
      <c r="D43" s="41" t="s">
        <v>67</v>
      </c>
      <c r="E43" s="28" t="s">
        <v>29</v>
      </c>
      <c r="F43" s="28"/>
      <c r="G43" s="39" t="s">
        <v>68</v>
      </c>
      <c r="H43" s="40"/>
      <c r="I43" s="40"/>
    </row>
    <row r="44" spans="1:15" ht="30" x14ac:dyDescent="0.25">
      <c r="A44" s="31"/>
      <c r="B44" s="32"/>
      <c r="C44" s="42"/>
      <c r="D44" s="42"/>
      <c r="E44" s="6" t="s">
        <v>27</v>
      </c>
      <c r="F44" s="6" t="s">
        <v>28</v>
      </c>
      <c r="G44" s="7" t="s">
        <v>30</v>
      </c>
      <c r="H44" s="7" t="s">
        <v>80</v>
      </c>
      <c r="I44" s="7" t="s">
        <v>34</v>
      </c>
    </row>
    <row r="45" spans="1:15" ht="30" x14ac:dyDescent="0.25">
      <c r="A45" s="8" t="s">
        <v>0</v>
      </c>
      <c r="B45" s="10" t="s">
        <v>74</v>
      </c>
      <c r="C45" s="10" t="s">
        <v>10</v>
      </c>
      <c r="D45" s="10"/>
      <c r="E45" s="2">
        <v>20</v>
      </c>
      <c r="F45" s="2">
        <v>20</v>
      </c>
      <c r="G45" s="16"/>
      <c r="H45" s="16"/>
      <c r="I45" s="4">
        <f>50*G45+H45</f>
        <v>0</v>
      </c>
    </row>
    <row r="46" spans="1:15" x14ac:dyDescent="0.25">
      <c r="A46" s="3">
        <v>1</v>
      </c>
      <c r="B46" s="17" t="s">
        <v>17</v>
      </c>
      <c r="C46" s="2"/>
      <c r="D46" s="2"/>
      <c r="E46" s="33"/>
      <c r="F46" s="34"/>
      <c r="G46" s="34"/>
      <c r="H46" s="34"/>
      <c r="I46" s="34"/>
    </row>
    <row r="47" spans="1:15" x14ac:dyDescent="0.25">
      <c r="A47" s="3">
        <v>2</v>
      </c>
      <c r="B47" s="17" t="s">
        <v>18</v>
      </c>
      <c r="C47" s="2"/>
      <c r="D47" s="2"/>
      <c r="E47" s="35"/>
      <c r="F47" s="36"/>
      <c r="G47" s="36"/>
      <c r="H47" s="36"/>
      <c r="I47" s="36"/>
    </row>
    <row r="48" spans="1:15" x14ac:dyDescent="0.25">
      <c r="A48" s="3">
        <v>4</v>
      </c>
      <c r="B48" s="17" t="s">
        <v>60</v>
      </c>
      <c r="C48" s="2" t="s">
        <v>5</v>
      </c>
      <c r="D48" s="2"/>
      <c r="E48" s="35"/>
      <c r="F48" s="36"/>
      <c r="G48" s="36"/>
      <c r="H48" s="36"/>
      <c r="I48" s="36"/>
    </row>
    <row r="49" spans="1:15" x14ac:dyDescent="0.25">
      <c r="A49" s="3">
        <v>6</v>
      </c>
      <c r="B49" s="2" t="s">
        <v>19</v>
      </c>
      <c r="C49" s="2" t="s">
        <v>22</v>
      </c>
      <c r="D49" s="2"/>
      <c r="E49" s="35"/>
      <c r="F49" s="36"/>
      <c r="G49" s="36"/>
      <c r="H49" s="36"/>
      <c r="I49" s="36"/>
    </row>
    <row r="50" spans="1:15" x14ac:dyDescent="0.25">
      <c r="A50" s="3">
        <v>7</v>
      </c>
      <c r="B50" s="17" t="s">
        <v>20</v>
      </c>
      <c r="C50" s="2"/>
      <c r="D50" s="2"/>
      <c r="E50" s="35"/>
      <c r="F50" s="36"/>
      <c r="G50" s="36"/>
      <c r="H50" s="36"/>
      <c r="I50" s="36"/>
      <c r="O50">
        <f>M53/1.27</f>
        <v>0</v>
      </c>
    </row>
    <row r="51" spans="1:15" x14ac:dyDescent="0.25">
      <c r="A51" s="3">
        <v>8</v>
      </c>
      <c r="B51" s="2" t="s">
        <v>23</v>
      </c>
      <c r="C51" s="2" t="s">
        <v>24</v>
      </c>
      <c r="D51" s="2"/>
      <c r="E51" s="35"/>
      <c r="F51" s="36"/>
      <c r="G51" s="36"/>
      <c r="H51" s="36"/>
      <c r="I51" s="36"/>
    </row>
    <row r="52" spans="1:15" x14ac:dyDescent="0.25">
      <c r="A52" s="3">
        <v>9</v>
      </c>
      <c r="B52" s="17" t="s">
        <v>21</v>
      </c>
      <c r="C52" s="2"/>
      <c r="D52" s="2"/>
      <c r="E52" s="35"/>
      <c r="F52" s="36"/>
      <c r="G52" s="36"/>
      <c r="H52" s="36"/>
      <c r="I52" s="36"/>
    </row>
    <row r="53" spans="1:15" x14ac:dyDescent="0.25">
      <c r="A53" s="3">
        <v>10</v>
      </c>
      <c r="B53" s="17" t="s">
        <v>25</v>
      </c>
      <c r="C53" s="2"/>
      <c r="D53" s="2"/>
      <c r="E53" s="37"/>
      <c r="F53" s="38"/>
      <c r="G53" s="38"/>
      <c r="H53" s="38"/>
      <c r="I53" s="38"/>
    </row>
    <row r="54" spans="1:15" x14ac:dyDescent="0.25">
      <c r="A54"/>
    </row>
    <row r="55" spans="1:15" x14ac:dyDescent="0.25">
      <c r="A55" s="62"/>
      <c r="B55" s="63" t="s">
        <v>84</v>
      </c>
    </row>
  </sheetData>
  <mergeCells count="23">
    <mergeCell ref="E46:I53"/>
    <mergeCell ref="G31:H31"/>
    <mergeCell ref="C1:C2"/>
    <mergeCell ref="C19:C20"/>
    <mergeCell ref="C31:C32"/>
    <mergeCell ref="C43:C44"/>
    <mergeCell ref="G1:J1"/>
    <mergeCell ref="G19:I19"/>
    <mergeCell ref="E4:J15"/>
    <mergeCell ref="E22:I28"/>
    <mergeCell ref="E1:F1"/>
    <mergeCell ref="D19:D20"/>
    <mergeCell ref="D31:D32"/>
    <mergeCell ref="D43:D44"/>
    <mergeCell ref="D1:D2"/>
    <mergeCell ref="G43:I43"/>
    <mergeCell ref="E19:F19"/>
    <mergeCell ref="E43:F43"/>
    <mergeCell ref="E31:F31"/>
    <mergeCell ref="A1:B2"/>
    <mergeCell ref="A19:B20"/>
    <mergeCell ref="A31:B32"/>
    <mergeCell ref="A43:B44"/>
  </mergeCells>
  <pageMargins left="0.7" right="0.7" top="0.75" bottom="0.75" header="0.3" footer="0.3"/>
  <pageSetup paperSize="9" orientation="portrait" verticalDpi="0" r:id="rId1"/>
  <headerFooter>
    <oddHeader xml:space="preserve">&amp;C                                                                                                                                                                                               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251BD-9EAB-492A-966F-52F4B3B15D0B}">
  <dimension ref="A1:M21"/>
  <sheetViews>
    <sheetView topLeftCell="A4" workbookViewId="0">
      <selection activeCell="A21" sqref="A21:XFD21"/>
    </sheetView>
  </sheetViews>
  <sheetFormatPr defaultRowHeight="15" x14ac:dyDescent="0.25"/>
  <cols>
    <col min="2" max="2" width="45.5703125" customWidth="1"/>
    <col min="3" max="4" width="40.85546875" customWidth="1"/>
    <col min="5" max="6" width="27.85546875" bestFit="1" customWidth="1"/>
    <col min="7" max="7" width="22.5703125" customWidth="1"/>
    <col min="8" max="8" width="20.140625" customWidth="1"/>
    <col min="9" max="9" width="12" customWidth="1"/>
    <col min="13" max="13" width="52.42578125" bestFit="1" customWidth="1"/>
  </cols>
  <sheetData>
    <row r="1" spans="1:13" x14ac:dyDescent="0.25">
      <c r="A1" s="29"/>
      <c r="B1" s="51"/>
      <c r="C1" s="30"/>
      <c r="D1" s="41" t="s">
        <v>67</v>
      </c>
      <c r="E1" s="28" t="s">
        <v>29</v>
      </c>
      <c r="F1" s="28"/>
      <c r="G1" s="39" t="s">
        <v>68</v>
      </c>
      <c r="H1" s="40"/>
      <c r="I1" s="40"/>
    </row>
    <row r="2" spans="1:13" ht="30.75" customHeight="1" x14ac:dyDescent="0.25">
      <c r="A2" s="31"/>
      <c r="B2" s="52"/>
      <c r="C2" s="32"/>
      <c r="D2" s="42"/>
      <c r="E2" s="6" t="s">
        <v>27</v>
      </c>
      <c r="F2" s="6" t="s">
        <v>28</v>
      </c>
      <c r="G2" s="7" t="s">
        <v>80</v>
      </c>
      <c r="H2" s="6" t="s">
        <v>30</v>
      </c>
      <c r="I2" s="7" t="s">
        <v>34</v>
      </c>
      <c r="K2" s="27"/>
    </row>
    <row r="3" spans="1:13" ht="45" x14ac:dyDescent="0.25">
      <c r="A3" s="12" t="s">
        <v>0</v>
      </c>
      <c r="B3" s="6" t="s">
        <v>75</v>
      </c>
      <c r="C3" s="6" t="s">
        <v>10</v>
      </c>
      <c r="D3" s="6"/>
      <c r="E3" s="2">
        <v>6</v>
      </c>
      <c r="F3" s="2">
        <v>10</v>
      </c>
      <c r="G3" s="2"/>
      <c r="H3" s="2"/>
      <c r="I3" s="4">
        <f>16*H3+G3</f>
        <v>0</v>
      </c>
      <c r="M3" s="25"/>
    </row>
    <row r="4" spans="1:13" x14ac:dyDescent="0.25">
      <c r="A4" s="13"/>
      <c r="B4" s="17" t="s">
        <v>61</v>
      </c>
      <c r="C4" s="2"/>
      <c r="D4" s="2"/>
      <c r="E4" s="33"/>
      <c r="F4" s="34"/>
      <c r="G4" s="34"/>
      <c r="H4" s="34"/>
      <c r="I4" s="46"/>
    </row>
    <row r="5" spans="1:13" x14ac:dyDescent="0.25">
      <c r="A5" s="13"/>
      <c r="B5" s="17" t="s">
        <v>31</v>
      </c>
      <c r="C5" s="2"/>
      <c r="D5" s="2"/>
      <c r="E5" s="35"/>
      <c r="F5" s="36"/>
      <c r="G5" s="36"/>
      <c r="H5" s="36"/>
      <c r="I5" s="47"/>
    </row>
    <row r="6" spans="1:13" x14ac:dyDescent="0.25">
      <c r="A6" s="13"/>
      <c r="B6" s="17" t="s">
        <v>32</v>
      </c>
      <c r="C6" s="2"/>
      <c r="D6" s="2"/>
      <c r="E6" s="35"/>
      <c r="F6" s="36"/>
      <c r="G6" s="36"/>
      <c r="H6" s="36"/>
      <c r="I6" s="47"/>
    </row>
    <row r="7" spans="1:13" x14ac:dyDescent="0.25">
      <c r="A7" s="13"/>
      <c r="B7" s="17" t="s">
        <v>62</v>
      </c>
      <c r="C7" s="2"/>
      <c r="D7" s="2"/>
      <c r="E7" s="35"/>
      <c r="F7" s="36"/>
      <c r="G7" s="36"/>
      <c r="H7" s="36"/>
      <c r="I7" s="47"/>
    </row>
    <row r="8" spans="1:13" x14ac:dyDescent="0.25">
      <c r="A8" s="13"/>
      <c r="B8" s="17" t="s">
        <v>33</v>
      </c>
      <c r="C8" s="2"/>
      <c r="D8" s="2"/>
      <c r="E8" s="35"/>
      <c r="F8" s="36"/>
      <c r="G8" s="36"/>
      <c r="H8" s="36"/>
      <c r="I8" s="47"/>
    </row>
    <row r="9" spans="1:13" x14ac:dyDescent="0.25">
      <c r="A9" s="13"/>
      <c r="B9" s="17" t="s">
        <v>63</v>
      </c>
      <c r="C9" s="2"/>
      <c r="D9" s="2"/>
      <c r="E9" s="35"/>
      <c r="F9" s="36"/>
      <c r="G9" s="36"/>
      <c r="H9" s="36"/>
      <c r="I9" s="47"/>
    </row>
    <row r="10" spans="1:13" ht="15.75" thickBot="1" x14ac:dyDescent="0.3">
      <c r="A10" s="14"/>
      <c r="B10" s="19" t="s">
        <v>64</v>
      </c>
      <c r="C10" s="11" t="s">
        <v>5</v>
      </c>
      <c r="D10" s="11"/>
      <c r="E10" s="53"/>
      <c r="F10" s="54"/>
      <c r="G10" s="54"/>
      <c r="H10" s="54"/>
      <c r="I10" s="55"/>
    </row>
    <row r="12" spans="1:13" ht="15.75" thickBot="1" x14ac:dyDescent="0.3"/>
    <row r="13" spans="1:13" x14ac:dyDescent="0.25">
      <c r="A13" s="29"/>
      <c r="B13" s="51"/>
      <c r="C13" s="30"/>
      <c r="D13" s="41" t="s">
        <v>67</v>
      </c>
      <c r="E13" s="28" t="s">
        <v>29</v>
      </c>
      <c r="F13" s="28"/>
      <c r="G13" s="39" t="s">
        <v>68</v>
      </c>
      <c r="H13" s="40"/>
      <c r="I13" s="40"/>
    </row>
    <row r="14" spans="1:13" ht="45" x14ac:dyDescent="0.25">
      <c r="A14" s="31"/>
      <c r="B14" s="52"/>
      <c r="C14" s="32"/>
      <c r="D14" s="42"/>
      <c r="E14" s="6" t="s">
        <v>27</v>
      </c>
      <c r="F14" s="6" t="s">
        <v>28</v>
      </c>
      <c r="G14" s="7" t="s">
        <v>80</v>
      </c>
      <c r="H14" s="6" t="s">
        <v>30</v>
      </c>
      <c r="I14" s="7" t="s">
        <v>34</v>
      </c>
    </row>
    <row r="15" spans="1:13" ht="45" x14ac:dyDescent="0.25">
      <c r="A15" s="12" t="s">
        <v>0</v>
      </c>
      <c r="B15" s="6" t="s">
        <v>76</v>
      </c>
      <c r="C15" s="6" t="s">
        <v>10</v>
      </c>
      <c r="D15" s="6"/>
      <c r="E15" s="2">
        <v>15</v>
      </c>
      <c r="F15" s="2">
        <v>8</v>
      </c>
      <c r="G15" s="2"/>
      <c r="H15" s="2"/>
      <c r="I15" s="4">
        <f>23*H15+G15</f>
        <v>0</v>
      </c>
      <c r="M15" s="25"/>
    </row>
    <row r="16" spans="1:13" x14ac:dyDescent="0.25">
      <c r="A16" s="13">
        <v>1</v>
      </c>
      <c r="B16" s="17" t="s">
        <v>35</v>
      </c>
      <c r="C16" s="2"/>
      <c r="D16" s="2"/>
      <c r="E16" s="33"/>
      <c r="F16" s="34"/>
      <c r="G16" s="34"/>
      <c r="H16" s="34"/>
      <c r="I16" s="46"/>
    </row>
    <row r="17" spans="1:9" x14ac:dyDescent="0.25">
      <c r="A17" s="13">
        <v>2</v>
      </c>
      <c r="B17" s="17" t="s">
        <v>65</v>
      </c>
      <c r="C17" s="2"/>
      <c r="D17" s="2"/>
      <c r="E17" s="35"/>
      <c r="F17" s="36"/>
      <c r="G17" s="36"/>
      <c r="H17" s="36"/>
      <c r="I17" s="47"/>
    </row>
    <row r="18" spans="1:9" x14ac:dyDescent="0.25">
      <c r="A18" s="13">
        <v>3</v>
      </c>
      <c r="B18" s="17" t="s">
        <v>36</v>
      </c>
      <c r="C18" s="2"/>
      <c r="D18" s="2"/>
      <c r="E18" s="35"/>
      <c r="F18" s="36"/>
      <c r="G18" s="36"/>
      <c r="H18" s="36"/>
      <c r="I18" s="47"/>
    </row>
    <row r="19" spans="1:9" ht="15.75" thickBot="1" x14ac:dyDescent="0.3">
      <c r="A19" s="14">
        <v>5</v>
      </c>
      <c r="B19" s="19" t="s">
        <v>37</v>
      </c>
      <c r="C19" s="11"/>
      <c r="D19" s="11"/>
      <c r="E19" s="35"/>
      <c r="F19" s="36"/>
      <c r="G19" s="36"/>
      <c r="H19" s="36"/>
      <c r="I19" s="47"/>
    </row>
    <row r="21" spans="1:9" x14ac:dyDescent="0.25">
      <c r="A21" s="62"/>
      <c r="B21" s="63" t="s">
        <v>84</v>
      </c>
    </row>
  </sheetData>
  <mergeCells count="10">
    <mergeCell ref="E16:I19"/>
    <mergeCell ref="G1:I1"/>
    <mergeCell ref="E4:I10"/>
    <mergeCell ref="E13:F13"/>
    <mergeCell ref="E1:F1"/>
    <mergeCell ref="D1:D2"/>
    <mergeCell ref="D13:D14"/>
    <mergeCell ref="A1:C2"/>
    <mergeCell ref="A13:C14"/>
    <mergeCell ref="G13:I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704D8-8C0E-4530-9F87-DD249BD5F5FE}">
  <dimension ref="A1:L28"/>
  <sheetViews>
    <sheetView workbookViewId="0">
      <selection activeCell="B27" sqref="B27"/>
    </sheetView>
  </sheetViews>
  <sheetFormatPr defaultRowHeight="15" x14ac:dyDescent="0.25"/>
  <cols>
    <col min="2" max="2" width="38.28515625" customWidth="1"/>
    <col min="3" max="4" width="39" customWidth="1"/>
    <col min="5" max="5" width="24.42578125" customWidth="1"/>
    <col min="6" max="6" width="23.85546875" customWidth="1"/>
    <col min="7" max="7" width="22.7109375" bestFit="1" customWidth="1"/>
    <col min="8" max="8" width="20.5703125" customWidth="1"/>
    <col min="9" max="10" width="12.28515625" customWidth="1"/>
  </cols>
  <sheetData>
    <row r="1" spans="1:12" x14ac:dyDescent="0.25">
      <c r="A1" s="29"/>
      <c r="B1" s="51"/>
      <c r="C1" s="30"/>
      <c r="D1" s="41" t="s">
        <v>67</v>
      </c>
      <c r="E1" s="28" t="s">
        <v>29</v>
      </c>
      <c r="F1" s="28"/>
      <c r="G1" s="39" t="s">
        <v>68</v>
      </c>
      <c r="H1" s="40"/>
      <c r="I1" s="40"/>
    </row>
    <row r="2" spans="1:12" ht="33" customHeight="1" x14ac:dyDescent="0.25">
      <c r="A2" s="31"/>
      <c r="B2" s="52"/>
      <c r="C2" s="32"/>
      <c r="D2" s="42"/>
      <c r="E2" s="6" t="s">
        <v>27</v>
      </c>
      <c r="F2" s="6" t="s">
        <v>28</v>
      </c>
      <c r="G2" s="7" t="s">
        <v>80</v>
      </c>
      <c r="H2" s="6" t="s">
        <v>30</v>
      </c>
      <c r="I2" s="7" t="s">
        <v>34</v>
      </c>
    </row>
    <row r="3" spans="1:12" ht="44.25" customHeight="1" x14ac:dyDescent="0.25">
      <c r="A3" s="12" t="s">
        <v>0</v>
      </c>
      <c r="B3" s="6" t="s">
        <v>77</v>
      </c>
      <c r="C3" s="6" t="s">
        <v>10</v>
      </c>
      <c r="D3" s="6"/>
      <c r="E3" s="2">
        <v>40</v>
      </c>
      <c r="F3" s="2">
        <v>20</v>
      </c>
      <c r="G3" s="2"/>
      <c r="H3" s="2"/>
      <c r="I3" s="4">
        <f>65*H3+G3</f>
        <v>0</v>
      </c>
      <c r="L3" s="25"/>
    </row>
    <row r="4" spans="1:12" x14ac:dyDescent="0.25">
      <c r="A4" s="13">
        <v>1</v>
      </c>
      <c r="B4" s="17" t="s">
        <v>38</v>
      </c>
      <c r="C4" s="2"/>
      <c r="D4" s="2"/>
      <c r="E4" s="33"/>
      <c r="F4" s="34"/>
      <c r="G4" s="34"/>
      <c r="H4" s="34"/>
      <c r="I4" s="46"/>
    </row>
    <row r="5" spans="1:12" ht="30" x14ac:dyDescent="0.25">
      <c r="A5" s="13">
        <v>2</v>
      </c>
      <c r="B5" s="18" t="s">
        <v>55</v>
      </c>
      <c r="C5" s="2"/>
      <c r="D5" s="2"/>
      <c r="E5" s="35"/>
      <c r="F5" s="36"/>
      <c r="G5" s="36"/>
      <c r="H5" s="36"/>
      <c r="I5" s="47"/>
    </row>
    <row r="6" spans="1:12" ht="15.75" thickBot="1" x14ac:dyDescent="0.3">
      <c r="A6" s="14">
        <v>3</v>
      </c>
      <c r="B6" s="19" t="s">
        <v>66</v>
      </c>
      <c r="C6" s="11"/>
      <c r="D6" s="11"/>
      <c r="E6" s="53"/>
      <c r="F6" s="54"/>
      <c r="G6" s="54"/>
      <c r="H6" s="54"/>
      <c r="I6" s="55"/>
    </row>
    <row r="9" spans="1:12" ht="15.75" thickBot="1" x14ac:dyDescent="0.3"/>
    <row r="10" spans="1:12" ht="30" customHeight="1" x14ac:dyDescent="0.25">
      <c r="A10" s="29"/>
      <c r="B10" s="51"/>
      <c r="C10" s="30"/>
      <c r="D10" s="41" t="s">
        <v>67</v>
      </c>
      <c r="E10" s="28" t="s">
        <v>29</v>
      </c>
      <c r="F10" s="28"/>
      <c r="G10" s="60" t="s">
        <v>68</v>
      </c>
      <c r="H10" s="61"/>
    </row>
    <row r="11" spans="1:12" x14ac:dyDescent="0.25">
      <c r="A11" s="31"/>
      <c r="B11" s="52"/>
      <c r="C11" s="32"/>
      <c r="D11" s="42"/>
      <c r="E11" s="6" t="s">
        <v>27</v>
      </c>
      <c r="F11" s="7" t="s">
        <v>82</v>
      </c>
      <c r="G11" s="6" t="s">
        <v>30</v>
      </c>
      <c r="H11" s="7" t="s">
        <v>34</v>
      </c>
    </row>
    <row r="12" spans="1:12" ht="45" x14ac:dyDescent="0.25">
      <c r="A12" s="12" t="s">
        <v>0</v>
      </c>
      <c r="B12" s="6" t="s">
        <v>78</v>
      </c>
      <c r="C12" s="6" t="s">
        <v>10</v>
      </c>
      <c r="D12" s="6"/>
      <c r="E12" s="2">
        <v>20</v>
      </c>
      <c r="F12" s="2"/>
      <c r="G12" s="2"/>
      <c r="H12" s="4">
        <f>20*G12+F12</f>
        <v>0</v>
      </c>
      <c r="L12" s="25"/>
    </row>
    <row r="13" spans="1:12" x14ac:dyDescent="0.25">
      <c r="A13" s="13">
        <v>1</v>
      </c>
      <c r="B13" s="17" t="s">
        <v>39</v>
      </c>
      <c r="C13" s="2"/>
      <c r="D13" s="2"/>
      <c r="E13" s="33"/>
      <c r="F13" s="34"/>
      <c r="G13" s="34"/>
      <c r="H13" s="34"/>
    </row>
    <row r="14" spans="1:12" x14ac:dyDescent="0.25">
      <c r="A14" s="13">
        <v>2</v>
      </c>
      <c r="B14" s="17" t="s">
        <v>40</v>
      </c>
      <c r="C14" s="2"/>
      <c r="D14" s="2"/>
      <c r="E14" s="35"/>
      <c r="F14" s="36"/>
      <c r="G14" s="36"/>
      <c r="H14" s="36"/>
    </row>
    <row r="15" spans="1:12" x14ac:dyDescent="0.25">
      <c r="A15" s="13">
        <v>3</v>
      </c>
      <c r="B15" s="17" t="s">
        <v>41</v>
      </c>
      <c r="C15" s="2"/>
      <c r="D15" s="2"/>
      <c r="E15" s="35"/>
      <c r="F15" s="36"/>
      <c r="G15" s="36"/>
      <c r="H15" s="36"/>
    </row>
    <row r="16" spans="1:12" ht="15.75" thickBot="1" x14ac:dyDescent="0.3">
      <c r="A16" s="14">
        <v>4</v>
      </c>
      <c r="B16" s="11" t="s">
        <v>42</v>
      </c>
      <c r="C16" s="11" t="s">
        <v>5</v>
      </c>
      <c r="D16" s="11"/>
      <c r="E16" s="35"/>
      <c r="F16" s="36"/>
      <c r="G16" s="36"/>
      <c r="H16" s="36"/>
    </row>
    <row r="18" spans="1:12" ht="15.75" thickBot="1" x14ac:dyDescent="0.3"/>
    <row r="19" spans="1:12" x14ac:dyDescent="0.25">
      <c r="A19" s="56"/>
      <c r="B19" s="57"/>
      <c r="C19" s="57"/>
      <c r="D19" s="41" t="s">
        <v>67</v>
      </c>
      <c r="E19" s="28" t="s">
        <v>29</v>
      </c>
      <c r="F19" s="28"/>
      <c r="G19" s="39" t="s">
        <v>68</v>
      </c>
      <c r="H19" s="40"/>
    </row>
    <row r="20" spans="1:12" x14ac:dyDescent="0.25">
      <c r="A20" s="58"/>
      <c r="B20" s="59"/>
      <c r="C20" s="59"/>
      <c r="D20" s="42"/>
      <c r="E20" s="6" t="s">
        <v>28</v>
      </c>
      <c r="F20" s="7" t="s">
        <v>82</v>
      </c>
      <c r="G20" s="6" t="s">
        <v>30</v>
      </c>
      <c r="H20" s="7" t="s">
        <v>34</v>
      </c>
    </row>
    <row r="21" spans="1:12" ht="45" x14ac:dyDescent="0.25">
      <c r="A21" s="12" t="s">
        <v>0</v>
      </c>
      <c r="B21" s="6" t="s">
        <v>79</v>
      </c>
      <c r="C21" s="6" t="s">
        <v>10</v>
      </c>
      <c r="D21" s="6"/>
      <c r="E21" s="2">
        <v>3</v>
      </c>
      <c r="F21" s="2"/>
      <c r="G21" s="2"/>
      <c r="H21" s="4">
        <f>3*G21+F21</f>
        <v>0</v>
      </c>
      <c r="K21" s="27"/>
    </row>
    <row r="22" spans="1:12" x14ac:dyDescent="0.25">
      <c r="A22" s="13">
        <v>1</v>
      </c>
      <c r="B22" s="17" t="s">
        <v>49</v>
      </c>
      <c r="C22" s="2"/>
      <c r="D22" s="2"/>
      <c r="E22" s="33"/>
      <c r="F22" s="34"/>
      <c r="G22" s="34"/>
      <c r="H22" s="34"/>
      <c r="L22" s="25"/>
    </row>
    <row r="23" spans="1:12" ht="30" x14ac:dyDescent="0.25">
      <c r="A23" s="13">
        <v>2</v>
      </c>
      <c r="B23" s="18" t="s">
        <v>51</v>
      </c>
      <c r="C23" s="2"/>
      <c r="D23" s="2"/>
      <c r="E23" s="35"/>
      <c r="F23" s="36"/>
      <c r="G23" s="36"/>
      <c r="H23" s="36"/>
    </row>
    <row r="24" spans="1:12" x14ac:dyDescent="0.25">
      <c r="A24" s="13">
        <v>3</v>
      </c>
      <c r="B24" s="2" t="s">
        <v>53</v>
      </c>
      <c r="C24" s="2" t="s">
        <v>50</v>
      </c>
      <c r="D24" s="2"/>
      <c r="E24" s="35"/>
      <c r="F24" s="36"/>
      <c r="G24" s="36"/>
      <c r="H24" s="36"/>
    </row>
    <row r="25" spans="1:12" ht="45" x14ac:dyDescent="0.25">
      <c r="A25" s="13">
        <v>4</v>
      </c>
      <c r="B25" s="18" t="s">
        <v>52</v>
      </c>
      <c r="C25" s="2"/>
      <c r="D25" s="2"/>
      <c r="E25" s="35"/>
      <c r="F25" s="36"/>
      <c r="G25" s="36"/>
      <c r="H25" s="36"/>
    </row>
    <row r="26" spans="1:12" ht="15.75" thickBot="1" x14ac:dyDescent="0.3">
      <c r="A26" s="14">
        <v>5</v>
      </c>
      <c r="B26" s="19" t="s">
        <v>54</v>
      </c>
      <c r="C26" s="11"/>
      <c r="D26" s="11"/>
      <c r="E26" s="35"/>
      <c r="F26" s="36"/>
      <c r="G26" s="36"/>
      <c r="H26" s="36"/>
    </row>
    <row r="28" spans="1:12" x14ac:dyDescent="0.25">
      <c r="A28" s="62"/>
      <c r="B28" s="63" t="s">
        <v>84</v>
      </c>
    </row>
  </sheetData>
  <mergeCells count="15">
    <mergeCell ref="E22:H26"/>
    <mergeCell ref="G10:H10"/>
    <mergeCell ref="G19:H19"/>
    <mergeCell ref="E4:I6"/>
    <mergeCell ref="G1:I1"/>
    <mergeCell ref="E13:H16"/>
    <mergeCell ref="E1:F1"/>
    <mergeCell ref="E10:F10"/>
    <mergeCell ref="A1:C2"/>
    <mergeCell ref="A10:C11"/>
    <mergeCell ref="A19:C20"/>
    <mergeCell ref="E19:F19"/>
    <mergeCell ref="D1:D2"/>
    <mergeCell ref="D10:D11"/>
    <mergeCell ref="D19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Betegágy+matrac(ok)</vt:lpstr>
      <vt:lpstr>ápolási segédeszközök</vt:lpstr>
      <vt:lpstr>eü bútorok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Szilágyi Tímea</dc:creator>
  <cp:lastModifiedBy>Budavári-Sepsi Szilvia</cp:lastModifiedBy>
  <dcterms:created xsi:type="dcterms:W3CDTF">2023-09-22T05:30:29Z</dcterms:created>
  <dcterms:modified xsi:type="dcterms:W3CDTF">2024-03-06T07:24:45Z</dcterms:modified>
</cp:coreProperties>
</file>